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59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e 34, 34.1" sheetId="67" r:id="rId29"/>
    <sheet name="30 Tablica 35.36.37" sheetId="65" r:id="rId30"/>
    <sheet name="31 Tablica 38,39,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definedNames>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Sadržaj'!$A$1:$A$193</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27'!$A$1:$G$53</definedName>
    <definedName name="_xlnm.Print_Area" localSheetId="26">'27 Tabl. 28,29,30,31,32'!$A$1:$G$76</definedName>
    <definedName name="_xlnm.Print_Area" localSheetId="27">'28 Tablica 33'!$A$1:$I$181</definedName>
    <definedName name="_xlnm.Print_Area" localSheetId="28">'29 Tablice 34, 34.1'!$A$1:$M$71</definedName>
    <definedName name="_xlnm.Print_Area" localSheetId="2">'3 Tablica 1 - Graf 1'!$A$1:$F$50</definedName>
    <definedName name="_xlnm.Print_Area" localSheetId="29">'30 Tablica 35.36.37'!$A$1:$F$77</definedName>
    <definedName name="_xlnm.Print_Area" localSheetId="30">'31 Tablica 38,39,40 '!$A$1:$D$55</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G42" i="67" l="1"/>
  <c r="G41" i="67"/>
  <c r="C49" i="67"/>
  <c r="D49" i="67"/>
  <c r="E49" i="67"/>
  <c r="F49" i="67"/>
  <c r="G49" i="67"/>
  <c r="B49" i="67"/>
  <c r="F74" i="45" l="1"/>
  <c r="E74" i="45"/>
  <c r="F66" i="45"/>
  <c r="E66" i="45"/>
  <c r="E54" i="65" l="1"/>
  <c r="C39" i="65"/>
  <c r="D21" i="65" l="1"/>
  <c r="B40" i="45" l="1"/>
  <c r="C19" i="68" l="1"/>
  <c r="F88" i="46" l="1"/>
  <c r="D88" i="46"/>
  <c r="C22" i="10" l="1"/>
  <c r="B22" i="10"/>
  <c r="F18" i="10" l="1"/>
  <c r="F17" i="10"/>
  <c r="C6" i="7" l="1"/>
  <c r="C6" i="34" l="1"/>
  <c r="C5" i="34"/>
  <c r="B6" i="34"/>
  <c r="B5" i="34"/>
  <c r="D27" i="68" l="1"/>
  <c r="D26" i="68"/>
  <c r="D14" i="68"/>
  <c r="D13" i="68"/>
  <c r="C9" i="68" l="1"/>
  <c r="M2" i="67"/>
  <c r="M1" i="67"/>
  <c r="E2" i="45" l="1"/>
  <c r="E1" i="45"/>
  <c r="F6" i="46"/>
  <c r="F5" i="46"/>
  <c r="D6" i="46"/>
  <c r="D5" i="46"/>
  <c r="B58" i="45"/>
  <c r="B35" i="45"/>
  <c r="B16" i="45"/>
  <c r="G4" i="44"/>
  <c r="G3" i="44"/>
  <c r="B41"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<sst xmlns="http://schemas.openxmlformats.org/spreadsheetml/2006/main" count="2073" uniqueCount="1257">
  <si>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</si>
  <si>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</si>
  <si>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</si>
  <si>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</si>
  <si>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</si>
  <si>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</si>
  <si>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</si>
  <si>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</si>
  <si>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</si>
  <si>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</si>
  <si>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</si>
  <si>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</si>
  <si>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</si>
  <si>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</si>
  <si>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</si>
  <si>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</si>
  <si>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</si>
  <si>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</si>
  <si>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</si>
  <si>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</si>
  <si>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</si>
  <si>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</si>
  <si>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</si>
  <si>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</si>
  <si>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</si>
  <si>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</si>
  <si>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</si>
  <si>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</si>
  <si>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</si>
  <si>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</si>
  <si>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</si>
  <si>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</si>
  <si>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</si>
  <si>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</si>
  <si>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</si>
  <si>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</si>
  <si>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</si>
  <si>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</si>
  <si>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</si>
  <si>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</si>
  <si>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</si>
  <si>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</si>
  <si>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</si>
  <si>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</si>
  <si>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</si>
  <si>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</si>
  <si>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</si>
  <si>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</si>
  <si>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</si>
  <si>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</si>
  <si>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</si>
  <si>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</si>
  <si>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</si>
  <si>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</si>
  <si>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</si>
  <si>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</si>
  <si>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</si>
  <si>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</si>
  <si>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</si>
  <si>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</si>
  <si>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</si>
  <si>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</si>
  <si>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</si>
  <si>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</si>
  <si>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</si>
  <si>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</si>
  <si>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</si>
  <si>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</si>
  <si>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</si>
  <si>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</si>
  <si>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</si>
  <si>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</si>
  <si>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</si>
  <si>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</si>
  <si>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</si>
  <si>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</si>
  <si>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</si>
  <si>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</si>
  <si>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</si>
  <si>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</si>
  <si>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</si>
  <si>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</si>
  <si>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</si>
  <si>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</si>
  <si>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</si>
  <si>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</si>
  <si>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</si>
  <si>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</si>
  <si>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</si>
  <si>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</si>
  <si>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</si>
  <si>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</si>
  <si>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</si>
  <si>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</si>
  <si>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</si>
  <si>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</si>
  <si>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</si>
  <si>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</si>
  <si>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</si>
  <si>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</si>
  <si>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</si>
  <si>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</si>
  <si>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</si>
  <si>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</si>
  <si>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</si>
  <si>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</si>
  <si>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</si>
  <si>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</si>
  <si>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</si>
  <si>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</si>
  <si>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</si>
  <si>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</si>
  <si>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</si>
  <si>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</si>
  <si>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</si>
  <si>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</si>
  <si>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</si>
  <si>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</si>
  <si>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</si>
  <si>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</si>
  <si>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</si>
  <si>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</si>
  <si>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</si>
  <si>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</si>
  <si>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</si>
  <si>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</si>
  <si>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</si>
  <si>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</si>
  <si>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</si>
  <si>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</si>
  <si>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</si>
  <si>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</si>
  <si>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</si>
  <si>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</si>
  <si>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</si>
  <si>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</si>
  <si>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</si>
  <si>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</si>
  <si>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</si>
  <si>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</si>
  <si>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</si>
  <si>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</si>
  <si>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</si>
  <si>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</si>
  <si>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</si>
  <si>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</si>
  <si>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</si>
  <si>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</si>
  <si>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</si>
  <si>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</si>
  <si>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</si>
  <si>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</si>
  <si>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</si>
  <si>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</si>
  <si>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</si>
  <si>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</si>
  <si>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</si>
  <si>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</si>
  <si>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</si>
  <si>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</si>
  <si>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</si>
  <si>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</si>
  <si>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</si>
  <si>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</si>
  <si>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</si>
  <si>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</si>
  <si>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</si>
  <si>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</si>
  <si>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</si>
  <si>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</si>
  <si>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</si>
  <si>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</si>
  <si>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</si>
  <si>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</si>
  <si>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</si>
  <si>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</si>
  <si>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</si>
  <si>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</si>
  <si>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</si>
  <si>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</si>
  <si>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</si>
  <si>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</si>
  <si>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</si>
  <si>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</si>
  <si>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</si>
  <si>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</si>
  <si>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</si>
  <si>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</si>
  <si>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</si>
  <si>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</si>
  <si>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</si>
  <si>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</si>
  <si>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</si>
  <si>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</si>
  <si>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</si>
  <si>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</si>
  <si>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</si>
  <si>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</si>
  <si>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</si>
  <si>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</si>
  <si>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</si>
  <si>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</si>
  <si>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</si>
  <si>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</si>
  <si>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</si>
  <si>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</si>
  <si>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</si>
  <si>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</si>
  <si>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</si>
  <si>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</si>
  <si>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</si>
  <si>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</si>
  <si>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</si>
  <si>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</si>
  <si>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</si>
  <si>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</si>
  <si>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</si>
  <si>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</si>
  <si>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</si>
  <si>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</si>
  <si>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</si>
  <si>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</si>
  <si>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</si>
  <si>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</si>
  <si>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</si>
  <si>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</si>
  <si>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</si>
  <si>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</si>
  <si>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</si>
  <si>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</si>
  <si>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</si>
  <si>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</si>
  <si>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</si>
  <si>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</si>
  <si>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</si>
  <si>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</si>
  <si>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</si>
  <si>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</si>
  <si>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</si>
  <si>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</si>
  <si>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</si>
  <si>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</si>
  <si>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</si>
  <si>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</si>
  <si>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</si>
  <si>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</si>
  <si>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</si>
  <si>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</si>
  <si>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</si>
  <si>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</si>
  <si>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</si>
  <si>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</si>
  <si>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</si>
  <si>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</si>
  <si>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</si>
  <si>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</si>
  <si>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</si>
  <si>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</si>
  <si>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</si>
  <si>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</si>
  <si>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</si>
  <si>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</si>
  <si>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</si>
  <si>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</si>
  <si>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</si>
  <si>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</si>
  <si>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</si>
  <si>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</si>
  <si>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</si>
  <si>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</si>
  <si>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</si>
  <si>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</si>
  <si>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</si>
  <si>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</si>
  <si>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</si>
  <si>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</si>
  <si>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</si>
  <si>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</si>
  <si>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</si>
  <si>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</si>
  <si>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</si>
  <si>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</si>
  <si>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O</t>
  </si>
  <si>
    <t xml:space="preserve">Erste Elite </t>
  </si>
  <si>
    <t xml:space="preserve">Erste Euro - Money </t>
  </si>
  <si>
    <t xml:space="preserve">Erste Exclusive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</si>
  <si>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</si>
  <si>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</si>
  <si>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</si>
  <si>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</si>
  <si>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</si>
  <si>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</si>
  <si>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</si>
  <si>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</si>
  <si>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</si>
  <si>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</si>
  <si>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</si>
  <si>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</si>
  <si>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</si>
  <si>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</si>
  <si>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</si>
  <si>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</si>
  <si>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</si>
  <si>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</si>
  <si>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</si>
  <si>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</si>
  <si>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</si>
  <si>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</si>
  <si>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</si>
  <si>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</si>
  <si>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</si>
  <si>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</si>
  <si>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</si>
  <si>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</si>
  <si>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</si>
  <si>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</si>
  <si>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</si>
  <si>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</si>
  <si>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 xml:space="preserve">Locusta Value I </t>
  </si>
  <si>
    <t xml:space="preserve">Locusta Value II </t>
  </si>
  <si>
    <t xml:space="preserve">Locusta Value III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</si>
  <si>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</si>
  <si>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</si>
  <si>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</si>
  <si>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</si>
  <si>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</si>
  <si>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</si>
  <si>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</si>
  <si>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</si>
  <si>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</si>
  <si>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</si>
  <si>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</si>
  <si>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</si>
  <si>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</si>
  <si>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</si>
  <si>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</si>
  <si>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</si>
  <si>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</si>
  <si>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</si>
  <si>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</si>
  <si>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</si>
  <si>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</si>
  <si>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</si>
  <si>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</si>
  <si>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</si>
  <si>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</si>
  <si>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</si>
  <si>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</si>
  <si>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</si>
  <si>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</si>
  <si>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</si>
  <si>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</si>
  <si>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</si>
  <si>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</si>
  <si>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</si>
  <si>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</si>
  <si>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</si>
  <si>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</si>
  <si>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</si>
  <si>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</si>
  <si>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</si>
  <si>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</si>
  <si>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</si>
  <si>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</si>
  <si>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</si>
  <si>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</si>
  <si>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</si>
  <si>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</si>
  <si>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t>ZIF BREZA d.d.</t>
  </si>
  <si>
    <t>KAPITALNI ZIF d.d.</t>
  </si>
  <si>
    <t>SLAVONSKI ZIF d.d.</t>
  </si>
  <si>
    <r>
      <t xml:space="preserve">u kn / </t>
    </r>
    <r>
      <rPr>
        <i/>
        <sz val="8"/>
        <color indexed="12"/>
        <rFont val="Arial"/>
        <family val="2"/>
        <charset val="238"/>
      </rPr>
      <t>in HRK</t>
    </r>
  </si>
  <si>
    <t>ZIF FIMA PROPRIUS d.d.</t>
  </si>
  <si>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</si>
  <si>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</si>
  <si>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</si>
  <si>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</si>
  <si>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</si>
  <si>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</si>
  <si>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</si>
  <si>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</si>
  <si>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</si>
  <si>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</si>
  <si>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</si>
  <si>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</si>
  <si>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</si>
  <si>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</si>
  <si>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</si>
  <si>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</si>
  <si>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</si>
  <si>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</si>
  <si>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</si>
  <si>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</si>
  <si>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</si>
  <si>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</si>
  <si>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</si>
  <si>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</si>
  <si>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</si>
  <si>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</si>
  <si>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</si>
  <si>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</si>
  <si>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</si>
  <si>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</si>
  <si>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</si>
  <si>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</si>
  <si>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</si>
  <si>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</si>
  <si>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</si>
  <si>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</si>
  <si>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</si>
  <si>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</si>
  <si>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</si>
  <si>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</si>
  <si>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</si>
  <si>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</si>
  <si>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</si>
  <si>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</si>
  <si>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</si>
  <si>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</si>
  <si>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</si>
  <si>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</si>
  <si>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</si>
  <si>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</si>
  <si>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</si>
  <si>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</si>
  <si>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</si>
  <si>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</si>
  <si>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</si>
  <si>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</si>
  <si>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</si>
  <si>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</si>
  <si>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</si>
  <si>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</si>
  <si>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</si>
  <si>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</si>
  <si>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</si>
  <si>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</si>
  <si>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</si>
  <si>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</si>
  <si>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</si>
  <si>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</si>
  <si>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</si>
  <si>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</si>
  <si>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</si>
  <si>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</si>
  <si>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</si>
  <si>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</si>
  <si>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</si>
  <si>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</si>
  <si>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</si>
  <si>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</si>
  <si>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</si>
  <si>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</si>
  <si>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</si>
  <si>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</si>
  <si>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</si>
  <si>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</si>
  <si>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</si>
  <si>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</si>
  <si>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</si>
  <si>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</si>
  <si>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</si>
  <si>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</si>
  <si>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</si>
  <si>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</si>
  <si>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</si>
  <si>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</si>
  <si>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</si>
  <si>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</si>
  <si>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</si>
  <si>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</si>
  <si>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</si>
  <si>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</si>
  <si>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</si>
  <si>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</si>
  <si>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</si>
  <si>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</si>
  <si>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</si>
  <si>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</si>
  <si>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</si>
  <si>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</si>
  <si>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</si>
  <si>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</si>
  <si>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</si>
  <si>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</si>
  <si>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</si>
  <si>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</si>
  <si>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</si>
  <si>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</si>
  <si>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</si>
  <si>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</si>
  <si>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</si>
  <si>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</si>
  <si>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</si>
  <si>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</si>
  <si>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</si>
  <si>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</si>
  <si>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</si>
  <si>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</si>
  <si>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</si>
  <si>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</si>
  <si>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</si>
  <si>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</si>
  <si>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</si>
  <si>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</si>
  <si>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</si>
  <si>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</si>
  <si>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</si>
  <si>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</si>
  <si>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</si>
  <si>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</si>
  <si>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</si>
  <si>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</si>
  <si>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</si>
  <si>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</si>
  <si>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</si>
  <si>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</si>
  <si>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</si>
  <si>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</si>
  <si>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</si>
  <si>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ST Balanced</t>
    </r>
    <r>
      <rPr>
        <b/>
        <sz val="8"/>
        <rFont val="Arial"/>
        <family val="2"/>
      </rPr>
      <t xml:space="preserve"> </t>
    </r>
    <r>
      <rPr>
        <b/>
        <vertAlign val="superscript"/>
        <sz val="8"/>
        <color rgb="FFFF0000"/>
        <rFont val="Arial"/>
        <family val="2"/>
      </rPr>
      <t>1</t>
    </r>
  </si>
  <si>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</si>
  <si>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</si>
  <si>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</si>
  <si>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</si>
  <si>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</si>
  <si>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</si>
  <si>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</si>
  <si>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</si>
  <si>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</si>
  <si>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</si>
  <si>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</si>
  <si>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</si>
  <si>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</si>
  <si>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</si>
  <si>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</si>
  <si>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</si>
  <si>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</si>
  <si>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</si>
  <si>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</si>
  <si>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</si>
  <si>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</si>
  <si>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</si>
  <si>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</si>
  <si>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</si>
  <si>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</si>
  <si>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</si>
  <si>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</si>
  <si>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</si>
  <si>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</si>
  <si>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</si>
  <si>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</si>
  <si>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</si>
  <si>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</si>
  <si>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</si>
  <si>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</si>
  <si>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</si>
  <si>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</si>
  <si>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</si>
  <si>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</si>
  <si>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</si>
  <si>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</si>
  <si>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</si>
  <si>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</si>
  <si>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</si>
  <si>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</si>
  <si>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</si>
  <si>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</si>
  <si>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</si>
  <si>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</si>
  <si>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</si>
  <si>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</si>
  <si>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</si>
  <si>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</si>
  <si>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</si>
  <si>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</si>
  <si>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</si>
  <si>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</si>
  <si>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</si>
  <si>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</si>
  <si>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</si>
  <si>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</si>
  <si>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</si>
  <si>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</si>
  <si>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</si>
  <si>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</si>
  <si>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</si>
  <si>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</si>
  <si>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</si>
  <si>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</si>
  <si>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</si>
  <si>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</si>
  <si>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</si>
  <si>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</si>
  <si>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</si>
  <si>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</si>
  <si>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</si>
  <si>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</si>
  <si>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</si>
  <si>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</si>
  <si>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</si>
  <si>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</si>
  <si>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</si>
  <si>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</si>
  <si>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</si>
  <si>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</si>
  <si>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</si>
  <si>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</si>
  <si>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</si>
  <si>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</si>
  <si>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</si>
  <si>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</si>
  <si>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</si>
  <si>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</si>
  <si>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</si>
  <si>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</si>
  <si>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</si>
  <si>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</si>
  <si>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</si>
  <si>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</si>
  <si>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</si>
  <si>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</si>
  <si>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</si>
  <si>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</si>
  <si>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</si>
  <si>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</si>
  <si>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</si>
  <si>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</si>
  <si>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</si>
  <si>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</si>
  <si>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</si>
  <si>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</si>
  <si>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</si>
  <si>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</si>
  <si>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</si>
  <si>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</si>
  <si>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</si>
  <si>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</si>
  <si>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</si>
  <si>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</si>
  <si>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</si>
  <si>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</si>
  <si>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</si>
  <si>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</si>
  <si>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</si>
  <si>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</si>
  <si>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</si>
  <si>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</si>
  <si>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</si>
  <si>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</si>
  <si>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</si>
  <si>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</si>
  <si>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</si>
  <si>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</si>
  <si>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</si>
  <si>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</si>
  <si>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</si>
  <si>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</si>
  <si>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</si>
  <si>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</si>
  <si>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</si>
  <si>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</si>
  <si>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</si>
  <si>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</si>
  <si>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</si>
  <si>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</si>
  <si>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</si>
  <si>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</si>
  <si>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</si>
  <si>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</si>
  <si>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</si>
  <si>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</si>
  <si>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</si>
  <si>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</si>
  <si>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</si>
  <si>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</si>
  <si>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</si>
  <si>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</si>
  <si>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</si>
  <si>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</si>
  <si>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</si>
  <si>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</si>
  <si>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</si>
  <si>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</si>
  <si>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</si>
  <si>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</si>
  <si>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</si>
  <si>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</si>
  <si>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</si>
  <si>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</si>
  <si>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</si>
  <si>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</si>
  <si>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</si>
  <si>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</si>
  <si>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</si>
  <si>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</si>
  <si>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</si>
  <si>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</si>
  <si>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</si>
  <si>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</si>
  <si>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</si>
  <si>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</si>
  <si>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</si>
  <si>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</si>
  <si>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</si>
  <si>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</si>
  <si>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</si>
  <si>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</si>
  <si>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</si>
  <si>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</si>
  <si>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</si>
  <si>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</si>
  <si>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</si>
  <si>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</si>
  <si>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</si>
  <si>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</si>
  <si>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</si>
  <si>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</si>
  <si>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</si>
  <si>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</si>
  <si>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</si>
  <si>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</si>
  <si>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</si>
  <si>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</si>
  <si>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</si>
  <si>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</si>
  <si>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</si>
  <si>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</si>
  <si>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</si>
  <si>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</si>
  <si>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</si>
  <si>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</si>
  <si>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</si>
  <si>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</si>
  <si>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</si>
  <si>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</si>
  <si>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</si>
  <si>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</si>
  <si>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</si>
  <si>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</si>
  <si>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</si>
  <si>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</si>
  <si>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</si>
  <si>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</si>
  <si>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</si>
  <si>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</si>
  <si>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</si>
  <si>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</si>
  <si>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</si>
  <si>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</si>
  <si>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</si>
  <si>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</si>
  <si>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</si>
  <si>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</si>
  <si>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</si>
  <si>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</si>
  <si>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</si>
  <si>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</si>
  <si>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</si>
  <si>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</si>
  <si>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</si>
  <si>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</si>
  <si>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</si>
  <si>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</si>
  <si>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</si>
  <si>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</si>
  <si>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</si>
  <si>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</si>
  <si>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</si>
  <si>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</si>
  <si>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</si>
  <si>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</si>
  <si>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</si>
  <si>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</si>
  <si>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</si>
  <si>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</si>
  <si>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</si>
  <si>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</si>
  <si>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</si>
  <si>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</si>
  <si>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</si>
  <si>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</si>
  <si>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</si>
  <si>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</si>
  <si>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</si>
  <si>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</si>
  <si>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</si>
  <si>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</si>
  <si>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</si>
  <si>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</si>
  <si>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</si>
  <si>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</si>
  <si>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</si>
  <si>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</si>
  <si>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</si>
  <si>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</si>
  <si>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</si>
  <si>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</si>
  <si>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</si>
  <si>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</si>
  <si>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</si>
  <si>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</si>
  <si>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</si>
  <si>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</si>
  <si>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</si>
  <si>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</si>
  <si>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</si>
  <si>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</si>
  <si>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</si>
  <si>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</si>
  <si>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</si>
  <si>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</si>
  <si>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</si>
  <si>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</si>
  <si>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</si>
  <si>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</si>
  <si>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</si>
  <si>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</si>
  <si>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</si>
  <si>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</si>
  <si>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</si>
  <si>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</si>
  <si>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</si>
  <si>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</si>
  <si>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</si>
  <si>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</si>
  <si>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</si>
  <si>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</si>
  <si>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</si>
  <si>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</si>
  <si>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</si>
  <si>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</si>
  <si>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</si>
  <si>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</si>
  <si>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</si>
  <si>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</si>
  <si>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</si>
  <si>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</si>
  <si>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</si>
  <si>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</si>
  <si>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</si>
  <si>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</si>
  <si>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</si>
  <si>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</si>
  <si>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</si>
  <si>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</si>
  <si>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</si>
  <si>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</si>
  <si>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</si>
  <si>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</si>
  <si>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</si>
  <si>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</si>
  <si>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</si>
  <si>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</si>
  <si>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</si>
  <si>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</si>
  <si>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</si>
  <si>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</si>
  <si>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</si>
  <si>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</si>
  <si>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</si>
  <si>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</si>
  <si>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</si>
  <si>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</si>
  <si>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</si>
  <si>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</si>
  <si>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</si>
  <si>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</si>
  <si>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</si>
  <si>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</si>
  <si>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</si>
  <si>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</si>
  <si>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</si>
  <si>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</si>
  <si>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</si>
  <si>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</si>
  <si>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</si>
  <si>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</si>
  <si>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</si>
  <si>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</si>
  <si>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</si>
  <si>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</si>
  <si>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</si>
  <si>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</si>
  <si>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</si>
  <si>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</si>
  <si>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</si>
  <si>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</si>
  <si>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</si>
  <si>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</si>
  <si>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</si>
  <si>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</si>
  <si>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</si>
  <si>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</si>
  <si>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</si>
  <si>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</si>
  <si>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</si>
  <si>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</si>
  <si>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</si>
  <si>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</si>
  <si>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</si>
  <si>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</si>
  <si>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</si>
  <si>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</si>
  <si>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</si>
  <si>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</si>
  <si>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</si>
  <si>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</si>
  <si>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</si>
  <si>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</si>
  <si>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</si>
  <si>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</si>
  <si>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</si>
  <si>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</si>
  <si>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</si>
  <si>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</si>
  <si>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</si>
  <si>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</si>
  <si>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</si>
  <si>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</si>
  <si>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</si>
  <si>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</si>
  <si>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</si>
  <si>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Global Balanced Emerging Markets</t>
  </si>
  <si>
    <t>NETA Global Developed</t>
  </si>
  <si>
    <t>NETA Global Dynamic Emerging Markets</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</si>
  <si>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</si>
  <si>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</si>
  <si>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</si>
  <si>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</si>
  <si>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</si>
  <si>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</si>
  <si>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</si>
  <si>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</si>
  <si>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</si>
  <si>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</si>
  <si>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</si>
  <si>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</si>
  <si>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</si>
  <si>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</si>
  <si>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</si>
  <si>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</si>
  <si>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</si>
  <si>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</si>
  <si>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</si>
  <si>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</si>
  <si>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</si>
  <si>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</si>
  <si>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</si>
  <si>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</si>
  <si>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</si>
  <si>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</si>
  <si>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</si>
  <si>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</si>
  <si>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</si>
  <si>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</si>
  <si>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</si>
  <si>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</si>
  <si>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</si>
  <si>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</si>
  <si>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</si>
  <si>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</si>
  <si>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</si>
  <si>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</si>
  <si>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</si>
  <si>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</si>
  <si>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</si>
  <si>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</si>
  <si>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</si>
  <si>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</si>
  <si>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</si>
  <si>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</si>
  <si>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</si>
  <si>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</si>
  <si>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</si>
  <si>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</si>
  <si>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</si>
  <si>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</si>
  <si>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</si>
  <si>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</si>
  <si>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</si>
  <si>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</si>
  <si>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</si>
  <si>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</si>
  <si>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</si>
  <si>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</si>
  <si>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</si>
  <si>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</si>
  <si>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</si>
  <si>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t>30.09.2013.</t>
  </si>
  <si>
    <t>Erste Asset Management d.o.o.</t>
  </si>
  <si>
    <t>Prosinac 2013.</t>
  </si>
  <si>
    <t>December 2013</t>
  </si>
  <si>
    <t>PROSINAC 2013.</t>
  </si>
  <si>
    <t>DECEMBER 2013</t>
  </si>
  <si>
    <t>Raiffeisen Absolute</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</si>
  <si>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</si>
  <si>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</si>
  <si>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</si>
  <si>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</si>
  <si>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</si>
  <si>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</si>
  <si>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 xml:space="preserve">Hermes </t>
    </r>
    <r>
      <rPr>
        <b/>
        <vertAlign val="superscript"/>
        <sz val="8"/>
        <color rgb="FFFF0000"/>
        <rFont val="Arial"/>
        <family val="2"/>
      </rPr>
      <t>1</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</si>
  <si>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</si>
  <si>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</si>
  <si>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</si>
  <si>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</si>
  <si>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</si>
  <si>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</si>
  <si>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</si>
  <si>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</si>
  <si>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</si>
  <si>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</si>
  <si>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</si>
  <si>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</si>
  <si>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</si>
  <si>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</si>
  <si>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</si>
  <si>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</si>
  <si>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</si>
  <si>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</si>
  <si>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</si>
  <si>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</si>
  <si>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</si>
  <si>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</si>
  <si>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</si>
  <si>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</si>
  <si>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</si>
  <si>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</si>
  <si>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</si>
  <si>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</si>
  <si>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</si>
  <si>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</si>
  <si>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</si>
  <si>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</si>
  <si>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</si>
  <si>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</si>
  <si>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38: Zatvoreni alternativni investicijski fondovi s javnom ponudom </t>
  </si>
  <si>
    <t xml:space="preserve">Table 38: Closed-end alternative investment funds with public offering </t>
  </si>
  <si>
    <t xml:space="preserve">Tablica 39: Zatvoreni alternativni investicijski fondovi s javnom ponudom za ulaganje u nekretnine </t>
  </si>
  <si>
    <t xml:space="preserve">Table 39: Closed-end alternative investment funds with public offering in real estate </t>
  </si>
  <si>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</si>
  <si>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</si>
  <si>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</si>
  <si>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</si>
  <si>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</si>
  <si>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</si>
  <si>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</si>
  <si>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</si>
  <si>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</si>
  <si>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</si>
  <si>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</si>
  <si>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</si>
  <si>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</si>
  <si>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</si>
  <si>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</si>
  <si>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</si>
  <si>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</si>
  <si>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</si>
  <si>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Tablica 49:  Skraćeni prikaz agregirane bilance factoring društava </t>
  </si>
  <si>
    <t xml:space="preserve">Table 49: Abbreviated overview of the aggregate balance sheet of factoring companies </t>
  </si>
  <si>
    <t xml:space="preserve">Tablica 50: Skraćeni prikaz agregiranog računa dobiti i gubitka factoring društava </t>
  </si>
  <si>
    <t xml:space="preserve">Table 50: Abbreviated overview of the aggregate profit and loss account of factoring companies </t>
  </si>
  <si>
    <t xml:space="preserve">Tablica 51: Skraćeni prikaz agregiranog volumena transakcija* factoring društava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</si>
  <si>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</si>
  <si>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</si>
  <si>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</si>
  <si>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</si>
  <si>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</si>
  <si>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</si>
  <si>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r>
      <rPr>
        <sz val="8"/>
        <rFont val="Arial"/>
        <family val="2"/>
      </rPr>
      <t>06 - Osiguranje plovila</t>
    </r>
    <r>
      <rPr>
        <sz val="8"/>
        <color rgb="FF0000FF"/>
        <rFont val="Arial"/>
        <family val="2"/>
      </rPr>
      <t xml:space="preserve"> / Insurance of vessels</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</si>
  <si>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</si>
  <si>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</si>
  <si>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</si>
  <si>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</si>
  <si>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</si>
  <si>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</si>
  <si>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</si>
  <si>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</si>
  <si>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</si>
  <si>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</si>
  <si>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</si>
  <si>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</si>
  <si>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39: Zatvoreni alternativni investicijski fondovi s javnom ponudom za ulaganje u nekretnine</t>
  </si>
  <si>
    <t>Table 39: Closed-end alternative investment funds with public offering in real estate</t>
  </si>
  <si>
    <t>Tablica 38: Zatvoreni alternativni investicijski fondovi s javnom ponudom</t>
  </si>
  <si>
    <t>Table 38: Closed-end alternative investment funds with public offering</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</si>
  <si>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</si>
  <si>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</si>
  <si>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</si>
  <si>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</si>
  <si>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</si>
  <si>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</si>
  <si>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</si>
  <si>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</si>
  <si>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</si>
  <si>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Tablica 51: Skraćeni prikaz agregiranog volumena transakcija factoring društava </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</si>
  <si>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</si>
  <si>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</si>
  <si>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</si>
  <si>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</si>
  <si>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</si>
  <si>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</si>
  <si>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</si>
  <si>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</si>
  <si>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</si>
  <si>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</si>
  <si>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</si>
  <si>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</si>
  <si>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</si>
  <si>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</si>
  <si>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</si>
  <si>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</si>
  <si>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</si>
  <si>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</si>
  <si>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r>
      <t xml:space="preserve">C PREMIUM </t>
    </r>
    <r>
      <rPr>
        <b/>
        <vertAlign val="superscript"/>
        <sz val="8"/>
        <color rgb="FFFF0000"/>
        <rFont val="Arial"/>
        <family val="2"/>
      </rPr>
      <t>2</t>
    </r>
  </si>
  <si>
    <t>Net
Assets</t>
  </si>
  <si>
    <t>Unit
Price</t>
  </si>
  <si>
    <r>
      <t xml:space="preserve">Cijena udjela
</t>
    </r>
    <r>
      <rPr>
        <b/>
        <i/>
        <sz val="8"/>
        <color rgb="FF0000FF"/>
        <rFont val="Arial"/>
        <family val="2"/>
      </rPr>
      <t>Unit Price</t>
    </r>
  </si>
  <si>
    <r>
      <t xml:space="preserve">Zatvoreni investicijski fondovi  
</t>
    </r>
    <r>
      <rPr>
        <b/>
        <i/>
        <sz val="8"/>
        <color indexed="12"/>
        <rFont val="Arial"/>
        <family val="2"/>
      </rPr>
      <t>Closed-end Investment Fund</t>
    </r>
  </si>
  <si>
    <r>
      <t xml:space="preserve">Neto imovina po dionici  
</t>
    </r>
    <r>
      <rPr>
        <b/>
        <i/>
        <sz val="8"/>
        <color indexed="12"/>
        <rFont val="Arial"/>
        <family val="2"/>
      </rPr>
      <t>Net Assets per share</t>
    </r>
  </si>
  <si>
    <r>
      <t xml:space="preserve">Investicijski fond  
</t>
    </r>
    <r>
      <rPr>
        <b/>
        <i/>
        <sz val="8"/>
        <color indexed="12"/>
        <rFont val="Arial"/>
        <family val="2"/>
      </rPr>
      <t>Investment Fund</t>
    </r>
  </si>
  <si>
    <t>Open-end Investment Funds</t>
  </si>
  <si>
    <r>
      <t>31.12.2012.</t>
    </r>
    <r>
      <rPr>
        <b/>
        <vertAlign val="superscript"/>
        <sz val="9"/>
        <rFont val="Arial"/>
        <family val="2"/>
      </rPr>
      <t>3</t>
    </r>
  </si>
  <si>
    <r>
      <t>01.01. - 31.12.2012.</t>
    </r>
    <r>
      <rPr>
        <b/>
        <vertAlign val="superscript"/>
        <sz val="9"/>
        <rFont val="Arial"/>
        <family val="2"/>
        <charset val="238"/>
      </rPr>
      <t>3</t>
    </r>
  </si>
  <si>
    <t>01.01. - 31.12.2013.</t>
  </si>
  <si>
    <t>Grafikon 19: Udjel broja aktivnih ugovora u ukupnom broju ugovora na dan 31. prosinca 2013.</t>
  </si>
  <si>
    <t>Chart 19: Share of the number of active contracts in total number of contracts as at 31 December 2013</t>
  </si>
  <si>
    <t xml:space="preserve">Grafikon 20: Godišnja promjena vrijednosti aktivnih ugovora na dan 31. prosinca 2013. </t>
  </si>
  <si>
    <t>Chart 20: Annual change in value of active contracts as at 31 December 2013</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</si>
  <si>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</si>
  <si>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</si>
  <si>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31.12.2012.</t>
    </r>
    <r>
      <rPr>
        <b/>
        <vertAlign val="superscript"/>
        <sz val="8"/>
        <rFont val="Arial"/>
        <family val="2"/>
        <charset val="238"/>
      </rPr>
      <t>1</t>
    </r>
  </si>
  <si>
    <r>
      <t>31.12.2012.</t>
    </r>
    <r>
      <rPr>
        <b/>
        <vertAlign val="superscript"/>
        <sz val="9"/>
        <rFont val="Arial"/>
        <family val="2"/>
        <charset val="238"/>
      </rPr>
      <t>3</t>
    </r>
  </si>
  <si>
    <r>
      <t xml:space="preserve">3) Podaci dostavljeni u izvještajima sa stanjem na dan 31.12.2013. godine.
    </t>
    </r>
    <r>
      <rPr>
        <i/>
        <sz val="8"/>
        <color indexed="12"/>
        <rFont val="Arial"/>
        <family val="2"/>
      </rPr>
      <t xml:space="preserve">Data delivered in reports containing the balance as at 31 December 2013. </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</si>
  <si>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</si>
  <si>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</si>
  <si>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01.01. - 31.12.2012.</t>
    </r>
    <r>
      <rPr>
        <b/>
        <vertAlign val="superscript"/>
        <sz val="9"/>
        <rFont val="Arial"/>
        <family val="2"/>
        <charset val="238"/>
      </rPr>
      <t>1</t>
    </r>
  </si>
  <si>
    <r>
      <t>31.12.2013.</t>
    </r>
    <r>
      <rPr>
        <b/>
        <vertAlign val="superscript"/>
        <sz val="8"/>
        <rFont val="Arial"/>
        <family val="2"/>
        <charset val="238"/>
      </rPr>
      <t>2</t>
    </r>
  </si>
  <si>
    <r>
      <t>01.01. - 31.12.2012.</t>
    </r>
    <r>
      <rPr>
        <b/>
        <vertAlign val="superscript"/>
        <sz val="8"/>
        <rFont val="Arial"/>
        <family val="2"/>
        <charset val="238"/>
      </rPr>
      <t>1</t>
    </r>
  </si>
  <si>
    <r>
      <t>01.01. - 31.12.2013.</t>
    </r>
    <r>
      <rPr>
        <b/>
        <vertAlign val="superscript"/>
        <sz val="8"/>
        <rFont val="Arial"/>
        <family val="2"/>
        <charset val="238"/>
      </rPr>
      <t>2</t>
    </r>
  </si>
  <si>
    <t xml:space="preserve">Ivan Mučnjak, Ivo Ninić,Damir Maričić, Mirna Krišto,
 Željko Kovačić, Jelena Dostal Pilipić, Ivana Sivrić                        </t>
  </si>
  <si>
    <r>
      <t xml:space="preserve">3) Podaci dostavljeni u izvještajima sa stanjem na dan 31.12.2013. godine.  
    </t>
    </r>
    <r>
      <rPr>
        <i/>
        <sz val="8"/>
        <color indexed="12"/>
        <rFont val="Arial"/>
        <family val="2"/>
      </rPr>
      <t xml:space="preserve">Data delivered in reports containing the balance as at 31 December 2013. </t>
    </r>
  </si>
  <si>
    <r>
      <t xml:space="preserve">1) Podaci dostavljeni u izvještajima sa stanjem na dan 31.12.2013. godine.
    </t>
    </r>
    <r>
      <rPr>
        <i/>
        <sz val="8"/>
        <color indexed="12"/>
        <rFont val="Arial"/>
        <family val="2"/>
      </rPr>
      <t xml:space="preserve">Data delivered in reports containing the balance as at 31 December 2013. </t>
    </r>
  </si>
  <si>
    <r>
      <t xml:space="preserve">3) Podaci dostavljeni u izvještajima sa stanjem na dan 31.12.2013. godine. /  </t>
    </r>
    <r>
      <rPr>
        <i/>
        <sz val="8"/>
        <color indexed="12"/>
        <rFont val="Arial"/>
        <family val="2"/>
      </rPr>
      <t xml:space="preserve">Data delivered in reports containing the balance as at 31 December 2013. </t>
    </r>
  </si>
  <si>
    <r>
      <t xml:space="preserve">1) </t>
    </r>
    <r>
      <rPr>
        <sz val="8"/>
        <rFont val="Arial"/>
        <family val="2"/>
        <charset val="238"/>
      </rPr>
      <t xml:space="preserve">Podaci za 16 factoring društava / </t>
    </r>
    <r>
      <rPr>
        <i/>
        <sz val="8"/>
        <color indexed="12"/>
        <rFont val="Arial"/>
        <family val="2"/>
      </rPr>
      <t>Data for 16 factoring companies</t>
    </r>
  </si>
  <si>
    <r>
      <t xml:space="preserve">2) </t>
    </r>
    <r>
      <rPr>
        <sz val="8"/>
        <rFont val="Arial"/>
        <family val="2"/>
        <charset val="238"/>
      </rPr>
      <t xml:space="preserve">Podaci za 14 factoring društava / </t>
    </r>
    <r>
      <rPr>
        <i/>
        <sz val="8"/>
        <color indexed="12"/>
        <rFont val="Arial"/>
        <family val="2"/>
      </rPr>
      <t>Data for 14 factoring companies</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</si>
  <si>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</si>
  <si>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</si>
  <si>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</si>
  <si>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</si>
  <si>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</si>
  <si>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</si>
  <si>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</si>
  <si>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</si>
  <si>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</si>
  <si>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Veljača 2014.</t>
  </si>
  <si>
    <t>February 2014</t>
  </si>
  <si>
    <t>CROBEXtr</t>
  </si>
  <si>
    <t>RHMJ-A-A</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</si>
  <si>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</si>
  <si>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</si>
  <si>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</si>
  <si>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</si>
  <si>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Ožujak 2014.</t>
  </si>
  <si>
    <t>March 2014</t>
  </si>
  <si>
    <t>Grafikon 2: Dobna i spolna struktura članova OMF-a na dan 31.3.2014.</t>
  </si>
  <si>
    <t>Chart 2: OMF members age and sex structure as at 31 March 2014</t>
  </si>
  <si>
    <t>Grafikon 7: Dobna i spolna struktura članova ODMF-a na dan 31.3.2014.</t>
  </si>
  <si>
    <t>Chart 7: ODMF members age and sex structure as at 31 March 2014</t>
  </si>
  <si>
    <t>OŽUJAK 2014.</t>
  </si>
  <si>
    <t>MARCH 2014</t>
  </si>
  <si>
    <t>Grafikon 11: Dobna i spolna struktura članova ZDMF-a na dan 31.3.2014.</t>
  </si>
  <si>
    <t>Chart 11: ZDMF members age and sex structure as at 31 March 2014</t>
  </si>
  <si>
    <t>Tablica 25: Zaračunata bruto premija osiguranja za period od 1. siječnja do 31. ožujka 2014.</t>
  </si>
  <si>
    <t>Table 25: Written premium for the period 1 January - 31 March 2014</t>
  </si>
  <si>
    <t>I.- III.2013</t>
  </si>
  <si>
    <t>I.- III.2014</t>
  </si>
  <si>
    <t>Tablica 26: Podaci o osiguranju za period od 1. siječnja do 31. ožujka 2014.</t>
  </si>
  <si>
    <t>Table 26: Insurance data for the period 1 January - 31 March 2014</t>
  </si>
  <si>
    <t>Grafikon 18: Udio zaračunate bruto premije i likvidiranih šteta po društvima za osiguranje po vrstama osiguranja za period od 1. siječnja do 31. ožujka 2014.</t>
  </si>
  <si>
    <t>Chart 18: Share of written premium and claims settled per line of insurances for the period 1 January - 31 March 2014</t>
  </si>
  <si>
    <t>NETA Emerging Bond</t>
  </si>
  <si>
    <t>NETA Frontier</t>
  </si>
  <si>
    <t>HT-R-A</t>
  </si>
  <si>
    <t>ERNT-R-A</t>
  </si>
  <si>
    <t>ADPL-R-A</t>
  </si>
  <si>
    <t>LEDO-R-A</t>
  </si>
  <si>
    <t>CKML-R-A</t>
  </si>
  <si>
    <t>ADRS-P-A</t>
  </si>
  <si>
    <t>PODR-R-A</t>
  </si>
  <si>
    <t>PTKM-R-A</t>
  </si>
  <si>
    <t>JDPL-R-A</t>
  </si>
  <si>
    <t>KORF-R-A</t>
  </si>
  <si>
    <t>RHMF-O-247E</t>
  </si>
  <si>
    <t>RIBA-O-177A</t>
  </si>
  <si>
    <t>RHMF-O-157A</t>
  </si>
  <si>
    <t>RHMF-O-17BA</t>
  </si>
  <si>
    <t>RHMF-O-19BA</t>
  </si>
  <si>
    <t>RHMF-O-203E</t>
  </si>
  <si>
    <t>RIBA-O-17BA</t>
  </si>
  <si>
    <t>FNOI-D-151A</t>
  </si>
  <si>
    <t>RHMF-O-15CA</t>
  </si>
  <si>
    <t>FNOI-D-171A</t>
  </si>
  <si>
    <t>RHMF-O-167A</t>
  </si>
  <si>
    <t>RHMF-O-187A</t>
  </si>
  <si>
    <t>OIV-O-14BA</t>
  </si>
  <si>
    <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</si>
  <si>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</si>
  <si>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</si>
  <si>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</si>
  <si>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</si>
  <si>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</si>
  <si>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</si>
  <si>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</si>
  <si>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</si>
  <si>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</si>
  <si>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</si>
  <si>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</si>
  <si>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</si>
  <si>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</si>
  <si>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</si>
  <si>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</si>
  <si>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</si>
  <si>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</si>
  <si>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</si>
  <si>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</si>
  <si>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</si>
  <si>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</si>
  <si>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</si>
  <si>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</si>
  <si>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</si>
  <si>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</si>
  <si>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</si>
  <si>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</si>
  <si>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</si>
  <si>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31.3.2014.</t>
  </si>
  <si>
    <r>
      <t xml:space="preserve">Erste Bond </t>
    </r>
    <r>
      <rPr>
        <b/>
        <vertAlign val="superscript"/>
        <sz val="8"/>
        <color rgb="FFFF0000"/>
        <rFont val="Arial"/>
        <family val="2"/>
      </rPr>
      <t>3</t>
    </r>
    <r>
      <rPr>
        <sz val="8"/>
        <rFont val="Arial"/>
        <family val="2"/>
        <charset val="238"/>
      </rPr>
      <t xml:space="preserve"> </t>
    </r>
  </si>
  <si>
    <r>
      <t xml:space="preserve"> </t>
    </r>
    <r>
      <rPr>
        <b/>
        <vertAlign val="superscript"/>
        <sz val="8"/>
        <color rgb="FFFF0000"/>
        <rFont val="Arial"/>
        <family val="2"/>
      </rPr>
      <t>3</t>
    </r>
    <r>
      <rPr>
        <sz val="8"/>
        <rFont val="Arial"/>
        <family val="2"/>
      </rPr>
      <t xml:space="preserve">  Fond Erste Bond je pripojen fondu Ersts Adriatic Bond (14.03.2014.)</t>
    </r>
  </si>
  <si>
    <t xml:space="preserve">    The Erste Bond fund has been merged to the Erste Adriatic Bond fund (14 March 2014)</t>
  </si>
  <si>
    <t>Tablica 34.1: Izdavanje i otkup udjela UCITS fondova</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</si>
  <si>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</si>
  <si>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</si>
  <si>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</si>
  <si>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</si>
  <si>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</si>
  <si>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</si>
  <si>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</si>
  <si>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</si>
  <si>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</si>
  <si>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</si>
  <si>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</si>
  <si>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</si>
  <si>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Table 34.1: Sales and redemptions in UCITS funds</t>
  </si>
  <si>
    <r>
      <t xml:space="preserve">Broj / </t>
    </r>
    <r>
      <rPr>
        <i/>
        <sz val="10"/>
        <color rgb="FF0000FF"/>
        <rFont val="Arial"/>
        <family val="2"/>
      </rPr>
      <t>Number</t>
    </r>
    <r>
      <rPr>
        <sz val="10"/>
        <color theme="1"/>
        <rFont val="Arial"/>
        <family val="2"/>
        <charset val="238"/>
      </rPr>
      <t xml:space="preserve"> 4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18.4.2014.</t>
    </r>
  </si>
  <si>
    <t xml:space="preserve">  The Hermes fund has been removed from Register as at 21 March 2014.</t>
  </si>
  <si>
    <r>
      <t xml:space="preserve"> </t>
    </r>
    <r>
      <rPr>
        <b/>
        <vertAlign val="superscript"/>
        <sz val="8"/>
        <color rgb="FFFF0000"/>
        <rFont val="Arial"/>
        <family val="2"/>
      </rPr>
      <t xml:space="preserve">1 </t>
    </r>
    <r>
      <rPr>
        <sz val="8"/>
        <rFont val="Arial"/>
        <family val="2"/>
      </rPr>
      <t>Fond Hermes je brisan iz registra 21.03.2014.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</si>
</sst>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7">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69" fillId="0" borderId="0" applyFont="0" applyFill="0" applyBorder="0" applyAlignment="0" applyProtection="0"/>
    <xf numFmtId="0" fontId="69"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0" fillId="0" borderId="0">
      <alignment vertical="top"/>
    </xf>
    <xf numFmtId="0" fontId="68" fillId="0" borderId="0"/>
    <xf numFmtId="165" fontId="8" fillId="0" borderId="0" applyFont="0" applyFill="0" applyBorder="0" applyAlignment="0" applyProtection="0"/>
    <xf numFmtId="0" fontId="9" fillId="0" borderId="0"/>
    <xf numFmtId="0" fontId="69" fillId="0" borderId="0"/>
    <xf numFmtId="0" fontId="9" fillId="0" borderId="0"/>
    <xf numFmtId="0" fontId="8" fillId="0" borderId="0"/>
    <xf numFmtId="0" fontId="69" fillId="0" borderId="0"/>
    <xf numFmtId="0" fontId="69" fillId="0" borderId="0"/>
    <xf numFmtId="0" fontId="1" fillId="0" borderId="0"/>
    <xf numFmtId="0" fontId="126" fillId="0" borderId="0"/>
    <xf numFmtId="0" fontId="2" fillId="0" borderId="0"/>
  </cellStyleXfs>
  <cellXfs count="780">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1"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2" fillId="0" borderId="0" xfId="25"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3" fillId="0" borderId="0" xfId="2" applyFont="1" applyAlignment="1" applyProtection="1">
      <alignment horizontal="left" vertical="center"/>
    </xf>
    <xf numFmtId="0" fontId="15" fillId="0" borderId="0" xfId="2" applyFont="1" applyAlignment="1" applyProtection="1">
      <alignment horizontal="left" vertical="center"/>
    </xf>
    <xf numFmtId="0" fontId="104" fillId="0" borderId="0" xfId="2" applyFont="1" applyAlignment="1" applyProtection="1"/>
    <xf numFmtId="0" fontId="104" fillId="0" borderId="0" xfId="2" applyFont="1" applyAlignment="1" applyProtection="1">
      <alignment vertical="center"/>
    </xf>
    <xf numFmtId="0" fontId="104" fillId="0" borderId="0" xfId="2" applyFont="1" applyAlignment="1" applyProtection="1">
      <alignment horizontal="left" vertical="center"/>
    </xf>
    <xf numFmtId="0" fontId="32" fillId="0" borderId="0" xfId="0" applyFont="1" applyAlignment="1">
      <alignment horizontal="right"/>
    </xf>
    <xf numFmtId="0" fontId="105" fillId="0" borderId="0" xfId="0" applyFont="1"/>
    <xf numFmtId="166" fontId="0" fillId="0" borderId="0" xfId="0" applyNumberFormat="1"/>
    <xf numFmtId="0" fontId="109" fillId="0" borderId="0" xfId="0" applyFont="1" applyFill="1" applyBorder="1" applyAlignment="1">
      <alignment horizontal="left" vertical="center"/>
    </xf>
    <xf numFmtId="0" fontId="64" fillId="0" borderId="0" xfId="3" applyFont="1" applyAlignment="1">
      <alignment horizontal="left" vertical="center"/>
    </xf>
    <xf numFmtId="0" fontId="108" fillId="0" borderId="0" xfId="0" applyFont="1"/>
    <xf numFmtId="0" fontId="108"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5"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7" fillId="0" borderId="0" xfId="0" applyFont="1"/>
    <xf numFmtId="0" fontId="117" fillId="0" borderId="0" xfId="0" applyFont="1" applyAlignment="1">
      <alignment vertical="center"/>
    </xf>
    <xf numFmtId="0" fontId="15" fillId="0" borderId="0" xfId="2" applyFont="1" applyAlignment="1" applyProtection="1"/>
    <xf numFmtId="0" fontId="103" fillId="0" borderId="0" xfId="2" applyFont="1" applyAlignment="1" applyProtection="1"/>
    <xf numFmtId="0" fontId="119" fillId="0" borderId="0" xfId="0" applyFont="1" applyAlignment="1">
      <alignment vertical="center"/>
    </xf>
    <xf numFmtId="0" fontId="107" fillId="0" borderId="0" xfId="0" applyFont="1" applyAlignment="1">
      <alignment vertical="center"/>
    </xf>
    <xf numFmtId="0" fontId="58" fillId="0" borderId="0" xfId="0" applyFont="1" applyAlignment="1">
      <alignment vertical="top"/>
    </xf>
    <xf numFmtId="0" fontId="108" fillId="0" borderId="0" xfId="0" applyFont="1" applyAlignment="1">
      <alignment vertical="center"/>
    </xf>
    <xf numFmtId="0" fontId="80" fillId="0" borderId="0" xfId="0" applyFont="1" applyAlignment="1">
      <alignment vertical="top"/>
    </xf>
    <xf numFmtId="0" fontId="46" fillId="0" borderId="0" xfId="0" applyFont="1" applyAlignment="1">
      <alignment vertical="top"/>
    </xf>
    <xf numFmtId="0" fontId="107" fillId="0" borderId="0" xfId="27" applyFont="1" applyAlignment="1">
      <alignment vertical="center"/>
    </xf>
    <xf numFmtId="0" fontId="87" fillId="0" borderId="0" xfId="27" applyFont="1" applyAlignment="1">
      <alignment vertical="center"/>
    </xf>
    <xf numFmtId="0" fontId="12" fillId="0" borderId="0" xfId="27" applyFont="1" applyFill="1" applyBorder="1" applyAlignment="1">
      <alignment horizontal="right" vertical="center"/>
    </xf>
    <xf numFmtId="0" fontId="118" fillId="0" borderId="0" xfId="27" applyFont="1" applyAlignment="1">
      <alignment vertical="center"/>
    </xf>
    <xf numFmtId="0" fontId="22" fillId="0" borderId="0" xfId="27" applyFont="1" applyFill="1" applyBorder="1" applyAlignment="1">
      <alignment horizontal="right" vertical="center"/>
    </xf>
    <xf numFmtId="0" fontId="58" fillId="0" borderId="0" xfId="27" applyFont="1" applyAlignment="1">
      <alignment horizontal="right" vertical="center"/>
    </xf>
    <xf numFmtId="0" fontId="103" fillId="0" borderId="0" xfId="2" applyFont="1" applyAlignment="1" applyProtection="1">
      <alignment horizontal="left" vertical="center" wrapText="1"/>
    </xf>
    <xf numFmtId="0" fontId="124" fillId="0" borderId="0" xfId="2" applyFont="1" applyAlignment="1" applyProtection="1">
      <alignment horizontal="left" vertical="center"/>
    </xf>
    <xf numFmtId="0" fontId="125" fillId="0" borderId="0" xfId="2" applyFont="1" applyAlignment="1" applyProtection="1">
      <alignment horizontal="left" vertical="center"/>
    </xf>
    <xf numFmtId="0" fontId="103"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3" fillId="0" borderId="0" xfId="2" applyFont="1" applyAlignment="1" applyProtection="1">
      <alignment vertical="center"/>
    </xf>
    <xf numFmtId="0" fontId="15" fillId="0" borderId="0" xfId="2" applyFont="1" applyAlignment="1" applyProtection="1">
      <alignment vertical="center"/>
    </xf>
    <xf numFmtId="0" fontId="127"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18" fillId="0" borderId="0" xfId="0" applyFont="1" applyAlignment="1">
      <alignment horizontal="left" vertical="center"/>
    </xf>
    <xf numFmtId="0" fontId="58" fillId="0" borderId="0" xfId="0" applyFont="1" applyAlignment="1">
      <alignment horizontal="center" vertical="center"/>
    </xf>
    <xf numFmtId="0" fontId="143" fillId="4" borderId="0" xfId="0" applyFont="1" applyFill="1" applyAlignment="1">
      <alignment vertical="center" wrapText="1"/>
    </xf>
    <xf numFmtId="3" fontId="143"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18"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18" fillId="0" borderId="0" xfId="3" applyFont="1" applyFill="1" applyBorder="1" applyAlignment="1">
      <alignment horizontal="left" vertical="center"/>
    </xf>
    <xf numFmtId="0" fontId="136" fillId="0" borderId="0" xfId="18" applyFont="1" applyAlignment="1"/>
    <xf numFmtId="0" fontId="136" fillId="0" borderId="0" xfId="19" applyFont="1"/>
    <xf numFmtId="0" fontId="149" fillId="4" borderId="0" xfId="3" applyFont="1" applyFill="1" applyAlignment="1">
      <alignment horizontal="left" vertical="center"/>
    </xf>
    <xf numFmtId="0" fontId="149"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27"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27" fillId="0" borderId="0" xfId="2" applyFont="1" applyAlignment="1" applyProtection="1">
      <alignment vertical="center"/>
    </xf>
    <xf numFmtId="0" fontId="127" fillId="0" borderId="0" xfId="2" applyFont="1" applyAlignment="1" applyProtection="1">
      <alignment horizontal="left" vertical="center" wrapText="1"/>
    </xf>
    <xf numFmtId="0" fontId="118" fillId="0" borderId="0" xfId="27" applyFont="1" applyAlignment="1">
      <alignment vertical="center" wrapText="1"/>
    </xf>
    <xf numFmtId="0" fontId="65" fillId="0" borderId="0" xfId="27" applyFont="1" applyAlignment="1">
      <alignment horizontal="right" vertical="center"/>
    </xf>
    <xf numFmtId="0" fontId="45" fillId="0" borderId="0" xfId="0" applyFont="1" applyFill="1" applyBorder="1" applyAlignment="1">
      <alignment horizontal="right" vertical="center" indent="4"/>
    </xf>
    <xf numFmtId="166" fontId="158" fillId="2" borderId="0" xfId="1" applyNumberFormat="1" applyFont="1" applyFill="1" applyBorder="1" applyAlignment="1">
      <alignment horizontal="left" vertical="center"/>
    </xf>
    <xf numFmtId="10" fontId="158" fillId="2" borderId="0" xfId="4" applyNumberFormat="1" applyFont="1" applyFill="1" applyBorder="1" applyAlignment="1">
      <alignment horizontal="left" vertical="center"/>
    </xf>
    <xf numFmtId="10" fontId="158"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3"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4"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4" fillId="6" borderId="0" xfId="0" applyNumberFormat="1" applyFont="1" applyFill="1" applyAlignment="1">
      <alignment horizontal="center" vertical="center"/>
    </xf>
    <xf numFmtId="10" fontId="154"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7" fillId="6" borderId="0" xfId="27" applyFont="1" applyFill="1" applyAlignment="1">
      <alignment horizontal="center" vertical="center"/>
    </xf>
    <xf numFmtId="3" fontId="107" fillId="6" borderId="0" xfId="27" applyNumberFormat="1" applyFont="1" applyFill="1" applyAlignment="1">
      <alignment vertical="center"/>
    </xf>
    <xf numFmtId="177" fontId="107" fillId="6" borderId="0" xfId="27"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8"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7"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7" fillId="6" borderId="0" xfId="3" applyFont="1" applyFill="1" applyAlignment="1">
      <alignment horizontal="left" vertical="center"/>
    </xf>
    <xf numFmtId="166" fontId="90" fillId="6" borderId="0" xfId="20" applyNumberFormat="1" applyFont="1" applyFill="1" applyAlignment="1">
      <alignment horizontal="center" vertical="center"/>
    </xf>
    <xf numFmtId="0" fontId="107" fillId="6" borderId="0" xfId="3" applyFont="1" applyFill="1" applyAlignment="1">
      <alignment horizontal="left" vertical="center"/>
    </xf>
    <xf numFmtId="0" fontId="89" fillId="7" borderId="0" xfId="3" applyFont="1" applyFill="1" applyBorder="1" applyAlignment="1">
      <alignment horizontal="left" vertical="center"/>
    </xf>
    <xf numFmtId="0" fontId="97" fillId="6" borderId="0" xfId="3" applyFont="1" applyFill="1" applyAlignment="1">
      <alignment horizontal="left" vertical="center" wrapText="1"/>
    </xf>
    <xf numFmtId="0" fontId="70"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1" fillId="6" borderId="0" xfId="3" applyNumberFormat="1" applyFont="1" applyFill="1" applyAlignment="1">
      <alignment horizontal="center" vertical="center"/>
    </xf>
    <xf numFmtId="3" fontId="91" fillId="6" borderId="0" xfId="3" applyNumberFormat="1" applyFont="1" applyFill="1" applyAlignment="1">
      <alignment horizontal="right" vertical="center"/>
    </xf>
    <xf numFmtId="0" fontId="110"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175" fontId="110" fillId="7" borderId="0" xfId="0" applyNumberFormat="1" applyFont="1" applyFill="1" applyBorder="1" applyAlignment="1" applyProtection="1">
      <alignment horizontal="right" vertical="center"/>
    </xf>
    <xf numFmtId="176" fontId="110" fillId="7" borderId="0" xfId="0" applyNumberFormat="1" applyFont="1" applyFill="1" applyBorder="1" applyAlignment="1" applyProtection="1">
      <alignment horizontal="right" vertical="center"/>
    </xf>
    <xf numFmtId="0" fontId="113" fillId="7" borderId="0" xfId="0" applyFont="1" applyFill="1" applyBorder="1" applyAlignment="1">
      <alignment horizontal="left" vertical="center"/>
    </xf>
    <xf numFmtId="3" fontId="114" fillId="7" borderId="0" xfId="0" applyNumberFormat="1" applyFont="1" applyFill="1" applyBorder="1" applyAlignment="1" applyProtection="1">
      <alignment horizontal="right" vertical="center"/>
    </xf>
    <xf numFmtId="0" fontId="110" fillId="7" borderId="0" xfId="0" applyFont="1" applyFill="1" applyBorder="1" applyAlignment="1">
      <alignment horizontal="center" vertical="center"/>
    </xf>
    <xf numFmtId="3" fontId="110" fillId="7" borderId="0" xfId="0" applyNumberFormat="1" applyFont="1" applyFill="1" applyBorder="1" applyAlignment="1" applyProtection="1">
      <alignment horizontal="right" vertical="center"/>
    </xf>
    <xf numFmtId="170" fontId="110" fillId="7" borderId="0" xfId="0" applyNumberFormat="1" applyFont="1" applyFill="1" applyBorder="1" applyAlignment="1" applyProtection="1">
      <alignment horizontal="right" vertical="center"/>
    </xf>
    <xf numFmtId="49" fontId="110" fillId="7" borderId="0" xfId="21" applyNumberFormat="1" applyFont="1" applyFill="1" applyBorder="1" applyAlignment="1">
      <alignment horizontal="left" vertical="center"/>
    </xf>
    <xf numFmtId="49" fontId="110" fillId="7" borderId="0" xfId="21" applyNumberFormat="1" applyFont="1" applyFill="1" applyBorder="1" applyAlignment="1">
      <alignment horizontal="center" vertical="center"/>
    </xf>
    <xf numFmtId="0" fontId="32" fillId="7" borderId="0" xfId="3" applyFont="1" applyFill="1" applyBorder="1" applyAlignment="1">
      <alignment horizontal="center" vertical="center"/>
    </xf>
    <xf numFmtId="170" fontId="114"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0" fontId="64" fillId="6" borderId="0" xfId="0" applyFont="1" applyFill="1" applyBorder="1" applyAlignment="1">
      <alignment wrapText="1"/>
    </xf>
    <xf numFmtId="3" fontId="33" fillId="6" borderId="0" xfId="22" applyNumberFormat="1" applyFont="1" applyFill="1" applyAlignment="1">
      <alignment vertical="center"/>
    </xf>
    <xf numFmtId="10" fontId="33" fillId="6" borderId="0" xfId="22" applyNumberFormat="1" applyFont="1" applyFill="1" applyAlignment="1">
      <alignment vertical="center"/>
    </xf>
    <xf numFmtId="0" fontId="32" fillId="6" borderId="0" xfId="23" applyFont="1" applyFill="1" applyBorder="1" applyAlignment="1">
      <alignment horizontal="left" vertical="center" wrapText="1"/>
    </xf>
    <xf numFmtId="175" fontId="32" fillId="6" borderId="0" xfId="24"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1"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7"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5" applyFont="1" applyFill="1" applyBorder="1" applyAlignment="1">
      <alignment horizontal="left" vertical="center"/>
    </xf>
    <xf numFmtId="3" fontId="41"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5" applyNumberFormat="1" applyFont="1" applyFill="1" applyBorder="1" applyAlignment="1">
      <alignment horizontal="right" vertical="center" indent="1"/>
    </xf>
    <xf numFmtId="10" fontId="41" fillId="6" borderId="0" xfId="25" applyNumberFormat="1" applyFont="1" applyFill="1" applyBorder="1" applyAlignment="1">
      <alignment horizontal="right" vertical="center" indent="1"/>
    </xf>
    <xf numFmtId="0" fontId="120" fillId="6" borderId="0" xfId="0" applyFont="1" applyFill="1" applyAlignment="1">
      <alignment vertical="center"/>
    </xf>
    <xf numFmtId="3" fontId="92" fillId="6" borderId="0" xfId="26" quotePrefix="1" applyNumberFormat="1" applyFont="1" applyFill="1" applyBorder="1" applyAlignment="1" applyProtection="1">
      <alignment vertical="center"/>
      <protection hidden="1"/>
    </xf>
    <xf numFmtId="10" fontId="92"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8" fillId="6" borderId="0" xfId="0" applyFont="1" applyFill="1" applyAlignment="1">
      <alignment vertical="center" wrapText="1"/>
    </xf>
    <xf numFmtId="0" fontId="122" fillId="6" borderId="0" xfId="0" applyFont="1" applyFill="1" applyAlignment="1">
      <alignment vertical="center"/>
    </xf>
    <xf numFmtId="0" fontId="120" fillId="6" borderId="0" xfId="0" applyFont="1" applyFill="1" applyAlignment="1">
      <alignment vertical="center" wrapText="1"/>
    </xf>
    <xf numFmtId="0" fontId="33" fillId="6" borderId="0" xfId="26"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6" quotePrefix="1" applyNumberFormat="1" applyFont="1" applyFill="1" applyBorder="1" applyAlignment="1">
      <alignment vertical="center" wrapText="1"/>
    </xf>
    <xf numFmtId="0" fontId="33" fillId="6" borderId="0" xfId="26" applyNumberFormat="1" applyFont="1" applyFill="1" applyBorder="1" applyAlignment="1">
      <alignment vertical="center"/>
    </xf>
    <xf numFmtId="0" fontId="86" fillId="9" borderId="0" xfId="0" applyFont="1" applyFill="1" applyBorder="1" applyAlignment="1">
      <alignment vertical="center" wrapText="1"/>
    </xf>
    <xf numFmtId="3" fontId="86" fillId="9" borderId="0" xfId="0" applyNumberFormat="1" applyFont="1" applyFill="1" applyBorder="1" applyAlignment="1">
      <alignment horizontal="right" vertical="center" wrapText="1" indent="1"/>
    </xf>
    <xf numFmtId="10" fontId="79" fillId="6" borderId="0" xfId="0" applyNumberFormat="1" applyFont="1" applyFill="1" applyBorder="1" applyAlignment="1">
      <alignment horizontal="center" vertical="center"/>
    </xf>
    <xf numFmtId="3" fontId="79"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2" fillId="7" borderId="0" xfId="26" quotePrefix="1" applyNumberFormat="1" applyFont="1" applyFill="1" applyBorder="1" applyAlignment="1" applyProtection="1">
      <alignment vertical="center"/>
      <protection hidden="1"/>
    </xf>
    <xf numFmtId="10" fontId="42" fillId="7" borderId="0" xfId="26" quotePrefix="1" applyNumberFormat="1" applyFont="1" applyFill="1" applyBorder="1" applyAlignment="1" applyProtection="1">
      <alignment vertical="center"/>
      <protection hidden="1"/>
    </xf>
    <xf numFmtId="0" fontId="92" fillId="6" borderId="0" xfId="0" applyFont="1" applyFill="1" applyBorder="1" applyAlignment="1">
      <alignment vertical="center" wrapText="1"/>
    </xf>
    <xf numFmtId="3" fontId="41" fillId="7" borderId="0" xfId="26" quotePrefix="1" applyNumberFormat="1" applyFont="1" applyFill="1" applyBorder="1" applyAlignment="1" applyProtection="1">
      <alignment vertical="center"/>
      <protection hidden="1"/>
    </xf>
    <xf numFmtId="10" fontId="90" fillId="7" borderId="0" xfId="26" quotePrefix="1" applyNumberFormat="1" applyFont="1" applyFill="1" applyBorder="1" applyAlignment="1" applyProtection="1">
      <alignment vertical="center"/>
      <protection hidden="1"/>
    </xf>
    <xf numFmtId="3" fontId="90"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2"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8" fillId="6" borderId="0" xfId="0" applyNumberFormat="1" applyFont="1" applyFill="1" applyAlignment="1">
      <alignment vertical="center"/>
    </xf>
    <xf numFmtId="0" fontId="92" fillId="6" borderId="0" xfId="0" applyFont="1" applyFill="1" applyAlignment="1">
      <alignment horizontal="left" vertical="center"/>
    </xf>
    <xf numFmtId="3" fontId="120" fillId="6" borderId="0" xfId="0" applyNumberFormat="1" applyFont="1" applyFill="1" applyAlignment="1">
      <alignment vertical="center"/>
    </xf>
    <xf numFmtId="10" fontId="86"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4"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0" fillId="0" borderId="0" xfId="0" applyFont="1"/>
    <xf numFmtId="0" fontId="20" fillId="11" borderId="0" xfId="16" applyFont="1" applyFill="1" applyAlignment="1"/>
    <xf numFmtId="0" fontId="0" fillId="11" borderId="0" xfId="0" applyFill="1"/>
    <xf numFmtId="0" fontId="65"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67" fillId="0" borderId="0" xfId="0" applyFont="1" applyAlignment="1">
      <alignment horizontal="left" vertical="center"/>
    </xf>
    <xf numFmtId="0" fontId="167"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14" fontId="136" fillId="13" borderId="0" xfId="0" applyNumberFormat="1" applyFont="1" applyFill="1" applyBorder="1" applyAlignment="1">
      <alignment horizontal="center" vertical="center" wrapText="1"/>
    </xf>
    <xf numFmtId="0" fontId="137"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36"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37" fillId="13" borderId="0" xfId="0" applyFont="1" applyFill="1" applyBorder="1" applyAlignment="1">
      <alignment horizontal="center" vertical="top" wrapText="1"/>
    </xf>
    <xf numFmtId="14" fontId="136"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37" fillId="13" borderId="0" xfId="0" applyNumberFormat="1" applyFont="1" applyFill="1" applyBorder="1" applyAlignment="1">
      <alignment horizontal="center" vertical="center" wrapText="1"/>
    </xf>
    <xf numFmtId="0" fontId="159"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6"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2"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36"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1"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07" fillId="13" borderId="0" xfId="27"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8"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79"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3"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4"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6"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4"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8" fillId="12" borderId="0" xfId="3" applyNumberFormat="1" applyFont="1" applyFill="1" applyBorder="1" applyAlignment="1">
      <alignment horizontal="center"/>
    </xf>
    <xf numFmtId="0" fontId="88"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4" fillId="13" borderId="0" xfId="3" applyNumberFormat="1" applyFont="1" applyFill="1" applyAlignment="1">
      <alignment horizontal="right" vertical="center"/>
    </xf>
    <xf numFmtId="2" fontId="91" fillId="13" borderId="0" xfId="3" applyNumberFormat="1" applyFont="1" applyFill="1" applyAlignment="1">
      <alignment horizontal="center" vertical="center"/>
    </xf>
    <xf numFmtId="0" fontId="167" fillId="0" borderId="0" xfId="3" applyFont="1" applyAlignment="1">
      <alignment horizontal="left" vertical="center"/>
    </xf>
    <xf numFmtId="0" fontId="169"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2" fillId="13" borderId="0" xfId="3" applyFont="1" applyFill="1" applyBorder="1" applyAlignment="1">
      <alignment horizontal="left" vertical="center"/>
    </xf>
    <xf numFmtId="0" fontId="152"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7" fillId="0" borderId="0" xfId="0" applyFont="1" applyFill="1" applyAlignment="1">
      <alignment horizontal="left" vertical="center"/>
    </xf>
    <xf numFmtId="0" fontId="136" fillId="13" borderId="0" xfId="0" applyFont="1" applyFill="1" applyBorder="1" applyAlignment="1">
      <alignment horizontal="center" vertical="top" wrapText="1"/>
    </xf>
    <xf numFmtId="0" fontId="92" fillId="13" borderId="0" xfId="0" applyFont="1" applyFill="1" applyBorder="1" applyAlignment="1">
      <alignment vertical="center" wrapText="1"/>
    </xf>
    <xf numFmtId="3" fontId="30" fillId="13" borderId="0" xfId="22" applyNumberFormat="1" applyFont="1" applyFill="1" applyBorder="1" applyAlignment="1">
      <alignment horizontal="right" vertical="center"/>
    </xf>
    <xf numFmtId="10" fontId="30" fillId="13" borderId="0" xfId="22" applyNumberFormat="1" applyFont="1" applyFill="1" applyAlignment="1">
      <alignment vertical="center"/>
    </xf>
    <xf numFmtId="0" fontId="54" fillId="13" borderId="0" xfId="3" applyFont="1" applyFill="1" applyAlignment="1">
      <alignment horizontal="left" vertical="center" wrapText="1"/>
    </xf>
    <xf numFmtId="166" fontId="30" fillId="13" borderId="0" xfId="23"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0" fillId="0" borderId="0" xfId="3" applyFont="1" applyFill="1" applyAlignment="1">
      <alignment horizontal="left" vertical="center"/>
    </xf>
    <xf numFmtId="14" fontId="167" fillId="0" borderId="0" xfId="0" applyNumberFormat="1" applyFont="1" applyAlignment="1">
      <alignment horizontal="right" vertical="center"/>
    </xf>
    <xf numFmtId="0" fontId="167" fillId="0" borderId="0" xfId="3" applyFont="1" applyFill="1" applyAlignment="1">
      <alignment horizontal="left" vertical="center"/>
    </xf>
    <xf numFmtId="0" fontId="92" fillId="13" borderId="0" xfId="3" applyFont="1" applyFill="1" applyAlignment="1">
      <alignment horizontal="center" vertical="center" wrapText="1"/>
    </xf>
    <xf numFmtId="0" fontId="78" fillId="13" borderId="0" xfId="3" applyFont="1" applyFill="1" applyAlignment="1">
      <alignment horizontal="left" vertical="center" wrapText="1"/>
    </xf>
    <xf numFmtId="166" fontId="92" fillId="13" borderId="0" xfId="23" applyNumberFormat="1" applyFont="1" applyFill="1" applyBorder="1" applyAlignment="1">
      <alignment horizontal="right" vertical="center" wrapText="1"/>
    </xf>
    <xf numFmtId="0" fontId="78" fillId="13" borderId="0" xfId="3" applyFont="1" applyFill="1" applyAlignment="1">
      <alignment horizontal="center" vertical="center" wrapText="1"/>
    </xf>
    <xf numFmtId="0" fontId="79" fillId="13" borderId="0" xfId="3" applyFont="1" applyFill="1" applyAlignment="1">
      <alignment horizontal="left" vertical="center" wrapText="1"/>
    </xf>
    <xf numFmtId="3" fontId="79" fillId="13" borderId="0" xfId="3" applyNumberFormat="1" applyFont="1" applyFill="1" applyAlignment="1">
      <alignment horizontal="right" vertical="center" wrapText="1"/>
    </xf>
    <xf numFmtId="0" fontId="87" fillId="0" borderId="0" xfId="3" applyFont="1" applyFill="1" applyAlignment="1">
      <alignment horizontal="left" vertical="center"/>
    </xf>
    <xf numFmtId="0" fontId="171" fillId="0" borderId="0" xfId="0" applyFont="1" applyAlignment="1">
      <alignment horizontal="right" vertical="center"/>
    </xf>
    <xf numFmtId="0" fontId="87"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7"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67"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6" fillId="13" borderId="0" xfId="0" applyNumberFormat="1" applyFont="1" applyFill="1" applyBorder="1" applyAlignment="1">
      <alignment horizontal="center" vertical="center"/>
    </xf>
    <xf numFmtId="10" fontId="102"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08" fillId="0" borderId="0" xfId="0" applyFont="1" applyAlignment="1">
      <alignment vertical="top"/>
    </xf>
    <xf numFmtId="0" fontId="123" fillId="15" borderId="0" xfId="3" applyFont="1" applyFill="1" applyBorder="1" applyAlignment="1">
      <alignment horizontal="left" vertical="center"/>
    </xf>
    <xf numFmtId="0" fontId="24" fillId="15" borderId="0" xfId="3" applyFont="1" applyFill="1" applyBorder="1" applyAlignment="1"/>
    <xf numFmtId="49" fontId="172"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0" fillId="10" borderId="0" xfId="25" applyFont="1" applyFill="1" applyBorder="1" applyAlignment="1">
      <alignment horizontal="left" vertical="center"/>
    </xf>
    <xf numFmtId="3" fontId="90" fillId="10" borderId="0" xfId="25"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7" fillId="0" borderId="0" xfId="0" applyFont="1" applyFill="1" applyBorder="1" applyAlignment="1">
      <alignment horizontal="left" vertical="center"/>
    </xf>
    <xf numFmtId="0" fontId="167" fillId="0" borderId="0" xfId="0" applyFont="1" applyFill="1" applyBorder="1" applyAlignment="1">
      <alignment horizontal="left" vertical="center"/>
    </xf>
    <xf numFmtId="0" fontId="167" fillId="0" borderId="0" xfId="0" applyFont="1" applyFill="1" applyAlignment="1">
      <alignment horizontal="left" vertical="center"/>
    </xf>
    <xf numFmtId="0" fontId="167" fillId="0" borderId="0" xfId="0" applyFont="1" applyAlignment="1">
      <alignment vertical="center"/>
    </xf>
    <xf numFmtId="0" fontId="87" fillId="0" borderId="0" xfId="0" applyFont="1" applyAlignment="1">
      <alignment horizontal="left" vertical="center"/>
    </xf>
    <xf numFmtId="0" fontId="87" fillId="0" borderId="0" xfId="0" applyFont="1"/>
    <xf numFmtId="0" fontId="177" fillId="0" borderId="0" xfId="0" applyFont="1" applyFill="1" applyAlignment="1">
      <alignment horizontal="left" vertical="center"/>
    </xf>
    <xf numFmtId="0" fontId="167" fillId="0" borderId="0" xfId="0" applyFont="1" applyBorder="1" applyAlignment="1">
      <alignment horizontal="left" vertical="center"/>
    </xf>
    <xf numFmtId="0" fontId="170" fillId="0" borderId="0" xfId="0" applyFont="1" applyFill="1" applyAlignment="1">
      <alignment horizontal="left" vertical="center"/>
    </xf>
    <xf numFmtId="0" fontId="123" fillId="11" borderId="0" xfId="16" applyFont="1" applyFill="1" applyAlignment="1">
      <alignment horizontal="left" vertical="center"/>
    </xf>
    <xf numFmtId="0" fontId="114" fillId="0" borderId="0" xfId="3" applyFont="1">
      <alignment vertical="top"/>
    </xf>
    <xf numFmtId="49" fontId="114" fillId="0" borderId="0" xfId="3" applyNumberFormat="1" applyFont="1" applyAlignment="1">
      <alignment vertical="top"/>
    </xf>
    <xf numFmtId="0" fontId="114" fillId="0" borderId="0" xfId="18" applyFont="1" applyAlignment="1"/>
    <xf numFmtId="49" fontId="72" fillId="15" borderId="0" xfId="3" applyNumberFormat="1" applyFont="1" applyFill="1" applyBorder="1" applyAlignment="1">
      <alignment horizontal="right"/>
    </xf>
    <xf numFmtId="0" fontId="23" fillId="15" borderId="0" xfId="3" applyFont="1" applyFill="1" applyBorder="1" applyAlignment="1">
      <alignment horizontal="right"/>
    </xf>
    <xf numFmtId="0" fontId="123" fillId="15" borderId="0" xfId="27" applyFont="1" applyFill="1" applyAlignment="1">
      <alignment vertical="center"/>
    </xf>
    <xf numFmtId="0" fontId="107" fillId="15" borderId="0" xfId="27" applyFont="1" applyFill="1" applyAlignment="1">
      <alignment vertical="center"/>
    </xf>
    <xf numFmtId="0" fontId="65" fillId="15" borderId="0" xfId="27"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3" applyFont="1" applyFill="1" applyBorder="1" applyAlignment="1">
      <alignment horizontal="left" vertical="center"/>
    </xf>
    <xf numFmtId="0" fontId="76" fillId="14" borderId="0" xfId="3" applyFont="1" applyFill="1" applyBorder="1" applyAlignment="1">
      <alignment horizontal="left" vertical="center"/>
    </xf>
    <xf numFmtId="14" fontId="78"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181" fillId="6" borderId="0" xfId="29" applyFont="1" applyFill="1" applyBorder="1" applyAlignment="1">
      <alignment vertical="center" wrapText="1"/>
    </xf>
    <xf numFmtId="0" fontId="135"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2" fillId="13" borderId="0" xfId="3" applyFont="1" applyFill="1" applyBorder="1" applyAlignment="1">
      <alignment horizontal="center" vertical="center" wrapText="1"/>
    </xf>
    <xf numFmtId="0" fontId="87" fillId="0" borderId="0" xfId="0" applyFont="1" applyAlignment="1">
      <alignment horizontal="left" indent="8"/>
    </xf>
    <xf numFmtId="0" fontId="87" fillId="0" borderId="0" xfId="0" applyFont="1" applyAlignment="1">
      <alignment vertical="center"/>
    </xf>
    <xf numFmtId="0" fontId="65" fillId="0" borderId="0" xfId="0" applyFont="1" applyAlignment="1">
      <alignment vertical="center"/>
    </xf>
    <xf numFmtId="14" fontId="87" fillId="0" borderId="0" xfId="0" applyNumberFormat="1" applyFont="1" applyAlignment="1">
      <alignment horizontal="right" vertical="center"/>
    </xf>
    <xf numFmtId="14" fontId="65" fillId="0" borderId="0" xfId="0" applyNumberFormat="1" applyFont="1" applyAlignment="1">
      <alignment horizontal="right" vertical="center"/>
    </xf>
    <xf numFmtId="0" fontId="118" fillId="0" borderId="0" xfId="3" applyFont="1" applyFill="1">
      <alignment vertical="top"/>
    </xf>
    <xf numFmtId="0" fontId="118" fillId="0" borderId="0" xfId="0" applyFont="1" applyAlignment="1">
      <alignment horizontal="left" indent="6"/>
    </xf>
    <xf numFmtId="0" fontId="95" fillId="0" borderId="0" xfId="0" applyFont="1" applyAlignment="1">
      <alignment horizontal="left" vertical="center"/>
    </xf>
    <xf numFmtId="0" fontId="96" fillId="0" borderId="0" xfId="0" applyFont="1" applyAlignment="1">
      <alignment horizontal="left" vertical="center"/>
    </xf>
    <xf numFmtId="0" fontId="0" fillId="0" borderId="0" xfId="0" applyAlignment="1">
      <alignment horizontal="left" vertical="center"/>
    </xf>
    <xf numFmtId="0" fontId="138" fillId="0" borderId="0" xfId="19" applyFont="1"/>
    <xf numFmtId="0" fontId="127" fillId="0" borderId="0" xfId="2" applyFont="1" applyFill="1" applyBorder="1" applyAlignment="1" applyProtection="1">
      <alignment horizontal="left" vertical="center"/>
    </xf>
    <xf numFmtId="0" fontId="96" fillId="0" borderId="0" xfId="0" applyFont="1" applyAlignment="1">
      <alignment vertical="center"/>
    </xf>
    <xf numFmtId="0" fontId="41" fillId="13" borderId="0" xfId="3" applyFont="1" applyFill="1" applyBorder="1" applyAlignment="1">
      <alignment horizontal="center" vertical="center"/>
    </xf>
    <xf numFmtId="0" fontId="30"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6"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0" fillId="12" borderId="0" xfId="22" applyNumberFormat="1" applyFont="1" applyFill="1" applyBorder="1" applyAlignment="1">
      <alignment horizontal="right" vertical="center" indent="1"/>
    </xf>
    <xf numFmtId="0" fontId="103" fillId="0" borderId="0" xfId="2" applyFont="1" applyFill="1" applyAlignment="1" applyProtection="1">
      <alignment horizontal="left" vertical="center"/>
    </xf>
    <xf numFmtId="0" fontId="166"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6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62" fillId="12" borderId="0" xfId="0" applyFont="1" applyFill="1" applyBorder="1" applyAlignment="1">
      <alignment horizontal="center" vertical="center"/>
    </xf>
    <xf numFmtId="0" fontId="163"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61" fillId="12" borderId="0" xfId="0" applyFont="1" applyFill="1" applyBorder="1" applyAlignment="1">
      <alignment horizontal="center" vertical="center" wrapText="1"/>
    </xf>
    <xf numFmtId="0" fontId="165"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1" fillId="0" borderId="0" xfId="0" applyFont="1" applyAlignment="1">
      <alignment horizontal="left" vertical="top" wrapText="1"/>
    </xf>
    <xf numFmtId="0" fontId="132" fillId="0" borderId="0" xfId="0" applyFont="1" applyAlignment="1">
      <alignment horizontal="left" vertical="top" wrapText="1"/>
    </xf>
    <xf numFmtId="0" fontId="133" fillId="0" borderId="0" xfId="0" applyFont="1" applyAlignment="1">
      <alignment horizontal="left" vertical="top" wrapText="1"/>
    </xf>
    <xf numFmtId="0" fontId="33" fillId="0" borderId="0" xfId="0" applyFont="1" applyAlignment="1">
      <alignment horizontal="left" vertical="center" wrapText="1"/>
    </xf>
    <xf numFmtId="0" fontId="131"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0" fontId="33" fillId="6" borderId="0" xfId="0" applyFont="1" applyFill="1" applyBorder="1" applyAlignment="1">
      <alignment horizontal="left" vertical="center" wrapText="1"/>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175" fillId="0" borderId="0" xfId="0" applyFont="1" applyFill="1" applyBorder="1" applyAlignment="1">
      <alignment horizontal="left" vertical="center" wrapText="1"/>
    </xf>
    <xf numFmtId="0" fontId="33" fillId="13" borderId="0" xfId="0" applyFont="1" applyFill="1" applyBorder="1" applyAlignment="1">
      <alignment horizontal="center" vertical="center" wrapText="1"/>
    </xf>
    <xf numFmtId="0" fontId="30" fillId="13"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0" fillId="13" borderId="0" xfId="0" applyFill="1" applyAlignment="1">
      <alignment horizontal="center" vertical="center" wrapText="1"/>
    </xf>
    <xf numFmtId="0" fontId="47" fillId="13" borderId="0" xfId="0" applyFont="1" applyFill="1" applyBorder="1" applyAlignment="1">
      <alignment horizontal="center" vertical="center"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75" fillId="0" borderId="0" xfId="0" applyFont="1" applyFill="1" applyAlignment="1">
      <alignment vertical="top" wrapText="1"/>
    </xf>
    <xf numFmtId="0" fontId="34" fillId="0" borderId="0" xfId="0" applyFont="1" applyFill="1" applyAlignment="1">
      <alignment vertical="top" wrapText="1"/>
    </xf>
    <xf numFmtId="0" fontId="114" fillId="0" borderId="0" xfId="0" applyFont="1" applyAlignment="1">
      <alignment vertical="top" wrapText="1"/>
    </xf>
    <xf numFmtId="0" fontId="136" fillId="0" borderId="0" xfId="0" applyFont="1" applyAlignment="1">
      <alignment wrapText="1"/>
    </xf>
    <xf numFmtId="0" fontId="133" fillId="0" borderId="0" xfId="0" applyFont="1" applyAlignment="1">
      <alignment wrapText="1"/>
    </xf>
    <xf numFmtId="0" fontId="175" fillId="3" borderId="0" xfId="0" applyFont="1" applyFill="1" applyBorder="1" applyAlignment="1">
      <alignment horizontal="left" vertical="distributed" wrapText="1"/>
    </xf>
    <xf numFmtId="0" fontId="131"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36" fillId="13" borderId="0" xfId="0" applyFont="1" applyFill="1" applyBorder="1" applyAlignment="1">
      <alignment horizontal="center" vertical="center"/>
    </xf>
    <xf numFmtId="14" fontId="136" fillId="13" borderId="0" xfId="0" applyNumberFormat="1" applyFont="1" applyFill="1" applyBorder="1" applyAlignment="1">
      <alignment horizontal="center" vertical="center"/>
    </xf>
    <xf numFmtId="0" fontId="136"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76" fillId="0" borderId="0" xfId="0" applyFont="1" applyFill="1" applyBorder="1" applyAlignment="1">
      <alignment horizontal="justify" vertical="top" wrapText="1"/>
    </xf>
    <xf numFmtId="0" fontId="135"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2" fontId="62" fillId="13" borderId="0" xfId="0" applyNumberFormat="1" applyFont="1" applyFill="1" applyBorder="1" applyAlignment="1">
      <alignment horizontal="center" vertical="center" wrapText="1"/>
    </xf>
    <xf numFmtId="0" fontId="131" fillId="0" borderId="0" xfId="0" applyFont="1" applyFill="1" applyAlignment="1">
      <alignment horizontal="justify" vertical="top" wrapText="1"/>
    </xf>
    <xf numFmtId="0" fontId="132"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75" fillId="0" borderId="0" xfId="0" applyNumberFormat="1" applyFont="1" applyFill="1" applyAlignment="1">
      <alignment horizontal="left" vertical="top" wrapText="1"/>
    </xf>
    <xf numFmtId="0" fontId="32" fillId="13" borderId="0" xfId="0" applyFont="1" applyFill="1" applyAlignment="1">
      <alignment horizontal="center" wrapText="1"/>
    </xf>
    <xf numFmtId="0" fontId="146" fillId="13" borderId="0" xfId="0" applyFont="1" applyFill="1" applyAlignment="1">
      <alignment horizontal="center" vertical="center"/>
    </xf>
    <xf numFmtId="14" fontId="137" fillId="13" borderId="0" xfId="0" applyNumberFormat="1" applyFont="1" applyFill="1" applyBorder="1" applyAlignment="1">
      <alignment horizontal="center" vertical="center"/>
    </xf>
    <xf numFmtId="0" fontId="136" fillId="13" borderId="0" xfId="0" applyFont="1" applyFill="1" applyAlignment="1">
      <alignment horizontal="center" vertical="top" wrapText="1"/>
    </xf>
    <xf numFmtId="0" fontId="131"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79"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08" fillId="0" borderId="0" xfId="0" applyFont="1" applyAlignment="1">
      <alignment horizontal="left" vertical="top" wrapText="1"/>
    </xf>
    <xf numFmtId="0" fontId="61" fillId="0" borderId="0" xfId="0" applyFont="1" applyAlignment="1">
      <alignment horizontal="left" vertical="top" wrapText="1"/>
    </xf>
    <xf numFmtId="0" fontId="118" fillId="0" borderId="0" xfId="27" applyFont="1" applyAlignment="1">
      <alignment horizontal="left" vertical="center" wrapText="1"/>
    </xf>
    <xf numFmtId="0" fontId="87" fillId="0" borderId="0" xfId="27" applyFont="1" applyAlignment="1">
      <alignment horizontal="left" vertical="center" wrapText="1"/>
    </xf>
    <xf numFmtId="0" fontId="87"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87" fillId="0" borderId="0" xfId="0" applyFont="1" applyAlignment="1">
      <alignment horizontal="center" vertical="center"/>
    </xf>
    <xf numFmtId="0" fontId="65" fillId="0" borderId="0" xfId="0" applyFont="1" applyAlignment="1">
      <alignment horizontal="center" vertical="center"/>
    </xf>
    <xf numFmtId="14" fontId="87" fillId="0" borderId="0" xfId="0" applyNumberFormat="1" applyFont="1" applyAlignment="1">
      <alignment horizontal="center" vertical="center"/>
    </xf>
    <xf numFmtId="14" fontId="65" fillId="0" borderId="0" xfId="0" applyNumberFormat="1" applyFont="1" applyAlignment="1">
      <alignment horizontal="center" vertical="center"/>
    </xf>
    <xf numFmtId="0" fontId="92" fillId="13" borderId="0" xfId="0" applyFont="1" applyFill="1" applyBorder="1" applyAlignment="1">
      <alignment horizontal="left" vertical="center"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wrapText="1"/>
      <protection locked="0"/>
    </xf>
    <xf numFmtId="0" fontId="30" fillId="13" borderId="0" xfId="0" applyFont="1" applyFill="1" applyBorder="1" applyAlignment="1" applyProtection="1">
      <alignment horizontal="center" vertical="center"/>
      <protection locked="0"/>
    </xf>
    <xf numFmtId="0" fontId="61" fillId="0" borderId="0" xfId="0" applyFont="1" applyAlignment="1">
      <alignment horizontal="left" vertical="center" wrapText="1"/>
    </xf>
    <xf numFmtId="0" fontId="96" fillId="0" borderId="0" xfId="0" applyFont="1" applyAlignment="1">
      <alignment horizontal="left" vertical="center" wrapText="1"/>
    </xf>
    <xf numFmtId="0" fontId="95" fillId="0" borderId="0" xfId="0" applyFont="1" applyAlignment="1">
      <alignment horizontal="lef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685800</xdr:colOff>
      <xdr:row>28</xdr:row>
      <xdr:rowOff>152400</xdr:rowOff>
    </xdr:from>
    <xdr:to>
      <xdr:col>4</xdr:col>
      <xdr:colOff>635143</xdr:colOff>
      <xdr:row>45</xdr:row>
      <xdr:rowOff>149209</xdr:rowOff>
    </xdr:to>
    <xdr:pic>
      <xdr:nvPicPr>
        <xdr:cNvPr id="2" name="Picture 1"/>
        <xdr:cNvPicPr>
          <a:picLocks noChangeAspect="1"/>
        </xdr:cNvPicPr>
      </xdr:nvPicPr>
      <xdr:blipFill>
        <a:blip xmlns:r="http://schemas.openxmlformats.org/officeDocument/2006/relationships" r:embed="rId1"/>
        <a:stretch>
          <a:fillRect/>
        </a:stretch>
      </xdr:blipFill>
      <xdr:spPr>
        <a:xfrm>
          <a:off x="685800" y="6915150"/>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3</xdr:col>
      <xdr:colOff>200025</xdr:colOff>
      <xdr:row>26</xdr:row>
      <xdr:rowOff>104775</xdr:rowOff>
    </xdr:from>
    <xdr:to>
      <xdr:col>8</xdr:col>
      <xdr:colOff>693748</xdr:colOff>
      <xdr:row>39</xdr:row>
      <xdr:rowOff>49357</xdr:rowOff>
    </xdr:to>
    <xdr:pic>
      <xdr:nvPicPr>
        <xdr:cNvPr id="3" name="Picture 2"/>
        <xdr:cNvPicPr>
          <a:picLocks noChangeAspect="1"/>
        </xdr:cNvPicPr>
      </xdr:nvPicPr>
      <xdr:blipFill>
        <a:blip xmlns:r="http://schemas.openxmlformats.org/officeDocument/2006/relationships" r:embed="rId2"/>
        <a:stretch>
          <a:fillRect/>
        </a:stretch>
      </xdr:blipFill>
      <xdr:spPr>
        <a:xfrm>
          <a:off x="2371725" y="5276850"/>
          <a:ext cx="3779848" cy="24020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4</xdr:col>
      <xdr:colOff>0</xdr:colOff>
      <xdr:row>24</xdr:row>
      <xdr:rowOff>0</xdr:rowOff>
    </xdr:from>
    <xdr:to>
      <xdr:col>8</xdr:col>
      <xdr:colOff>628207</xdr:colOff>
      <xdr:row>36</xdr:row>
      <xdr:rowOff>33349</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0" y="4819650"/>
          <a:ext cx="3676207" cy="23288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9526</xdr:rowOff>
    </xdr:from>
    <xdr:to>
      <xdr:col>5</xdr:col>
      <xdr:colOff>773294</xdr:colOff>
      <xdr:row>63</xdr:row>
      <xdr:rowOff>123825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382376"/>
          <a:ext cx="5935844" cy="40004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464182</xdr:colOff>
      <xdr:row>40</xdr:row>
      <xdr:rowOff>13855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217782" cy="60050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45</xdr:row>
      <xdr:rowOff>0</xdr:rowOff>
    </xdr:from>
    <xdr:to>
      <xdr:col>6</xdr:col>
      <xdr:colOff>1996</xdr:colOff>
      <xdr:row>63</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419100" y="12306300"/>
          <a:ext cx="5450296" cy="2938527"/>
        </a:xfrm>
        <a:prstGeom prst="rect">
          <a:avLst/>
        </a:prstGeom>
      </xdr:spPr>
    </xdr:pic>
    <xdr:clientData/>
  </xdr:twoCellAnchor>
  <xdr:twoCellAnchor editAs="oneCell">
    <xdr:from>
      <xdr:col>0</xdr:col>
      <xdr:colOff>400050</xdr:colOff>
      <xdr:row>68</xdr:row>
      <xdr:rowOff>9525</xdr:rowOff>
    </xdr:from>
    <xdr:to>
      <xdr:col>6</xdr:col>
      <xdr:colOff>19526</xdr:colOff>
      <xdr:row>86</xdr:row>
      <xdr:rowOff>27305</xdr:rowOff>
    </xdr:to>
    <xdr:pic>
      <xdr:nvPicPr>
        <xdr:cNvPr id="6" name="Picture 5"/>
        <xdr:cNvPicPr>
          <a:picLocks noChangeAspect="1"/>
        </xdr:cNvPicPr>
      </xdr:nvPicPr>
      <xdr:blipFill>
        <a:blip xmlns:r="http://schemas.openxmlformats.org/officeDocument/2006/relationships" r:embed="rId2"/>
        <a:stretch>
          <a:fillRect/>
        </a:stretch>
      </xdr:blipFill>
      <xdr:spPr>
        <a:xfrm>
          <a:off x="400050" y="16040100"/>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581024</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533900"/>
          <a:ext cx="7629525" cy="65705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828675</xdr:colOff>
      <xdr:row>20</xdr:row>
      <xdr:rowOff>0</xdr:rowOff>
    </xdr:from>
    <xdr:to>
      <xdr:col>5</xdr:col>
      <xdr:colOff>710556</xdr:colOff>
      <xdr:row>35</xdr:row>
      <xdr:rowOff>21929</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3476625"/>
          <a:ext cx="4291956" cy="2450804"/>
        </a:xfrm>
        <a:prstGeom prst="rect">
          <a:avLst/>
        </a:prstGeom>
      </xdr:spPr>
    </xdr:pic>
    <xdr:clientData/>
  </xdr:twoCellAnchor>
  <xdr:twoCellAnchor editAs="oneCell">
    <xdr:from>
      <xdr:col>0</xdr:col>
      <xdr:colOff>800100</xdr:colOff>
      <xdr:row>41</xdr:row>
      <xdr:rowOff>9525</xdr:rowOff>
    </xdr:from>
    <xdr:to>
      <xdr:col>5</xdr:col>
      <xdr:colOff>730753</xdr:colOff>
      <xdr:row>56</xdr:row>
      <xdr:rowOff>25358</xdr:rowOff>
    </xdr:to>
    <xdr:pic>
      <xdr:nvPicPr>
        <xdr:cNvPr id="5" name="Picture 4"/>
        <xdr:cNvPicPr>
          <a:picLocks noChangeAspect="1"/>
        </xdr:cNvPicPr>
      </xdr:nvPicPr>
      <xdr:blipFill>
        <a:blip xmlns:r="http://schemas.openxmlformats.org/officeDocument/2006/relationships" r:embed="rId2"/>
        <a:stretch>
          <a:fillRect/>
        </a:stretch>
      </xdr:blipFill>
      <xdr:spPr>
        <a:xfrm>
          <a:off x="800100" y="6886575"/>
          <a:ext cx="4340728"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523874</xdr:colOff>
      <xdr:row>43</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1496674" cy="6486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20</xdr:row>
      <xdr:rowOff>9525</xdr:rowOff>
    </xdr:from>
    <xdr:to>
      <xdr:col>7</xdr:col>
      <xdr:colOff>483209</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577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47624</xdr:colOff>
      <xdr:row>25</xdr:row>
      <xdr:rowOff>38100</xdr:rowOff>
    </xdr:from>
    <xdr:to>
      <xdr:col>9</xdr:col>
      <xdr:colOff>561974</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495800"/>
          <a:ext cx="7610475" cy="6562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257175</xdr:colOff>
      <xdr:row>21</xdr:row>
      <xdr:rowOff>19050</xdr:rowOff>
    </xdr:from>
    <xdr:to>
      <xdr:col>6</xdr:col>
      <xdr:colOff>408969</xdr:colOff>
      <xdr:row>39</xdr:row>
      <xdr:rowOff>42927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57175" y="3810000"/>
          <a:ext cx="6200169" cy="2938527"/>
        </a:xfrm>
        <a:prstGeom prst="rect">
          <a:avLst/>
        </a:prstGeom>
      </xdr:spPr>
    </xdr:pic>
    <xdr:clientData/>
  </xdr:twoCellAnchor>
  <xdr:twoCellAnchor editAs="oneCell">
    <xdr:from>
      <xdr:col>0</xdr:col>
      <xdr:colOff>266700</xdr:colOff>
      <xdr:row>44</xdr:row>
      <xdr:rowOff>28575</xdr:rowOff>
    </xdr:from>
    <xdr:to>
      <xdr:col>6</xdr:col>
      <xdr:colOff>375819</xdr:colOff>
      <xdr:row>62</xdr:row>
      <xdr:rowOff>28066</xdr:rowOff>
    </xdr:to>
    <xdr:pic>
      <xdr:nvPicPr>
        <xdr:cNvPr id="5" name="Picture 4"/>
        <xdr:cNvPicPr>
          <a:picLocks noChangeAspect="1"/>
        </xdr:cNvPicPr>
      </xdr:nvPicPr>
      <xdr:blipFill>
        <a:blip xmlns:r="http://schemas.openxmlformats.org/officeDocument/2006/relationships" r:embed="rId2"/>
        <a:stretch>
          <a:fillRect/>
        </a:stretch>
      </xdr:blipFill>
      <xdr:spPr>
        <a:xfrm>
          <a:off x="266700" y="754380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28576</xdr:rowOff>
    </xdr:from>
    <xdr:to>
      <xdr:col>9</xdr:col>
      <xdr:colOff>581025</xdr:colOff>
      <xdr:row>65</xdr:row>
      <xdr:rowOff>131638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1"/>
          <a:ext cx="7639050" cy="65800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5"/>
      <c r="B1" s="396"/>
      <c r="C1" s="396"/>
      <c r="D1" s="396"/>
      <c r="E1" s="396"/>
      <c r="F1" s="396"/>
      <c r="G1" s="396"/>
      <c r="H1" s="396"/>
      <c r="I1" s="396"/>
    </row>
    <row r="2" spans="1:9" ht="18.75" customHeight="1">
      <c r="A2" s="675" t="s">
        <v>0</v>
      </c>
      <c r="B2" s="675"/>
      <c r="C2" s="675"/>
      <c r="D2" s="675"/>
      <c r="E2" s="675"/>
      <c r="F2" s="675"/>
      <c r="G2" s="675"/>
      <c r="H2" s="675"/>
      <c r="I2" s="675"/>
    </row>
    <row r="3" spans="1:9" ht="18.75" customHeight="1">
      <c r="A3" s="397"/>
      <c r="B3" s="397"/>
      <c r="C3" s="397"/>
      <c r="D3" s="397"/>
      <c r="E3" s="397"/>
      <c r="F3" s="397"/>
      <c r="G3" s="397"/>
      <c r="H3" s="397"/>
      <c r="I3" s="397"/>
    </row>
    <row r="4" spans="1:9" ht="16.5">
      <c r="A4" s="676" t="s">
        <v>1</v>
      </c>
      <c r="B4" s="676"/>
      <c r="C4" s="676"/>
      <c r="D4" s="676"/>
      <c r="E4" s="676"/>
      <c r="F4" s="676"/>
      <c r="G4" s="676"/>
      <c r="H4" s="676"/>
      <c r="I4" s="676"/>
    </row>
    <row r="5" spans="1:9" ht="15" customHeight="1">
      <c r="A5" s="398"/>
      <c r="B5" s="398"/>
      <c r="C5" s="398"/>
      <c r="D5" s="398"/>
      <c r="E5" s="398"/>
      <c r="F5" s="398"/>
      <c r="G5" s="398"/>
      <c r="H5" s="398"/>
      <c r="I5" s="398"/>
    </row>
    <row r="6" spans="1:9" ht="15" customHeight="1">
      <c r="A6" s="399"/>
      <c r="B6" s="399"/>
      <c r="C6" s="399"/>
      <c r="D6" s="399"/>
      <c r="E6" s="399"/>
      <c r="F6" s="399"/>
      <c r="G6" s="399"/>
      <c r="H6" s="399"/>
      <c r="I6" s="399"/>
    </row>
    <row r="7" spans="1:9" ht="15.75" customHeight="1">
      <c r="A7" s="677" t="s">
        <v>1254</v>
      </c>
      <c r="B7" s="677"/>
      <c r="C7" s="677"/>
      <c r="D7" s="677"/>
      <c r="E7" s="677"/>
      <c r="F7" s="677"/>
      <c r="G7" s="677"/>
      <c r="H7" s="677"/>
      <c r="I7" s="677"/>
    </row>
    <row r="8" spans="1:9">
      <c r="A8" s="400"/>
      <c r="B8" s="400"/>
      <c r="C8" s="400"/>
      <c r="D8" s="400"/>
      <c r="E8" s="400"/>
      <c r="F8" s="400"/>
      <c r="G8" s="400"/>
      <c r="H8" s="400"/>
      <c r="I8" s="400"/>
    </row>
    <row r="9" spans="1:9">
      <c r="A9" s="401"/>
      <c r="B9" s="401"/>
      <c r="C9" s="401"/>
      <c r="D9" s="401"/>
      <c r="E9" s="401"/>
      <c r="F9" s="401"/>
      <c r="G9" s="401"/>
      <c r="H9" s="401"/>
      <c r="I9" s="401"/>
    </row>
    <row r="10" spans="1:9">
      <c r="A10" s="401"/>
      <c r="B10" s="401"/>
      <c r="C10" s="401"/>
      <c r="D10" s="401"/>
      <c r="E10" s="401"/>
      <c r="F10" s="401"/>
      <c r="G10" s="401"/>
      <c r="H10" s="401"/>
      <c r="I10" s="401"/>
    </row>
    <row r="11" spans="1:9">
      <c r="A11" s="401"/>
      <c r="B11" s="401"/>
      <c r="C11" s="401"/>
      <c r="D11" s="401"/>
      <c r="E11" s="401"/>
      <c r="F11" s="401"/>
      <c r="G11" s="401"/>
      <c r="H11" s="401"/>
      <c r="I11" s="401"/>
    </row>
    <row r="12" spans="1:9">
      <c r="A12" s="401"/>
      <c r="B12" s="401"/>
      <c r="C12" s="401"/>
      <c r="D12" s="401"/>
      <c r="E12" s="401"/>
      <c r="F12" s="401"/>
      <c r="G12" s="401"/>
      <c r="H12" s="401"/>
      <c r="I12" s="401"/>
    </row>
    <row r="13" spans="1:9">
      <c r="A13" s="401"/>
      <c r="B13" s="401"/>
      <c r="C13" s="401"/>
      <c r="D13" s="401"/>
      <c r="E13" s="401"/>
      <c r="F13" s="401"/>
      <c r="G13" s="401"/>
      <c r="H13" s="401"/>
      <c r="I13" s="401"/>
    </row>
    <row r="14" spans="1:9">
      <c r="A14" s="401"/>
      <c r="B14" s="401"/>
      <c r="C14" s="401"/>
      <c r="D14" s="401"/>
      <c r="E14" s="401"/>
      <c r="F14" s="401"/>
      <c r="G14" s="401"/>
      <c r="H14" s="401"/>
      <c r="I14" s="401"/>
    </row>
    <row r="15" spans="1:9">
      <c r="A15" s="401"/>
      <c r="B15" s="401"/>
      <c r="C15" s="401"/>
      <c r="D15" s="401"/>
      <c r="E15" s="401"/>
      <c r="F15" s="401"/>
      <c r="G15" s="401"/>
      <c r="H15" s="401"/>
      <c r="I15" s="401"/>
    </row>
    <row r="16" spans="1:9">
      <c r="A16" s="401"/>
      <c r="B16" s="401"/>
      <c r="C16" s="401"/>
      <c r="D16" s="401"/>
      <c r="E16" s="401"/>
      <c r="F16" s="401"/>
      <c r="G16" s="401"/>
      <c r="H16" s="401"/>
      <c r="I16" s="401"/>
    </row>
    <row r="17" spans="1:9">
      <c r="A17" s="401"/>
      <c r="B17" s="401"/>
      <c r="C17" s="401"/>
      <c r="D17" s="401"/>
      <c r="E17" s="401"/>
      <c r="F17" s="401"/>
      <c r="G17" s="401"/>
      <c r="H17" s="401"/>
      <c r="I17" s="401"/>
    </row>
    <row r="18" spans="1:9" ht="30">
      <c r="A18" s="678" t="s">
        <v>2</v>
      </c>
      <c r="B18" s="678"/>
      <c r="C18" s="678"/>
      <c r="D18" s="678"/>
      <c r="E18" s="678"/>
      <c r="F18" s="678"/>
      <c r="G18" s="678"/>
      <c r="H18" s="678"/>
      <c r="I18" s="678"/>
    </row>
    <row r="19" spans="1:9" ht="18.75" customHeight="1">
      <c r="A19" s="402"/>
      <c r="B19" s="402"/>
      <c r="C19" s="402"/>
      <c r="D19" s="402"/>
      <c r="E19" s="402"/>
      <c r="F19" s="402"/>
      <c r="G19" s="402"/>
      <c r="H19" s="402"/>
      <c r="I19" s="402"/>
    </row>
    <row r="20" spans="1:9" ht="18.75" customHeight="1">
      <c r="A20" s="679" t="s">
        <v>1164</v>
      </c>
      <c r="B20" s="679"/>
      <c r="C20" s="679"/>
      <c r="D20" s="679"/>
      <c r="E20" s="679"/>
      <c r="F20" s="679"/>
      <c r="G20" s="679"/>
      <c r="H20" s="679"/>
      <c r="I20" s="679"/>
    </row>
    <row r="21" spans="1:9" ht="18.75" customHeight="1">
      <c r="A21" s="403"/>
      <c r="B21" s="403"/>
      <c r="C21" s="403"/>
      <c r="D21" s="403"/>
      <c r="E21" s="403"/>
      <c r="F21" s="403"/>
      <c r="G21" s="403"/>
      <c r="H21" s="403"/>
      <c r="I21" s="403"/>
    </row>
    <row r="22" spans="1:9" ht="26.25" customHeight="1">
      <c r="A22" s="680" t="s">
        <v>3</v>
      </c>
      <c r="B22" s="680"/>
      <c r="C22" s="680"/>
      <c r="D22" s="680"/>
      <c r="E22" s="680"/>
      <c r="F22" s="680"/>
      <c r="G22" s="680"/>
      <c r="H22" s="680"/>
      <c r="I22" s="680"/>
    </row>
    <row r="23" spans="1:9" ht="18.75">
      <c r="A23" s="404"/>
      <c r="B23" s="404"/>
      <c r="C23" s="404"/>
      <c r="D23" s="404"/>
      <c r="E23" s="404"/>
      <c r="F23" s="404"/>
      <c r="G23" s="404"/>
      <c r="H23" s="404"/>
      <c r="I23" s="404"/>
    </row>
    <row r="24" spans="1:9" ht="18.75" customHeight="1">
      <c r="A24" s="671" t="s">
        <v>1165</v>
      </c>
      <c r="B24" s="671"/>
      <c r="C24" s="671"/>
      <c r="D24" s="671"/>
      <c r="E24" s="671"/>
      <c r="F24" s="671"/>
      <c r="G24" s="671"/>
      <c r="H24" s="671"/>
      <c r="I24" s="671"/>
    </row>
    <row r="25" spans="1:9">
      <c r="A25" s="401"/>
      <c r="B25" s="401"/>
      <c r="C25" s="401"/>
      <c r="D25" s="401"/>
      <c r="E25" s="401"/>
      <c r="F25" s="401"/>
      <c r="G25" s="401"/>
      <c r="H25" s="401"/>
      <c r="I25" s="401"/>
    </row>
    <row r="26" spans="1:9">
      <c r="A26" s="401"/>
      <c r="B26" s="401"/>
      <c r="C26" s="401"/>
      <c r="D26" s="401"/>
      <c r="E26" s="401"/>
      <c r="F26" s="401"/>
      <c r="G26" s="401"/>
      <c r="H26" s="401"/>
      <c r="I26" s="401"/>
    </row>
    <row r="27" spans="1:9">
      <c r="A27" s="401"/>
      <c r="B27" s="401"/>
      <c r="C27" s="401"/>
      <c r="D27" s="401"/>
      <c r="E27" s="401"/>
      <c r="F27" s="401"/>
      <c r="G27" s="401"/>
      <c r="H27" s="401"/>
      <c r="I27" s="401"/>
    </row>
    <row r="28" spans="1:9">
      <c r="A28" s="401"/>
      <c r="B28" s="401"/>
      <c r="C28" s="401"/>
      <c r="D28" s="401"/>
      <c r="E28" s="401"/>
      <c r="F28" s="401"/>
      <c r="G28" s="401"/>
      <c r="H28" s="401"/>
      <c r="I28" s="401"/>
    </row>
    <row r="29" spans="1:9">
      <c r="A29" s="401"/>
      <c r="B29" s="401"/>
      <c r="C29" s="401"/>
      <c r="D29" s="401"/>
      <c r="E29" s="401"/>
      <c r="F29" s="401"/>
      <c r="G29" s="401"/>
      <c r="H29" s="401"/>
      <c r="I29" s="401"/>
    </row>
    <row r="30" spans="1:9">
      <c r="A30" s="401"/>
      <c r="B30" s="401"/>
      <c r="C30" s="401"/>
      <c r="D30" s="401"/>
      <c r="E30" s="401"/>
      <c r="F30" s="401"/>
      <c r="G30" s="401"/>
      <c r="H30" s="401"/>
      <c r="I30" s="401"/>
    </row>
    <row r="31" spans="1:9">
      <c r="A31" s="401"/>
      <c r="B31" s="401"/>
      <c r="C31" s="401"/>
      <c r="D31" s="401"/>
      <c r="E31" s="401"/>
      <c r="F31" s="401"/>
      <c r="G31" s="401"/>
      <c r="H31" s="401"/>
      <c r="I31" s="401"/>
    </row>
    <row r="32" spans="1:9">
      <c r="A32" s="401"/>
      <c r="B32" s="401"/>
      <c r="C32" s="401"/>
      <c r="D32" s="401"/>
      <c r="E32" s="401"/>
      <c r="F32" s="401"/>
      <c r="G32" s="401"/>
      <c r="H32" s="401"/>
      <c r="I32" s="401"/>
    </row>
    <row r="33" spans="1:9">
      <c r="A33" s="401"/>
      <c r="B33" s="401"/>
      <c r="C33" s="401"/>
      <c r="D33" s="401"/>
      <c r="E33" s="401"/>
      <c r="F33" s="401"/>
      <c r="G33" s="401"/>
      <c r="H33" s="401"/>
      <c r="I33" s="401"/>
    </row>
    <row r="34" spans="1:9">
      <c r="A34" s="401"/>
      <c r="B34" s="401"/>
      <c r="C34" s="401"/>
      <c r="D34" s="401"/>
      <c r="E34" s="401"/>
      <c r="F34" s="401"/>
      <c r="G34" s="401"/>
      <c r="H34" s="401"/>
      <c r="I34" s="401"/>
    </row>
    <row r="35" spans="1:9">
      <c r="A35" s="401"/>
      <c r="B35" s="401"/>
      <c r="C35" s="401"/>
      <c r="D35" s="401"/>
      <c r="E35" s="401"/>
      <c r="F35" s="401"/>
      <c r="G35" s="401"/>
      <c r="H35" s="401"/>
      <c r="I35" s="401"/>
    </row>
    <row r="36" spans="1:9">
      <c r="A36" s="672"/>
      <c r="B36" s="672"/>
      <c r="C36" s="672"/>
      <c r="D36" s="672"/>
      <c r="E36" s="672"/>
      <c r="F36" s="672"/>
      <c r="G36" s="672"/>
      <c r="H36" s="672"/>
      <c r="I36" s="672"/>
    </row>
    <row r="37" spans="1:9" ht="50.25" customHeight="1">
      <c r="A37" s="673" t="s">
        <v>4</v>
      </c>
      <c r="B37" s="673"/>
      <c r="C37" s="673"/>
      <c r="D37" s="673"/>
      <c r="E37" s="673"/>
      <c r="F37" s="673"/>
      <c r="G37" s="673"/>
      <c r="H37" s="673"/>
      <c r="I37" s="673"/>
    </row>
    <row r="38" spans="1:9">
      <c r="A38" s="405"/>
      <c r="B38" s="405"/>
      <c r="C38" s="405"/>
      <c r="D38" s="405"/>
      <c r="E38" s="405"/>
      <c r="F38" s="405"/>
      <c r="G38" s="405"/>
      <c r="H38" s="405"/>
      <c r="I38" s="405"/>
    </row>
    <row r="39" spans="1:9" ht="65.25" customHeight="1">
      <c r="A39" s="674" t="s">
        <v>5</v>
      </c>
      <c r="B39" s="674"/>
      <c r="C39" s="674"/>
      <c r="D39" s="674"/>
      <c r="E39" s="674"/>
      <c r="F39" s="674"/>
      <c r="G39" s="674"/>
      <c r="H39" s="674"/>
      <c r="I39" s="67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06" t="s">
        <v>470</v>
      </c>
      <c r="S1" s="407" t="str">
        <f>Naslovnica!A20</f>
        <v>Ožujak 2014.</v>
      </c>
    </row>
    <row r="2" spans="1:19" ht="12.75" customHeight="1">
      <c r="A2" s="129" t="s">
        <v>471</v>
      </c>
      <c r="J2" s="97"/>
      <c r="K2" s="97"/>
      <c r="L2" s="97"/>
      <c r="M2" s="87"/>
      <c r="S2" s="130" t="str">
        <f>Naslovnica!A24</f>
        <v>March 2014</v>
      </c>
    </row>
    <row r="3" spans="1:19" ht="12.75" customHeight="1">
      <c r="J3" s="87"/>
    </row>
    <row r="4" spans="1:19" ht="12.75" customHeight="1"/>
    <row r="5" spans="1:19" ht="12.75" customHeight="1"/>
    <row r="6" spans="1:19" ht="12.75" customHeight="1"/>
    <row r="7" spans="1:19" ht="12.75" customHeight="1">
      <c r="S7" s="9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650</v>
      </c>
    </row>
    <row r="45" spans="1:1" ht="12.75" customHeight="1"/>
    <row r="46" spans="1:1" ht="12.75" customHeight="1"/>
    <row r="47" spans="1:1" ht="12.75" customHeight="1"/>
    <row r="48" spans="1:1" ht="12.75" customHeight="1"/>
    <row r="49" spans="1:19" ht="12.75" customHeight="1"/>
    <row r="50" spans="1:19" ht="12.75" customHeight="1">
      <c r="A50" s="83" t="s">
        <v>418</v>
      </c>
    </row>
    <row r="51" spans="1:19" ht="12.75" customHeight="1"/>
    <row r="52" spans="1:19" ht="12.75" customHeight="1">
      <c r="S52" s="40" t="s">
        <v>490</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09" t="s">
        <v>1019</v>
      </c>
      <c r="K1" s="407" t="str">
        <f>Naslovnica!A20</f>
        <v>Ožujak 2014.</v>
      </c>
    </row>
    <row r="2" spans="1:12" ht="12.75" customHeight="1">
      <c r="A2" s="131" t="s">
        <v>1014</v>
      </c>
      <c r="K2" s="130" t="str">
        <f>Naslovnica!A24</f>
        <v>March 2014</v>
      </c>
    </row>
    <row r="3" spans="1:12" ht="12.75" customHeight="1"/>
    <row r="4" spans="1:12" ht="12.75" customHeight="1">
      <c r="H4" s="709" t="s">
        <v>651</v>
      </c>
      <c r="I4" s="722"/>
      <c r="J4" s="722"/>
      <c r="K4" s="722"/>
    </row>
    <row r="5" spans="1:12">
      <c r="A5" s="723" t="s">
        <v>666</v>
      </c>
      <c r="B5" s="696" t="s">
        <v>134</v>
      </c>
      <c r="C5" s="696"/>
      <c r="D5" s="696" t="s">
        <v>135</v>
      </c>
      <c r="E5" s="696"/>
      <c r="F5" s="696" t="s">
        <v>160</v>
      </c>
      <c r="G5" s="696"/>
      <c r="H5" s="696" t="s">
        <v>137</v>
      </c>
      <c r="I5" s="696"/>
      <c r="J5" s="696" t="s">
        <v>161</v>
      </c>
      <c r="K5" s="696"/>
    </row>
    <row r="6" spans="1:12">
      <c r="A6" s="723"/>
      <c r="B6" s="450" t="s">
        <v>162</v>
      </c>
      <c r="C6" s="450" t="s">
        <v>163</v>
      </c>
      <c r="D6" s="450" t="s">
        <v>162</v>
      </c>
      <c r="E6" s="450" t="s">
        <v>163</v>
      </c>
      <c r="F6" s="450" t="s">
        <v>162</v>
      </c>
      <c r="G6" s="450" t="s">
        <v>163</v>
      </c>
      <c r="H6" s="450" t="s">
        <v>162</v>
      </c>
      <c r="I6" s="450" t="s">
        <v>163</v>
      </c>
      <c r="J6" s="450" t="s">
        <v>162</v>
      </c>
      <c r="K6" s="450" t="s">
        <v>163</v>
      </c>
    </row>
    <row r="7" spans="1:12">
      <c r="A7" s="723"/>
      <c r="B7" s="451" t="s">
        <v>149</v>
      </c>
      <c r="C7" s="451" t="s">
        <v>150</v>
      </c>
      <c r="D7" s="451" t="s">
        <v>149</v>
      </c>
      <c r="E7" s="451" t="s">
        <v>150</v>
      </c>
      <c r="F7" s="451" t="s">
        <v>149</v>
      </c>
      <c r="G7" s="451" t="s">
        <v>150</v>
      </c>
      <c r="H7" s="451" t="s">
        <v>149</v>
      </c>
      <c r="I7" s="451" t="s">
        <v>150</v>
      </c>
      <c r="J7" s="451" t="s">
        <v>149</v>
      </c>
      <c r="K7" s="451" t="s">
        <v>150</v>
      </c>
    </row>
    <row r="8" spans="1:12" ht="18">
      <c r="A8" s="648" t="s">
        <v>652</v>
      </c>
      <c r="B8" s="196">
        <v>21295700.052310001</v>
      </c>
      <c r="C8" s="197">
        <v>0.8683504215535871</v>
      </c>
      <c r="D8" s="196">
        <v>7097071.46973</v>
      </c>
      <c r="E8" s="197">
        <v>0.87027381038407181</v>
      </c>
      <c r="F8" s="196">
        <v>8640973.63215</v>
      </c>
      <c r="G8" s="197">
        <v>0.85912503070574442</v>
      </c>
      <c r="H8" s="196">
        <v>16861352.089359999</v>
      </c>
      <c r="I8" s="197">
        <v>0.90532641164592864</v>
      </c>
      <c r="J8" s="196">
        <v>53895097.24355001</v>
      </c>
      <c r="K8" s="197">
        <v>0.87831689726486406</v>
      </c>
      <c r="L8" s="97"/>
    </row>
    <row r="9" spans="1:12" ht="19.5">
      <c r="A9" s="198" t="s">
        <v>653</v>
      </c>
      <c r="B9" s="199">
        <v>20498218.577909999</v>
      </c>
      <c r="C9" s="200">
        <v>0.83583243093691795</v>
      </c>
      <c r="D9" s="199">
        <v>6762251.3815299999</v>
      </c>
      <c r="E9" s="200">
        <v>0.82921671307375966</v>
      </c>
      <c r="F9" s="199">
        <v>8554327.4015299994</v>
      </c>
      <c r="G9" s="200">
        <v>0.85051026705631261</v>
      </c>
      <c r="H9" s="199">
        <v>16736645.59333</v>
      </c>
      <c r="I9" s="200">
        <v>0.89863062094293866</v>
      </c>
      <c r="J9" s="199">
        <v>52551442.954300009</v>
      </c>
      <c r="K9" s="200">
        <v>0.85641965008118026</v>
      </c>
      <c r="L9" s="97"/>
    </row>
    <row r="10" spans="1:12" ht="19.5">
      <c r="A10" s="198" t="s">
        <v>654</v>
      </c>
      <c r="B10" s="201">
        <v>1975352.75333</v>
      </c>
      <c r="C10" s="202">
        <v>8.0546701534006698E-2</v>
      </c>
      <c r="D10" s="201">
        <v>909381.78022000007</v>
      </c>
      <c r="E10" s="202">
        <v>0.11151235412259676</v>
      </c>
      <c r="F10" s="201">
        <v>1371152.2532800001</v>
      </c>
      <c r="G10" s="202">
        <v>0.13632621413384979</v>
      </c>
      <c r="H10" s="201">
        <v>2228760.5778299998</v>
      </c>
      <c r="I10" s="202">
        <v>0.11966749793558978</v>
      </c>
      <c r="J10" s="201">
        <v>6484647.3646599995</v>
      </c>
      <c r="K10" s="202">
        <v>0.10567891412175856</v>
      </c>
      <c r="L10" s="87"/>
    </row>
    <row r="11" spans="1:12" ht="19.5">
      <c r="A11" s="203" t="s">
        <v>655</v>
      </c>
      <c r="B11" s="201">
        <v>17862291.621650003</v>
      </c>
      <c r="C11" s="202">
        <v>0.72835025011964316</v>
      </c>
      <c r="D11" s="201">
        <v>5525053.6598300003</v>
      </c>
      <c r="E11" s="202">
        <v>0.67750614061374848</v>
      </c>
      <c r="F11" s="201">
        <v>6963968.4256300004</v>
      </c>
      <c r="G11" s="202">
        <v>0.69238952023217448</v>
      </c>
      <c r="H11" s="201">
        <v>13670068.09199</v>
      </c>
      <c r="I11" s="202">
        <v>0.73397872407197684</v>
      </c>
      <c r="J11" s="201">
        <v>44021381.799100004</v>
      </c>
      <c r="K11" s="202">
        <v>0.71740706395561316</v>
      </c>
    </row>
    <row r="12" spans="1:12" ht="19.5">
      <c r="A12" s="198" t="s">
        <v>656</v>
      </c>
      <c r="B12" s="201">
        <v>6133.3344999999999</v>
      </c>
      <c r="C12" s="202">
        <v>2.5009197093882091E-4</v>
      </c>
      <c r="D12" s="201">
        <v>9200.0017499999994</v>
      </c>
      <c r="E12" s="202">
        <v>1.1281442793216268E-3</v>
      </c>
      <c r="F12" s="201">
        <v>9350.85412</v>
      </c>
      <c r="G12" s="202">
        <v>9.297045882746285E-4</v>
      </c>
      <c r="H12" s="201">
        <v>0</v>
      </c>
      <c r="I12" s="202">
        <v>0</v>
      </c>
      <c r="J12" s="201">
        <v>24684.19037</v>
      </c>
      <c r="K12" s="202">
        <v>4.0227298225847981E-4</v>
      </c>
    </row>
    <row r="13" spans="1:12" ht="19.5">
      <c r="A13" s="198" t="s">
        <v>657</v>
      </c>
      <c r="B13" s="201">
        <v>3540.2690499999999</v>
      </c>
      <c r="C13" s="202">
        <v>1.4435750477463882E-4</v>
      </c>
      <c r="D13" s="201">
        <v>126416.36834</v>
      </c>
      <c r="E13" s="202">
        <v>1.5501725611670304E-2</v>
      </c>
      <c r="F13" s="201">
        <v>100652.30535</v>
      </c>
      <c r="G13" s="202">
        <v>1.0007311514374681E-2</v>
      </c>
      <c r="H13" s="201">
        <v>769198.94465999992</v>
      </c>
      <c r="I13" s="202">
        <v>4.1300135168300438E-2</v>
      </c>
      <c r="J13" s="201">
        <v>999807.88739999989</v>
      </c>
      <c r="K13" s="202">
        <v>1.6293655757847258E-2</v>
      </c>
    </row>
    <row r="14" spans="1:12" ht="19.5">
      <c r="A14" s="646" t="s">
        <v>998</v>
      </c>
      <c r="B14" s="201">
        <v>23395.577010000001</v>
      </c>
      <c r="C14" s="202">
        <v>9.5397470424642031E-4</v>
      </c>
      <c r="D14" s="201">
        <v>27133.414780000003</v>
      </c>
      <c r="E14" s="202">
        <v>3.3272174825964441E-3</v>
      </c>
      <c r="F14" s="201">
        <v>38353.249810000001</v>
      </c>
      <c r="G14" s="202">
        <v>3.8132551172341488E-3</v>
      </c>
      <c r="H14" s="201">
        <v>28378.491620000001</v>
      </c>
      <c r="I14" s="202">
        <v>1.5237092405223497E-3</v>
      </c>
      <c r="J14" s="201">
        <v>117260.73322000001</v>
      </c>
      <c r="K14" s="202">
        <v>1.9109731430184799E-3</v>
      </c>
    </row>
    <row r="15" spans="1:12" ht="19.5">
      <c r="A15" s="198" t="s">
        <v>1013</v>
      </c>
      <c r="B15" s="201">
        <v>368475.83520999999</v>
      </c>
      <c r="C15" s="202">
        <v>1.5024917990531426E-2</v>
      </c>
      <c r="D15" s="201">
        <v>165066.15661000001</v>
      </c>
      <c r="E15" s="202">
        <v>2.0241130963826091E-2</v>
      </c>
      <c r="F15" s="201">
        <v>64463.210840000007</v>
      </c>
      <c r="G15" s="202">
        <v>6.4092265929673996E-3</v>
      </c>
      <c r="H15" s="201">
        <v>40239.487229999999</v>
      </c>
      <c r="I15" s="202">
        <v>2.1605545265492897E-3</v>
      </c>
      <c r="J15" s="201">
        <v>638244.68988999992</v>
      </c>
      <c r="K15" s="202">
        <v>1.0401337494331149E-2</v>
      </c>
    </row>
    <row r="16" spans="1:12" ht="19.5">
      <c r="A16" s="198" t="s">
        <v>1020</v>
      </c>
      <c r="B16" s="201">
        <v>0</v>
      </c>
      <c r="C16" s="202">
        <v>0</v>
      </c>
      <c r="D16" s="201">
        <v>0</v>
      </c>
      <c r="E16" s="202">
        <v>0</v>
      </c>
      <c r="F16" s="201">
        <v>6387.1025</v>
      </c>
      <c r="G16" s="202">
        <v>6.350348774375223E-4</v>
      </c>
      <c r="H16" s="201">
        <v>0</v>
      </c>
      <c r="I16" s="202">
        <v>0</v>
      </c>
      <c r="J16" s="201">
        <v>6387.1025</v>
      </c>
      <c r="K16" s="202">
        <v>1.0408924628082067E-4</v>
      </c>
    </row>
    <row r="17" spans="1:11" ht="19.5">
      <c r="A17" s="198" t="s">
        <v>658</v>
      </c>
      <c r="B17" s="201">
        <v>259029.18716</v>
      </c>
      <c r="C17" s="202">
        <v>1.0562137112776928E-2</v>
      </c>
      <c r="D17" s="201">
        <v>0</v>
      </c>
      <c r="E17" s="202">
        <v>0</v>
      </c>
      <c r="F17" s="201">
        <v>0</v>
      </c>
      <c r="G17" s="202">
        <v>0</v>
      </c>
      <c r="H17" s="201">
        <v>0</v>
      </c>
      <c r="I17" s="202">
        <v>0</v>
      </c>
      <c r="J17" s="201">
        <v>259029.18716</v>
      </c>
      <c r="K17" s="202">
        <v>4.2213433800722677E-3</v>
      </c>
    </row>
    <row r="18" spans="1:11" ht="18">
      <c r="A18" s="204" t="s">
        <v>659</v>
      </c>
      <c r="B18" s="199">
        <v>697653.93374000001</v>
      </c>
      <c r="C18" s="202">
        <v>2.8447437086996992E-2</v>
      </c>
      <c r="D18" s="199">
        <v>267690.25481999997</v>
      </c>
      <c r="E18" s="202">
        <v>3.2825344800106314E-2</v>
      </c>
      <c r="F18" s="199">
        <v>45691.01928</v>
      </c>
      <c r="G18" s="202">
        <v>4.542809643100337E-3</v>
      </c>
      <c r="H18" s="199">
        <v>28737.76598</v>
      </c>
      <c r="I18" s="202">
        <v>1.5429995421192444E-3</v>
      </c>
      <c r="J18" s="199">
        <v>1039772.97382</v>
      </c>
      <c r="K18" s="200">
        <v>1.6944958241720917E-2</v>
      </c>
    </row>
    <row r="19" spans="1:11" ht="18">
      <c r="A19" s="204" t="s">
        <v>660</v>
      </c>
      <c r="B19" s="199">
        <v>99827.540659999999</v>
      </c>
      <c r="C19" s="202">
        <v>4.0705535296721024E-3</v>
      </c>
      <c r="D19" s="199">
        <v>67129.833379999996</v>
      </c>
      <c r="E19" s="202">
        <v>8.2317525102058794E-3</v>
      </c>
      <c r="F19" s="199">
        <v>40955.211340000002</v>
      </c>
      <c r="G19" s="202">
        <v>4.0719540063314666E-3</v>
      </c>
      <c r="H19" s="199">
        <v>95968.730049999998</v>
      </c>
      <c r="I19" s="202">
        <v>5.1527911608707233E-3</v>
      </c>
      <c r="J19" s="199">
        <v>303881.31543000002</v>
      </c>
      <c r="K19" s="200">
        <v>4.9522889419628107E-3</v>
      </c>
    </row>
    <row r="20" spans="1:11" ht="2.25" customHeight="1">
      <c r="A20" s="198"/>
      <c r="B20" s="199"/>
      <c r="C20" s="200"/>
      <c r="D20" s="199"/>
      <c r="E20" s="200"/>
      <c r="F20" s="199"/>
      <c r="G20" s="200"/>
      <c r="H20" s="199"/>
      <c r="I20" s="200"/>
      <c r="J20" s="199"/>
      <c r="K20" s="200"/>
    </row>
    <row r="21" spans="1:11" ht="18">
      <c r="A21" s="204" t="s">
        <v>661</v>
      </c>
      <c r="B21" s="196">
        <v>3228615.8502600002</v>
      </c>
      <c r="C21" s="197">
        <v>0.13164957844641287</v>
      </c>
      <c r="D21" s="196">
        <v>1057915.36895</v>
      </c>
      <c r="E21" s="197">
        <v>0.12972618961592813</v>
      </c>
      <c r="F21" s="196">
        <v>1416903.0718399999</v>
      </c>
      <c r="G21" s="197">
        <v>0.14087496929425561</v>
      </c>
      <c r="H21" s="196">
        <v>1763258.7387999999</v>
      </c>
      <c r="I21" s="197">
        <v>9.4673588354071359E-2</v>
      </c>
      <c r="J21" s="196">
        <v>7466693.0298500005</v>
      </c>
      <c r="K21" s="197">
        <v>0.12168310273513597</v>
      </c>
    </row>
    <row r="22" spans="1:11" ht="19.5">
      <c r="A22" s="198" t="s">
        <v>662</v>
      </c>
      <c r="B22" s="201">
        <v>2909509.4579600003</v>
      </c>
      <c r="C22" s="202">
        <v>0.11863774180363991</v>
      </c>
      <c r="D22" s="201">
        <v>355903.11706999998</v>
      </c>
      <c r="E22" s="202">
        <v>4.3642390124029672E-2</v>
      </c>
      <c r="F22" s="201">
        <v>811051.43264999997</v>
      </c>
      <c r="G22" s="202">
        <v>8.0638434584135707E-2</v>
      </c>
      <c r="H22" s="201">
        <v>481057.20500000002</v>
      </c>
      <c r="I22" s="202">
        <v>2.5829114467865937E-2</v>
      </c>
      <c r="J22" s="201">
        <v>4557521.2126799999</v>
      </c>
      <c r="K22" s="202">
        <v>7.4272950518128211E-2</v>
      </c>
    </row>
    <row r="23" spans="1:11" ht="19.5">
      <c r="A23" s="198" t="s">
        <v>663</v>
      </c>
      <c r="B23" s="201">
        <v>319106.39230000001</v>
      </c>
      <c r="C23" s="202">
        <v>1.3011836642772962E-2</v>
      </c>
      <c r="D23" s="201">
        <v>400685.91399999999</v>
      </c>
      <c r="E23" s="202">
        <v>4.9133851706480089E-2</v>
      </c>
      <c r="F23" s="201">
        <v>10197.617539999999</v>
      </c>
      <c r="G23" s="202">
        <v>1.0138936716090946E-3</v>
      </c>
      <c r="H23" s="201">
        <v>0</v>
      </c>
      <c r="I23" s="202">
        <v>0</v>
      </c>
      <c r="J23" s="201">
        <v>729989.92384000006</v>
      </c>
      <c r="K23" s="202">
        <v>1.1896489991369216E-2</v>
      </c>
    </row>
    <row r="24" spans="1:11" ht="19.5">
      <c r="A24" s="198" t="s">
        <v>656</v>
      </c>
      <c r="B24" s="201">
        <v>0</v>
      </c>
      <c r="C24" s="202">
        <v>0</v>
      </c>
      <c r="D24" s="201">
        <v>0</v>
      </c>
      <c r="E24" s="202">
        <v>0</v>
      </c>
      <c r="F24" s="201">
        <v>0</v>
      </c>
      <c r="G24" s="202">
        <v>0</v>
      </c>
      <c r="H24" s="201">
        <v>0</v>
      </c>
      <c r="I24" s="202">
        <v>0</v>
      </c>
      <c r="J24" s="201">
        <v>0</v>
      </c>
      <c r="K24" s="202">
        <v>0</v>
      </c>
    </row>
    <row r="25" spans="1:11" ht="19.5">
      <c r="A25" s="203" t="s">
        <v>664</v>
      </c>
      <c r="B25" s="201">
        <v>0</v>
      </c>
      <c r="C25" s="202">
        <v>0</v>
      </c>
      <c r="D25" s="201">
        <v>0</v>
      </c>
      <c r="E25" s="202">
        <v>0</v>
      </c>
      <c r="F25" s="201">
        <v>0</v>
      </c>
      <c r="G25" s="202">
        <v>0</v>
      </c>
      <c r="H25" s="201">
        <v>0</v>
      </c>
      <c r="I25" s="202">
        <v>0</v>
      </c>
      <c r="J25" s="201">
        <v>0</v>
      </c>
      <c r="K25" s="202">
        <v>0</v>
      </c>
    </row>
    <row r="26" spans="1:11" ht="19.5">
      <c r="A26" s="646" t="s">
        <v>998</v>
      </c>
      <c r="B26" s="201">
        <v>0</v>
      </c>
      <c r="C26" s="202">
        <v>0</v>
      </c>
      <c r="D26" s="201">
        <v>0</v>
      </c>
      <c r="E26" s="202">
        <v>0</v>
      </c>
      <c r="F26" s="201">
        <v>0</v>
      </c>
      <c r="G26" s="202">
        <v>0</v>
      </c>
      <c r="H26" s="201">
        <v>0</v>
      </c>
      <c r="I26" s="202">
        <v>0</v>
      </c>
      <c r="J26" s="201">
        <v>0</v>
      </c>
      <c r="K26" s="202">
        <v>0</v>
      </c>
    </row>
    <row r="27" spans="1:11" ht="19.5">
      <c r="A27" s="198" t="s">
        <v>1068</v>
      </c>
      <c r="B27" s="201">
        <v>0</v>
      </c>
      <c r="C27" s="202">
        <v>0</v>
      </c>
      <c r="D27" s="201">
        <v>301326.33788000001</v>
      </c>
      <c r="E27" s="202">
        <v>3.6949947785418366E-2</v>
      </c>
      <c r="F27" s="201">
        <v>595654.02165000001</v>
      </c>
      <c r="G27" s="202">
        <v>5.9222641038510812E-2</v>
      </c>
      <c r="H27" s="201">
        <v>1282201.5337999999</v>
      </c>
      <c r="I27" s="202">
        <v>6.8844473886205432E-2</v>
      </c>
      <c r="J27" s="201">
        <v>2179181.8933299999</v>
      </c>
      <c r="K27" s="202">
        <v>3.5513662225638537E-2</v>
      </c>
    </row>
    <row r="28" spans="1:11" ht="19.5">
      <c r="A28" s="198" t="s">
        <v>1020</v>
      </c>
      <c r="B28" s="201">
        <v>0</v>
      </c>
      <c r="C28" s="202">
        <v>0</v>
      </c>
      <c r="D28" s="201">
        <v>0</v>
      </c>
      <c r="E28" s="202">
        <v>0</v>
      </c>
      <c r="F28" s="201">
        <v>0</v>
      </c>
      <c r="G28" s="202">
        <v>0</v>
      </c>
      <c r="H28" s="201">
        <v>0</v>
      </c>
      <c r="I28" s="202">
        <v>0</v>
      </c>
      <c r="J28" s="201">
        <v>0</v>
      </c>
      <c r="K28" s="202">
        <v>0</v>
      </c>
    </row>
    <row r="29" spans="1:11" ht="19.5">
      <c r="A29" s="198" t="s">
        <v>658</v>
      </c>
      <c r="B29" s="201">
        <v>0</v>
      </c>
      <c r="C29" s="205">
        <v>0</v>
      </c>
      <c r="D29" s="201">
        <v>0</v>
      </c>
      <c r="E29" s="205">
        <v>0</v>
      </c>
      <c r="F29" s="201">
        <v>0</v>
      </c>
      <c r="G29" s="205">
        <v>0</v>
      </c>
      <c r="H29" s="201">
        <v>0</v>
      </c>
      <c r="I29" s="205">
        <v>0</v>
      </c>
      <c r="J29" s="201">
        <v>0</v>
      </c>
      <c r="K29" s="205">
        <v>0</v>
      </c>
    </row>
    <row r="30" spans="1:11" ht="2.25" customHeight="1">
      <c r="A30" s="198"/>
      <c r="B30" s="201"/>
      <c r="C30" s="200"/>
      <c r="D30" s="201"/>
      <c r="E30" s="200"/>
      <c r="F30" s="201"/>
      <c r="G30" s="200"/>
      <c r="H30" s="201"/>
      <c r="I30" s="200"/>
      <c r="J30" s="201"/>
      <c r="K30" s="200"/>
    </row>
    <row r="31" spans="1:11" ht="18">
      <c r="A31" s="204" t="s">
        <v>665</v>
      </c>
      <c r="B31" s="196">
        <v>24524315.902570002</v>
      </c>
      <c r="C31" s="197">
        <v>1</v>
      </c>
      <c r="D31" s="196">
        <v>8154986.83868</v>
      </c>
      <c r="E31" s="197">
        <v>1</v>
      </c>
      <c r="F31" s="196">
        <v>10057876.703989999</v>
      </c>
      <c r="G31" s="197">
        <v>1</v>
      </c>
      <c r="H31" s="196">
        <v>18624610.828159999</v>
      </c>
      <c r="I31" s="197">
        <v>1</v>
      </c>
      <c r="J31" s="196">
        <v>61361790.273400009</v>
      </c>
      <c r="K31" s="197">
        <v>1</v>
      </c>
    </row>
    <row r="32" spans="1:11" ht="22.5" customHeight="1">
      <c r="A32" s="452" t="s">
        <v>1018</v>
      </c>
      <c r="B32" s="453">
        <v>23377181.554230001</v>
      </c>
      <c r="C32" s="454"/>
      <c r="D32" s="453">
        <v>7709434.3796099992</v>
      </c>
      <c r="E32" s="454"/>
      <c r="F32" s="453">
        <v>9299199.395299999</v>
      </c>
      <c r="G32" s="454"/>
      <c r="H32" s="453">
        <v>17645020.147410002</v>
      </c>
      <c r="I32" s="454"/>
      <c r="J32" s="453">
        <v>58030835.476550005</v>
      </c>
      <c r="K32" s="455"/>
    </row>
    <row r="33" spans="1:11" ht="19.5">
      <c r="A33" s="198" t="s">
        <v>1152</v>
      </c>
      <c r="B33" s="201">
        <v>3169.68</v>
      </c>
      <c r="C33" s="202">
        <v>1.2924641863987067E-4</v>
      </c>
      <c r="D33" s="201">
        <v>9303.9069999999992</v>
      </c>
      <c r="E33" s="202">
        <v>1.1408855935696358E-3</v>
      </c>
      <c r="F33" s="201">
        <v>2288.4720000000002</v>
      </c>
      <c r="G33" s="202">
        <v>2.2753032944738269E-4</v>
      </c>
      <c r="H33" s="201">
        <v>10054.6525</v>
      </c>
      <c r="I33" s="202">
        <v>5.3985839450656267E-4</v>
      </c>
      <c r="J33" s="201">
        <v>24816.711499999998</v>
      </c>
      <c r="K33" s="202">
        <v>4.0443265083088526E-4</v>
      </c>
    </row>
    <row r="34" spans="1:11" ht="19.5">
      <c r="A34" s="198" t="s">
        <v>1153</v>
      </c>
      <c r="B34" s="201">
        <v>0</v>
      </c>
      <c r="C34" s="202">
        <v>0</v>
      </c>
      <c r="D34" s="201">
        <v>0</v>
      </c>
      <c r="E34" s="202">
        <v>0</v>
      </c>
      <c r="F34" s="201">
        <v>0</v>
      </c>
      <c r="G34" s="202">
        <v>0</v>
      </c>
      <c r="H34" s="201">
        <v>20001.388890000002</v>
      </c>
      <c r="I34" s="202">
        <v>1.0739225143839431E-3</v>
      </c>
      <c r="J34" s="201">
        <v>20001.388890000002</v>
      </c>
      <c r="K34" s="202">
        <v>3.2595836596166738E-4</v>
      </c>
    </row>
    <row r="35" spans="1:11" ht="12.75" customHeight="1">
      <c r="A35" s="37" t="s">
        <v>650</v>
      </c>
    </row>
    <row r="36" spans="1:11" ht="12.75" customHeight="1"/>
    <row r="37" spans="1:11" ht="12.75" customHeight="1">
      <c r="A37" s="83" t="s">
        <v>418</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491</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06" t="s">
        <v>964</v>
      </c>
      <c r="H1" s="407" t="str">
        <f>Naslovnica!A20</f>
        <v>Ožujak 2014.</v>
      </c>
    </row>
    <row r="2" spans="1:9" ht="12.75" customHeight="1">
      <c r="A2" s="129" t="s">
        <v>668</v>
      </c>
      <c r="H2" s="130" t="str">
        <f>Naslovnica!A24</f>
        <v>March 2014</v>
      </c>
    </row>
    <row r="3" spans="1:9" ht="12.75" customHeight="1"/>
    <row r="4" spans="1:9" ht="33.75">
      <c r="A4" s="456" t="s">
        <v>671</v>
      </c>
      <c r="B4" s="457" t="s">
        <v>168</v>
      </c>
      <c r="C4" s="457" t="s">
        <v>169</v>
      </c>
      <c r="D4" s="457" t="s">
        <v>170</v>
      </c>
      <c r="E4" s="457" t="s">
        <v>171</v>
      </c>
      <c r="F4" s="457" t="s">
        <v>172</v>
      </c>
      <c r="G4" s="457" t="s">
        <v>173</v>
      </c>
      <c r="H4" s="457" t="s">
        <v>138</v>
      </c>
    </row>
    <row r="5" spans="1:9" ht="22.5">
      <c r="A5" s="135" t="s">
        <v>669</v>
      </c>
      <c r="B5" s="136">
        <v>23668</v>
      </c>
      <c r="C5" s="136">
        <v>81182</v>
      </c>
      <c r="D5" s="136">
        <v>19928</v>
      </c>
      <c r="E5" s="136">
        <v>17521</v>
      </c>
      <c r="F5" s="136">
        <v>14709</v>
      </c>
      <c r="G5" s="136">
        <v>50328</v>
      </c>
      <c r="H5" s="136">
        <v>207336</v>
      </c>
      <c r="I5" s="97"/>
    </row>
    <row r="6" spans="1:9" ht="22.5">
      <c r="A6" s="458" t="s">
        <v>891</v>
      </c>
      <c r="B6" s="460">
        <v>0.11415287263186326</v>
      </c>
      <c r="C6" s="460">
        <v>0.39154801867500094</v>
      </c>
      <c r="D6" s="460">
        <v>9.6114519427402859E-2</v>
      </c>
      <c r="E6" s="460">
        <v>8.4505343982714046E-2</v>
      </c>
      <c r="F6" s="460">
        <v>7.0942817455724047E-2</v>
      </c>
      <c r="G6" s="460">
        <v>0.24273642782729482</v>
      </c>
      <c r="H6" s="460">
        <v>1</v>
      </c>
      <c r="I6" s="97"/>
    </row>
    <row r="7" spans="1:9" ht="1.5" hidden="1" customHeight="1">
      <c r="A7" s="458"/>
      <c r="B7" s="461"/>
      <c r="C7" s="461"/>
      <c r="D7" s="461"/>
      <c r="E7" s="461"/>
      <c r="F7" s="461"/>
      <c r="G7" s="461"/>
      <c r="H7" s="461"/>
    </row>
    <row r="8" spans="1:9" ht="22.5">
      <c r="A8" s="458" t="s">
        <v>672</v>
      </c>
      <c r="B8" s="459">
        <v>218</v>
      </c>
      <c r="C8" s="459">
        <v>709</v>
      </c>
      <c r="D8" s="459">
        <v>136</v>
      </c>
      <c r="E8" s="459">
        <v>58</v>
      </c>
      <c r="F8" s="459">
        <v>319</v>
      </c>
      <c r="G8" s="459">
        <v>411</v>
      </c>
      <c r="H8" s="459">
        <v>1851</v>
      </c>
      <c r="I8" s="97"/>
    </row>
    <row r="9" spans="1:9" ht="22.5">
      <c r="A9" s="189" t="s">
        <v>892</v>
      </c>
      <c r="B9" s="206">
        <v>45</v>
      </c>
      <c r="C9" s="206">
        <v>79</v>
      </c>
      <c r="D9" s="206">
        <v>28</v>
      </c>
      <c r="E9" s="206">
        <v>16</v>
      </c>
      <c r="F9" s="206">
        <v>9</v>
      </c>
      <c r="G9" s="206">
        <v>94</v>
      </c>
      <c r="H9" s="206">
        <v>271</v>
      </c>
      <c r="I9" s="97"/>
    </row>
    <row r="10" spans="1:9" ht="22.5">
      <c r="A10" s="165" t="s">
        <v>893</v>
      </c>
      <c r="B10" s="207">
        <v>0</v>
      </c>
      <c r="C10" s="207">
        <v>1</v>
      </c>
      <c r="D10" s="207">
        <v>3</v>
      </c>
      <c r="E10" s="207">
        <v>0</v>
      </c>
      <c r="F10" s="207">
        <v>1</v>
      </c>
      <c r="G10" s="207">
        <v>8</v>
      </c>
      <c r="H10" s="207">
        <v>13</v>
      </c>
    </row>
    <row r="11" spans="1:9" ht="22.5">
      <c r="A11" s="165" t="s">
        <v>894</v>
      </c>
      <c r="B11" s="207">
        <v>77</v>
      </c>
      <c r="C11" s="207">
        <v>48</v>
      </c>
      <c r="D11" s="207">
        <v>0</v>
      </c>
      <c r="E11" s="207">
        <v>19</v>
      </c>
      <c r="F11" s="207">
        <v>64</v>
      </c>
      <c r="G11" s="207">
        <v>77</v>
      </c>
      <c r="H11" s="207">
        <v>285</v>
      </c>
    </row>
    <row r="12" spans="1:9" ht="22.5">
      <c r="A12" s="393" t="s">
        <v>673</v>
      </c>
      <c r="B12" s="394">
        <v>122</v>
      </c>
      <c r="C12" s="394">
        <v>128</v>
      </c>
      <c r="D12" s="394">
        <v>31</v>
      </c>
      <c r="E12" s="394">
        <v>35</v>
      </c>
      <c r="F12" s="394">
        <v>74</v>
      </c>
      <c r="G12" s="394">
        <v>179</v>
      </c>
      <c r="H12" s="394">
        <v>569</v>
      </c>
    </row>
    <row r="13" spans="1:9" ht="22.5">
      <c r="A13" s="135" t="s">
        <v>670</v>
      </c>
      <c r="B13" s="136">
        <v>23764</v>
      </c>
      <c r="C13" s="136">
        <v>81763</v>
      </c>
      <c r="D13" s="136">
        <v>20033</v>
      </c>
      <c r="E13" s="136">
        <v>17544</v>
      </c>
      <c r="F13" s="136">
        <v>14954</v>
      </c>
      <c r="G13" s="136">
        <v>50560</v>
      </c>
      <c r="H13" s="136">
        <v>208618</v>
      </c>
    </row>
    <row r="14" spans="1:9" ht="21.75">
      <c r="A14" s="462" t="s">
        <v>674</v>
      </c>
      <c r="B14" s="463">
        <v>0.11391155125636331</v>
      </c>
      <c r="C14" s="463">
        <v>0.3919268711232971</v>
      </c>
      <c r="D14" s="463">
        <v>9.602718844970233E-2</v>
      </c>
      <c r="E14" s="463">
        <v>8.4096290828212336E-2</v>
      </c>
      <c r="F14" s="463">
        <v>7.1681254733532096E-2</v>
      </c>
      <c r="G14" s="463">
        <v>0.24235684360889281</v>
      </c>
      <c r="H14" s="463">
        <v>1</v>
      </c>
    </row>
    <row r="15" spans="1:9" ht="12.75" customHeight="1">
      <c r="A15" s="36" t="s">
        <v>676</v>
      </c>
    </row>
    <row r="16" spans="1:9" ht="12.75" customHeight="1">
      <c r="A16" s="46" t="s">
        <v>675</v>
      </c>
    </row>
    <row r="17" spans="1:9" ht="12.75" customHeight="1"/>
    <row r="18" spans="1:9" ht="12.75" customHeight="1">
      <c r="A18" s="611" t="s">
        <v>472</v>
      </c>
      <c r="H18" s="407" t="str">
        <f>Naslovnica!A20</f>
        <v>Ožujak 2014.</v>
      </c>
    </row>
    <row r="19" spans="1:9" ht="12.75" customHeight="1">
      <c r="A19" s="129" t="s">
        <v>473</v>
      </c>
      <c r="H19" s="130" t="str">
        <f>Naslovnica!A24</f>
        <v>March 2014</v>
      </c>
    </row>
    <row r="20" spans="1:9" ht="12.75" customHeight="1"/>
    <row r="21" spans="1:9" ht="12.75" customHeight="1"/>
    <row r="22" spans="1:9" ht="12.75" customHeight="1"/>
    <row r="23" spans="1:9" ht="12.75" customHeight="1">
      <c r="I23" s="97"/>
    </row>
    <row r="24" spans="1:9" ht="12.75" customHeight="1">
      <c r="I24" s="97"/>
    </row>
    <row r="25" spans="1:9" ht="12.75" customHeight="1">
      <c r="I25" s="97"/>
    </row>
    <row r="26" spans="1:9" ht="12.75" customHeight="1">
      <c r="I26" s="97"/>
    </row>
    <row r="27" spans="1:9" ht="12.75" customHeight="1">
      <c r="I27" s="87"/>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79" t="s">
        <v>676</v>
      </c>
    </row>
    <row r="38" spans="1:1" ht="12.75" customHeight="1"/>
    <row r="39" spans="1:1" ht="12.75" customHeight="1"/>
    <row r="40" spans="1:1" ht="12.75" customHeight="1">
      <c r="A40" s="83" t="s">
        <v>418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492</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06" t="s">
        <v>474</v>
      </c>
      <c r="G1" s="613" t="s">
        <v>181</v>
      </c>
      <c r="H1" s="389"/>
      <c r="J1" s="407" t="s">
        <v>1170</v>
      </c>
    </row>
    <row r="2" spans="1:11" ht="12.75" customHeight="1">
      <c r="A2" s="129" t="s">
        <v>475</v>
      </c>
      <c r="G2" s="137" t="s">
        <v>182</v>
      </c>
      <c r="J2" s="130" t="s">
        <v>1171</v>
      </c>
    </row>
    <row r="3" spans="1:11" ht="12.75" customHeight="1"/>
    <row r="4" spans="1:11" ht="12.75" customHeight="1"/>
    <row r="5" spans="1:11" ht="13.5" customHeight="1">
      <c r="A5" s="408"/>
      <c r="B5" s="409"/>
      <c r="C5" s="409" t="s">
        <v>1164</v>
      </c>
      <c r="D5" s="409"/>
      <c r="E5" s="410"/>
      <c r="F5" s="409" t="s">
        <v>991</v>
      </c>
      <c r="G5" s="410"/>
      <c r="H5" s="688" t="s">
        <v>681</v>
      </c>
      <c r="I5" s="689"/>
      <c r="J5" s="689"/>
    </row>
    <row r="6" spans="1:11" ht="13.5" customHeight="1">
      <c r="A6" s="408"/>
      <c r="B6" s="410"/>
      <c r="C6" s="464" t="s">
        <v>1165</v>
      </c>
      <c r="D6" s="410"/>
      <c r="E6" s="410"/>
      <c r="F6" s="464" t="s">
        <v>992</v>
      </c>
      <c r="G6" s="410"/>
      <c r="H6" s="690" t="s">
        <v>682</v>
      </c>
      <c r="I6" s="690"/>
      <c r="J6" s="412" t="s">
        <v>683</v>
      </c>
    </row>
    <row r="7" spans="1:11" ht="30" customHeight="1">
      <c r="A7" s="413" t="s">
        <v>677</v>
      </c>
      <c r="B7" s="413" t="s">
        <v>678</v>
      </c>
      <c r="C7" s="413" t="s">
        <v>679</v>
      </c>
      <c r="D7" s="413" t="s">
        <v>680</v>
      </c>
      <c r="E7" s="413" t="s">
        <v>678</v>
      </c>
      <c r="F7" s="413" t="s">
        <v>679</v>
      </c>
      <c r="G7" s="413" t="s">
        <v>680</v>
      </c>
      <c r="H7" s="413" t="s">
        <v>678</v>
      </c>
      <c r="I7" s="413" t="s">
        <v>679</v>
      </c>
      <c r="J7" s="413" t="s">
        <v>680</v>
      </c>
    </row>
    <row r="8" spans="1:11" ht="12.75" customHeight="1">
      <c r="A8" s="166" t="s">
        <v>54</v>
      </c>
      <c r="B8" s="167">
        <v>1022</v>
      </c>
      <c r="C8" s="167">
        <v>830</v>
      </c>
      <c r="D8" s="167">
        <v>1852</v>
      </c>
      <c r="E8" s="168">
        <v>1003</v>
      </c>
      <c r="F8" s="168">
        <v>810</v>
      </c>
      <c r="G8" s="167">
        <v>1813</v>
      </c>
      <c r="H8" s="167">
        <v>19</v>
      </c>
      <c r="I8" s="167">
        <v>20</v>
      </c>
      <c r="J8" s="169">
        <v>2.1511307225593024E-2</v>
      </c>
      <c r="K8" s="97"/>
    </row>
    <row r="9" spans="1:11" ht="12.75" customHeight="1">
      <c r="A9" s="166" t="s">
        <v>55</v>
      </c>
      <c r="B9" s="167">
        <v>4911</v>
      </c>
      <c r="C9" s="167">
        <v>3010</v>
      </c>
      <c r="D9" s="167">
        <v>7921</v>
      </c>
      <c r="E9" s="168">
        <v>4910</v>
      </c>
      <c r="F9" s="168">
        <v>3011</v>
      </c>
      <c r="G9" s="167">
        <v>7921</v>
      </c>
      <c r="H9" s="167">
        <v>1</v>
      </c>
      <c r="I9" s="167">
        <v>-1</v>
      </c>
      <c r="J9" s="169">
        <v>0</v>
      </c>
      <c r="K9" s="97"/>
    </row>
    <row r="10" spans="1:11" ht="12.75" customHeight="1">
      <c r="A10" s="166" t="s">
        <v>56</v>
      </c>
      <c r="B10" s="167">
        <v>11964</v>
      </c>
      <c r="C10" s="167">
        <v>8573</v>
      </c>
      <c r="D10" s="167">
        <v>20537</v>
      </c>
      <c r="E10" s="168">
        <v>11827</v>
      </c>
      <c r="F10" s="168">
        <v>8416</v>
      </c>
      <c r="G10" s="167">
        <v>20243</v>
      </c>
      <c r="H10" s="167">
        <v>137</v>
      </c>
      <c r="I10" s="167">
        <v>157</v>
      </c>
      <c r="J10" s="169">
        <v>1.4523539001136232E-2</v>
      </c>
    </row>
    <row r="11" spans="1:11" ht="12.75" customHeight="1">
      <c r="A11" s="166" t="s">
        <v>57</v>
      </c>
      <c r="B11" s="167">
        <v>15698</v>
      </c>
      <c r="C11" s="167">
        <v>12372</v>
      </c>
      <c r="D11" s="167">
        <v>28070</v>
      </c>
      <c r="E11" s="168">
        <v>15455</v>
      </c>
      <c r="F11" s="168">
        <v>12201</v>
      </c>
      <c r="G11" s="167">
        <v>27656</v>
      </c>
      <c r="H11" s="167">
        <v>243</v>
      </c>
      <c r="I11" s="167">
        <v>171</v>
      </c>
      <c r="J11" s="169">
        <v>1.4969626844084427E-2</v>
      </c>
    </row>
    <row r="12" spans="1:11" ht="12.75" customHeight="1">
      <c r="A12" s="166" t="s">
        <v>58</v>
      </c>
      <c r="B12" s="167">
        <v>16023</v>
      </c>
      <c r="C12" s="167">
        <v>14387</v>
      </c>
      <c r="D12" s="167">
        <v>30410</v>
      </c>
      <c r="E12" s="168">
        <v>15641</v>
      </c>
      <c r="F12" s="168">
        <v>14049</v>
      </c>
      <c r="G12" s="167">
        <v>29690</v>
      </c>
      <c r="H12" s="167">
        <v>382</v>
      </c>
      <c r="I12" s="167">
        <v>338</v>
      </c>
      <c r="J12" s="169">
        <v>2.4250589424048563E-2</v>
      </c>
    </row>
    <row r="13" spans="1:11" ht="12.75" customHeight="1">
      <c r="A13" s="166" t="s">
        <v>59</v>
      </c>
      <c r="B13" s="167">
        <v>15106</v>
      </c>
      <c r="C13" s="167">
        <v>15560</v>
      </c>
      <c r="D13" s="167">
        <v>30666</v>
      </c>
      <c r="E13" s="168">
        <v>14727</v>
      </c>
      <c r="F13" s="168">
        <v>15181</v>
      </c>
      <c r="G13" s="167">
        <v>29908</v>
      </c>
      <c r="H13" s="167">
        <v>379</v>
      </c>
      <c r="I13" s="167">
        <v>379</v>
      </c>
      <c r="J13" s="169">
        <v>2.5344389461013694E-2</v>
      </c>
    </row>
    <row r="14" spans="1:11" ht="12.75" customHeight="1">
      <c r="A14" s="166" t="s">
        <v>60</v>
      </c>
      <c r="B14" s="167">
        <v>15171</v>
      </c>
      <c r="C14" s="167">
        <v>16656</v>
      </c>
      <c r="D14" s="167">
        <v>31827</v>
      </c>
      <c r="E14" s="168">
        <v>14767</v>
      </c>
      <c r="F14" s="168">
        <v>16378</v>
      </c>
      <c r="G14" s="167">
        <v>31145</v>
      </c>
      <c r="H14" s="167">
        <v>404</v>
      </c>
      <c r="I14" s="167">
        <v>278</v>
      </c>
      <c r="J14" s="169">
        <v>2.1897575854872287E-2</v>
      </c>
    </row>
    <row r="15" spans="1:11" ht="12.75" customHeight="1">
      <c r="A15" s="166" t="s">
        <v>176</v>
      </c>
      <c r="B15" s="167">
        <v>16668</v>
      </c>
      <c r="C15" s="167">
        <v>17795</v>
      </c>
      <c r="D15" s="167">
        <v>34463</v>
      </c>
      <c r="E15" s="168">
        <v>16176</v>
      </c>
      <c r="F15" s="168">
        <v>17403</v>
      </c>
      <c r="G15" s="167">
        <v>33579</v>
      </c>
      <c r="H15" s="167">
        <v>492</v>
      </c>
      <c r="I15" s="167">
        <v>392</v>
      </c>
      <c r="J15" s="169">
        <v>2.632597754548982E-2</v>
      </c>
    </row>
    <row r="16" spans="1:11" ht="12.75" customHeight="1">
      <c r="A16" s="166" t="s">
        <v>177</v>
      </c>
      <c r="B16" s="167">
        <v>8870</v>
      </c>
      <c r="C16" s="167">
        <v>9404</v>
      </c>
      <c r="D16" s="167">
        <v>18274</v>
      </c>
      <c r="E16" s="168">
        <v>8767</v>
      </c>
      <c r="F16" s="168">
        <v>9240</v>
      </c>
      <c r="G16" s="167">
        <v>18007</v>
      </c>
      <c r="H16" s="167">
        <v>103</v>
      </c>
      <c r="I16" s="167">
        <v>164</v>
      </c>
      <c r="J16" s="169">
        <v>1.482756705725552E-2</v>
      </c>
    </row>
    <row r="17" spans="1:11" ht="12.75" customHeight="1">
      <c r="A17" s="166" t="s">
        <v>178</v>
      </c>
      <c r="B17" s="167">
        <v>2316</v>
      </c>
      <c r="C17" s="167">
        <v>2125</v>
      </c>
      <c r="D17" s="167">
        <v>4441</v>
      </c>
      <c r="E17" s="170">
        <v>2315</v>
      </c>
      <c r="F17" s="170">
        <v>2114</v>
      </c>
      <c r="G17" s="167">
        <v>4429</v>
      </c>
      <c r="H17" s="167">
        <v>1</v>
      </c>
      <c r="I17" s="167">
        <v>11</v>
      </c>
      <c r="J17" s="169">
        <v>2.7094152178821496E-3</v>
      </c>
    </row>
    <row r="18" spans="1:11" ht="12.75" customHeight="1">
      <c r="A18" s="166" t="s">
        <v>179</v>
      </c>
      <c r="B18" s="167">
        <v>61</v>
      </c>
      <c r="C18" s="167">
        <v>96</v>
      </c>
      <c r="D18" s="167">
        <v>157</v>
      </c>
      <c r="E18" s="170">
        <v>61</v>
      </c>
      <c r="F18" s="170">
        <v>94</v>
      </c>
      <c r="G18" s="167">
        <v>155</v>
      </c>
      <c r="H18" s="167">
        <v>0</v>
      </c>
      <c r="I18" s="167">
        <v>2</v>
      </c>
      <c r="J18" s="169">
        <v>1.2903225806451646E-2</v>
      </c>
    </row>
    <row r="19" spans="1:11" ht="26.25" customHeight="1">
      <c r="A19" s="465" t="s">
        <v>180</v>
      </c>
      <c r="B19" s="415">
        <v>107810</v>
      </c>
      <c r="C19" s="415">
        <v>100808</v>
      </c>
      <c r="D19" s="415">
        <v>208618</v>
      </c>
      <c r="E19" s="415">
        <v>105649</v>
      </c>
      <c r="F19" s="415">
        <v>98897</v>
      </c>
      <c r="G19" s="415">
        <v>204546</v>
      </c>
      <c r="H19" s="415">
        <v>2161</v>
      </c>
      <c r="I19" s="415">
        <v>1911</v>
      </c>
      <c r="J19" s="416">
        <v>1.9907502468882399E-2</v>
      </c>
    </row>
    <row r="20" spans="1:11" ht="12.75" customHeight="1">
      <c r="A20" s="36" t="s">
        <v>174</v>
      </c>
    </row>
    <row r="21" spans="1:11" ht="12.75" customHeight="1"/>
    <row r="22" spans="1:11" ht="12.75" customHeight="1"/>
    <row r="23" spans="1:11" ht="12.75" customHeight="1">
      <c r="A23" s="614" t="s">
        <v>1168</v>
      </c>
    </row>
    <row r="24" spans="1:11" ht="12.75" customHeight="1">
      <c r="A24" s="138" t="s">
        <v>1169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676</v>
      </c>
    </row>
    <row r="68" spans="1:10" ht="12.75" customHeight="1"/>
    <row r="69" spans="1:10" ht="12.75" customHeight="1"/>
    <row r="70" spans="1:10" ht="12.75" customHeight="1">
      <c r="A70" s="83" t="s">
        <v>418</v>
      </c>
    </row>
    <row r="71" spans="1:10" ht="12.75" customHeight="1"/>
    <row r="72" spans="1:10" ht="12.75" customHeight="1"/>
    <row r="73" spans="1:10" ht="12.75" customHeight="1"/>
    <row r="74" spans="1:10" ht="12.75" customHeight="1"/>
    <row r="75" spans="1:10" ht="12.75" customHeight="1"/>
    <row r="76" spans="1:10" ht="12.75" customHeight="1">
      <c r="J76" s="21" t="s">
        <v>493</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09" t="s">
        <v>965</v>
      </c>
      <c r="F1" s="407" t="str">
        <f>Naslovnica!A20</f>
        <v>Ožujak 2014.</v>
      </c>
    </row>
    <row r="2" spans="1:7" ht="12.75" customHeight="1">
      <c r="A2" s="139" t="s">
        <v>684</v>
      </c>
      <c r="F2" s="130" t="str">
        <f>Naslovnica!A24</f>
        <v>March 2014</v>
      </c>
    </row>
    <row r="3" spans="1:7" ht="12.75" customHeight="1"/>
    <row r="4" spans="1:7" ht="12.75" customHeight="1">
      <c r="E4" s="709" t="s">
        <v>643</v>
      </c>
      <c r="F4" s="709"/>
    </row>
    <row r="5" spans="1:7" ht="13.5" customHeight="1">
      <c r="A5" s="717" t="s">
        <v>685</v>
      </c>
      <c r="B5" s="728" t="s">
        <v>183</v>
      </c>
      <c r="C5" s="728"/>
      <c r="D5" s="728"/>
      <c r="E5" s="728"/>
      <c r="F5" s="728"/>
    </row>
    <row r="6" spans="1:7" ht="33.75" customHeight="1">
      <c r="A6" s="717"/>
      <c r="B6" s="466" t="str">
        <f>Naslovnica!A20</f>
        <v>Ožujak 2014.</v>
      </c>
      <c r="C6" s="466" t="str">
        <f>'4 Tablica 2 - Graf 2'!F5</f>
        <v>Veljača 2014.</v>
      </c>
      <c r="D6" s="466" t="s">
        <v>123</v>
      </c>
      <c r="E6" s="424" t="s">
        <v>184</v>
      </c>
      <c r="F6" s="467" t="s">
        <v>185</v>
      </c>
    </row>
    <row r="7" spans="1:7" ht="45" customHeight="1">
      <c r="A7" s="717"/>
      <c r="B7" s="468" t="str">
        <f>Naslovnica!A24</f>
        <v>March 2014</v>
      </c>
      <c r="C7" s="468" t="str">
        <f>'4 Tablica 2 - Graf 2'!F6</f>
        <v>February 2014</v>
      </c>
      <c r="D7" s="468" t="s">
        <v>186</v>
      </c>
      <c r="E7" s="429" t="s">
        <v>686</v>
      </c>
      <c r="F7" s="468" t="s">
        <v>187</v>
      </c>
    </row>
    <row r="8" spans="1:7">
      <c r="A8" s="208" t="s">
        <v>168</v>
      </c>
      <c r="B8" s="209">
        <v>3621.8460599999999</v>
      </c>
      <c r="C8" s="209">
        <v>3623.1500699999997</v>
      </c>
      <c r="D8" s="210">
        <v>-3.5991056809847599E-4</v>
      </c>
      <c r="E8" s="211">
        <v>259425.2475599999</v>
      </c>
      <c r="F8" s="210">
        <v>1.4158709535377323E-2</v>
      </c>
      <c r="G8" s="97"/>
    </row>
    <row r="9" spans="1:7">
      <c r="A9" s="208" t="s">
        <v>169</v>
      </c>
      <c r="B9" s="209">
        <v>8851.6691099999989</v>
      </c>
      <c r="C9" s="209">
        <v>8259.9961800000001</v>
      </c>
      <c r="D9" s="210">
        <v>7.1631138454109955E-2</v>
      </c>
      <c r="E9" s="211">
        <v>931149.10089000035</v>
      </c>
      <c r="F9" s="210">
        <v>9.5974127271683026E-3</v>
      </c>
      <c r="G9" s="97"/>
    </row>
    <row r="10" spans="1:7">
      <c r="A10" s="208" t="s">
        <v>170</v>
      </c>
      <c r="B10" s="209">
        <v>1007.50738</v>
      </c>
      <c r="C10" s="209">
        <v>1049.42291</v>
      </c>
      <c r="D10" s="210">
        <v>-3.9941504612282519E-2</v>
      </c>
      <c r="E10" s="211">
        <v>179922.98049000005</v>
      </c>
      <c r="F10" s="212">
        <v>5.6311919952309764E-3</v>
      </c>
    </row>
    <row r="11" spans="1:7">
      <c r="A11" s="208" t="s">
        <v>171</v>
      </c>
      <c r="B11" s="209">
        <v>1196.5304100000001</v>
      </c>
      <c r="C11" s="209">
        <v>1175.3550299999999</v>
      </c>
      <c r="D11" s="210">
        <v>1.8016156360857405E-2</v>
      </c>
      <c r="E11" s="211">
        <v>157956.21198000002</v>
      </c>
      <c r="F11" s="210">
        <v>7.6328964056085651E-3</v>
      </c>
    </row>
    <row r="12" spans="1:7">
      <c r="A12" s="208" t="s">
        <v>172</v>
      </c>
      <c r="B12" s="209">
        <v>1598.2465</v>
      </c>
      <c r="C12" s="209">
        <v>1824.26071</v>
      </c>
      <c r="D12" s="210">
        <v>-0.12389359084535678</v>
      </c>
      <c r="E12" s="211">
        <v>88798.087810000012</v>
      </c>
      <c r="F12" s="210">
        <v>1.832854826327206E-2</v>
      </c>
    </row>
    <row r="13" spans="1:7">
      <c r="A13" s="213" t="s">
        <v>173</v>
      </c>
      <c r="B13" s="209">
        <v>4757.37554</v>
      </c>
      <c r="C13" s="209">
        <v>4605.5419199999997</v>
      </c>
      <c r="D13" s="210">
        <v>3.2967590489329401E-2</v>
      </c>
      <c r="E13" s="214">
        <v>836688.95893000031</v>
      </c>
      <c r="F13" s="210">
        <v>5.718469685469023E-3</v>
      </c>
    </row>
    <row r="14" spans="1:7" ht="18.75" customHeight="1">
      <c r="A14" s="469" t="s">
        <v>469</v>
      </c>
      <c r="B14" s="470">
        <v>21033.174999999999</v>
      </c>
      <c r="C14" s="471">
        <v>20537.72682</v>
      </c>
      <c r="D14" s="472">
        <v>2.4123808070011021E-2</v>
      </c>
      <c r="E14" s="473">
        <v>2453940.5876600007</v>
      </c>
      <c r="F14" s="472">
        <v>8.6452837829136854E-3</v>
      </c>
    </row>
    <row r="15" spans="1:7" ht="12.75" customHeight="1">
      <c r="A15" s="27" t="s">
        <v>906</v>
      </c>
      <c r="B15" s="28"/>
      <c r="C15" s="30"/>
      <c r="D15" s="30"/>
      <c r="E15" s="30"/>
      <c r="F15" s="30"/>
      <c r="G15" s="30"/>
    </row>
    <row r="16" spans="1:7" ht="22.5" customHeight="1">
      <c r="A16" s="729" t="s">
        <v>189</v>
      </c>
      <c r="B16" s="729"/>
      <c r="C16" s="729"/>
      <c r="D16" s="729"/>
      <c r="E16" s="729"/>
      <c r="F16" s="729"/>
      <c r="G16" s="47"/>
    </row>
    <row r="17" spans="1:7" ht="12.75" customHeight="1">
      <c r="A17" s="724" t="s">
        <v>190</v>
      </c>
      <c r="B17" s="725"/>
      <c r="C17" s="725"/>
      <c r="D17" s="725"/>
      <c r="E17" s="725"/>
      <c r="F17" s="725"/>
      <c r="G17" s="48"/>
    </row>
    <row r="18" spans="1:7" ht="12.75" customHeight="1">
      <c r="A18" s="726" t="s">
        <v>191</v>
      </c>
      <c r="B18" s="727"/>
      <c r="C18" s="727"/>
      <c r="D18" s="727"/>
      <c r="E18" s="727"/>
      <c r="F18" s="727"/>
      <c r="G18" s="49"/>
    </row>
    <row r="19" spans="1:7" ht="12.75" customHeight="1">
      <c r="A19" s="724" t="s">
        <v>192</v>
      </c>
      <c r="B19" s="725"/>
      <c r="C19" s="725"/>
      <c r="D19" s="725"/>
      <c r="E19" s="725"/>
      <c r="F19" s="725"/>
      <c r="G19" s="48"/>
    </row>
    <row r="20" spans="1:7" ht="12.75" customHeight="1"/>
    <row r="21" spans="1:7" ht="12.75" customHeight="1">
      <c r="A21" s="615" t="s">
        <v>476</v>
      </c>
      <c r="F21" s="407" t="str">
        <f>Naslovnica!A20</f>
        <v>Ožujak 2014.</v>
      </c>
    </row>
    <row r="22" spans="1:7" ht="12.75" customHeight="1">
      <c r="A22" s="139" t="s">
        <v>477</v>
      </c>
      <c r="F22" s="130" t="str">
        <f>Naslovnica!A24</f>
        <v>March 2014</v>
      </c>
    </row>
    <row r="23" spans="1:7" ht="12.75" customHeight="1"/>
    <row r="24" spans="1:7" ht="12.75" customHeight="1"/>
    <row r="25" spans="1:7" ht="12.75" customHeight="1">
      <c r="G25" s="97"/>
    </row>
    <row r="26" spans="1:7" ht="12.75" customHeight="1">
      <c r="G26" s="97"/>
    </row>
    <row r="27" spans="1:7" ht="12.75" customHeight="1">
      <c r="G27" s="97"/>
    </row>
    <row r="28" spans="1:7" ht="12.75" customHeight="1">
      <c r="G28" s="8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906</v>
      </c>
    </row>
    <row r="42" spans="1:1" ht="12.75" customHeight="1"/>
    <row r="43" spans="1:1" ht="12.75" customHeight="1">
      <c r="A43" s="91"/>
    </row>
    <row r="44" spans="1:1" ht="12.75" customHeight="1">
      <c r="A44" s="94"/>
    </row>
    <row r="45" spans="1:1" ht="12.75" customHeight="1"/>
    <row r="46" spans="1:1" ht="12.75" customHeight="1">
      <c r="A46" s="83" t="s">
        <v>418</v>
      </c>
    </row>
    <row r="47" spans="1:1" ht="12.75" customHeight="1"/>
    <row r="48" spans="1:1" ht="12.75" customHeight="1"/>
    <row r="49" spans="6:6" ht="12.75" customHeight="1"/>
    <row r="53" spans="6:6">
      <c r="F53" s="44" t="s">
        <v>494</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11" t="s">
        <v>478</v>
      </c>
      <c r="G1" s="407" t="str">
        <f>Naslovnica!A20</f>
        <v>Ožujak 2014.</v>
      </c>
    </row>
    <row r="2" spans="1:8" ht="12.75" customHeight="1">
      <c r="A2" s="129" t="s">
        <v>479</v>
      </c>
      <c r="G2" s="130" t="str">
        <f>Naslovnica!A24</f>
        <v>March 2014</v>
      </c>
    </row>
    <row r="3" spans="1:8" ht="12.75" customHeight="1"/>
    <row r="4" spans="1:8" ht="12.75" customHeight="1">
      <c r="F4" s="154"/>
      <c r="G4" s="21" t="s">
        <v>643</v>
      </c>
    </row>
    <row r="5" spans="1:8" ht="15" customHeight="1">
      <c r="A5" s="710" t="s">
        <v>688</v>
      </c>
      <c r="B5" s="711" t="s">
        <v>687</v>
      </c>
      <c r="C5" s="711"/>
      <c r="D5" s="711"/>
      <c r="E5" s="711"/>
      <c r="F5" s="711"/>
      <c r="G5" s="711"/>
    </row>
    <row r="6" spans="1:8">
      <c r="A6" s="710"/>
      <c r="B6" s="715" t="str">
        <f>Naslovnica!A20</f>
        <v>Ožujak 2014.</v>
      </c>
      <c r="C6" s="689"/>
      <c r="D6" s="715" t="str">
        <f>'4 Tablica 2 - Graf 2'!F5</f>
        <v>Veljača 2014.</v>
      </c>
      <c r="E6" s="689"/>
      <c r="F6" s="730" t="s">
        <v>193</v>
      </c>
      <c r="G6" s="730"/>
    </row>
    <row r="7" spans="1:8">
      <c r="A7" s="710"/>
      <c r="B7" s="712" t="str">
        <f>Naslovnica!A24</f>
        <v>March 2014</v>
      </c>
      <c r="C7" s="731"/>
      <c r="D7" s="732" t="str">
        <f>'4 Tablica 2 - Graf 2'!F6</f>
        <v>February 2014</v>
      </c>
      <c r="E7" s="731"/>
      <c r="F7" s="733" t="s">
        <v>194</v>
      </c>
      <c r="G7" s="733"/>
    </row>
    <row r="8" spans="1:8">
      <c r="A8" s="710"/>
      <c r="B8" s="433" t="s">
        <v>146</v>
      </c>
      <c r="C8" s="433" t="s">
        <v>147</v>
      </c>
      <c r="D8" s="433" t="s">
        <v>146</v>
      </c>
      <c r="E8" s="433" t="s">
        <v>147</v>
      </c>
      <c r="F8" s="433" t="s">
        <v>146</v>
      </c>
      <c r="G8" s="433" t="s">
        <v>148</v>
      </c>
    </row>
    <row r="9" spans="1:8">
      <c r="A9" s="710"/>
      <c r="B9" s="434" t="s">
        <v>149</v>
      </c>
      <c r="C9" s="434" t="s">
        <v>150</v>
      </c>
      <c r="D9" s="434" t="s">
        <v>149</v>
      </c>
      <c r="E9" s="434" t="s">
        <v>150</v>
      </c>
      <c r="F9" s="434" t="s">
        <v>149</v>
      </c>
      <c r="G9" s="434" t="s">
        <v>151</v>
      </c>
    </row>
    <row r="10" spans="1:8">
      <c r="A10" s="192" t="s">
        <v>168</v>
      </c>
      <c r="B10" s="215">
        <v>216625.50857000001</v>
      </c>
      <c r="C10" s="216">
        <v>9.372722814722545E-2</v>
      </c>
      <c r="D10" s="215">
        <v>214469.59927000001</v>
      </c>
      <c r="E10" s="217">
        <v>9.2720200561445934E-2</v>
      </c>
      <c r="F10" s="218">
        <v>2155.9092999999821</v>
      </c>
      <c r="G10" s="217">
        <v>1.0052283901019768E-2</v>
      </c>
      <c r="H10" s="97"/>
    </row>
    <row r="11" spans="1:8">
      <c r="A11" s="192" t="s">
        <v>169</v>
      </c>
      <c r="B11" s="215">
        <v>972377.65110000002</v>
      </c>
      <c r="C11" s="216">
        <v>0.42071805186535838</v>
      </c>
      <c r="D11" s="219">
        <v>977397.02864000003</v>
      </c>
      <c r="E11" s="217">
        <v>0.42255148903212714</v>
      </c>
      <c r="F11" s="218">
        <v>-5019.3775399999622</v>
      </c>
      <c r="G11" s="217">
        <v>-5.1354540610627592E-3</v>
      </c>
      <c r="H11" s="97"/>
    </row>
    <row r="12" spans="1:8">
      <c r="A12" s="192" t="s">
        <v>188</v>
      </c>
      <c r="B12" s="215">
        <v>145921.54819</v>
      </c>
      <c r="C12" s="216">
        <v>6.3135788250814326E-2</v>
      </c>
      <c r="D12" s="219">
        <v>147431.04853999999</v>
      </c>
      <c r="E12" s="217">
        <v>6.3737874440674649E-2</v>
      </c>
      <c r="F12" s="218">
        <v>-1509.5003499999941</v>
      </c>
      <c r="G12" s="217">
        <v>-1.0238686931609569E-2</v>
      </c>
    </row>
    <row r="13" spans="1:8">
      <c r="A13" s="192" t="s">
        <v>171</v>
      </c>
      <c r="B13" s="215">
        <v>148622.10472999999</v>
      </c>
      <c r="C13" s="216">
        <v>6.4304236420284031E-2</v>
      </c>
      <c r="D13" s="219">
        <v>148692.17472000001</v>
      </c>
      <c r="E13" s="217">
        <v>6.4283088646981276E-2</v>
      </c>
      <c r="F13" s="218">
        <v>-70.06999000000954</v>
      </c>
      <c r="G13" s="217">
        <v>-4.712419475467171E-4</v>
      </c>
    </row>
    <row r="14" spans="1:8">
      <c r="A14" s="192" t="s">
        <v>172</v>
      </c>
      <c r="B14" s="215">
        <v>79681.661400000012</v>
      </c>
      <c r="C14" s="216">
        <v>3.4475816382328127E-2</v>
      </c>
      <c r="D14" s="219">
        <v>78507.300170000002</v>
      </c>
      <c r="E14" s="217">
        <v>3.3940533493215949E-2</v>
      </c>
      <c r="F14" s="218">
        <v>1174.3612300000041</v>
      </c>
      <c r="G14" s="217">
        <v>1.4958624579587351E-2</v>
      </c>
    </row>
    <row r="15" spans="1:8">
      <c r="A15" s="192" t="s">
        <v>173</v>
      </c>
      <c r="B15" s="215">
        <v>748005.01549000002</v>
      </c>
      <c r="C15" s="216">
        <v>0.32363887893398952</v>
      </c>
      <c r="D15" s="220">
        <v>746586.7071</v>
      </c>
      <c r="E15" s="217">
        <v>0.32276681382555505</v>
      </c>
      <c r="F15" s="218">
        <v>1418.3083899999856</v>
      </c>
      <c r="G15" s="217">
        <v>1.8997236041198538E-3</v>
      </c>
    </row>
    <row r="16" spans="1:8" ht="18.75" customHeight="1">
      <c r="A16" s="474" t="s">
        <v>155</v>
      </c>
      <c r="B16" s="475">
        <v>2311233.4894800005</v>
      </c>
      <c r="C16" s="472">
        <v>0.99999999999999978</v>
      </c>
      <c r="D16" s="475">
        <v>2313083.8584400001</v>
      </c>
      <c r="E16" s="476">
        <v>1</v>
      </c>
      <c r="F16" s="477">
        <v>-1850.3689599995614</v>
      </c>
      <c r="G16" s="476">
        <v>-7.9995757752055526E-4</v>
      </c>
    </row>
    <row r="17" spans="1:8" ht="12.75" customHeight="1">
      <c r="A17" s="37" t="s">
        <v>689</v>
      </c>
    </row>
    <row r="18" spans="1:8" ht="12.75" customHeight="1"/>
    <row r="19" spans="1:8" ht="12.75" customHeight="1">
      <c r="A19" s="611" t="s">
        <v>480</v>
      </c>
      <c r="G19" s="407" t="str">
        <f>Naslovnica!A20</f>
        <v>Ožujak 2014.</v>
      </c>
    </row>
    <row r="20" spans="1:8" ht="12.75" customHeight="1">
      <c r="A20" s="129" t="s">
        <v>481</v>
      </c>
      <c r="G20" s="130" t="str">
        <f>Naslovnica!A24</f>
        <v>March 2014</v>
      </c>
    </row>
    <row r="21" spans="1:8" ht="12.75" customHeight="1"/>
    <row r="22" spans="1:8" ht="12.75" customHeight="1"/>
    <row r="23" spans="1:8" ht="12.75" customHeight="1"/>
    <row r="24" spans="1:8" ht="12.75" customHeight="1">
      <c r="H24" s="97"/>
    </row>
    <row r="25" spans="1:8" ht="12.75" customHeight="1">
      <c r="H25" s="97"/>
    </row>
    <row r="26" spans="1:8" ht="12.75" customHeight="1">
      <c r="G26" s="97"/>
      <c r="H26" s="97"/>
    </row>
    <row r="27" spans="1:8" ht="12.75" customHeight="1">
      <c r="H27" s="97"/>
    </row>
    <row r="28" spans="1:8" ht="12.75" customHeight="1">
      <c r="G28" s="97"/>
      <c r="H28" s="87"/>
    </row>
    <row r="29" spans="1:8" ht="12.75" customHeight="1">
      <c r="G29" s="8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9" t="s">
        <v>689</v>
      </c>
    </row>
    <row r="41" spans="1:8" ht="12.75" customHeight="1">
      <c r="A41" s="37"/>
    </row>
    <row r="42" spans="1:8" ht="12.75" customHeight="1">
      <c r="A42" s="406" t="s">
        <v>482</v>
      </c>
      <c r="G42" s="407" t="str">
        <f>Naslovnica!A20</f>
        <v>Ožujak 2014.</v>
      </c>
    </row>
    <row r="43" spans="1:8" ht="12.75" customHeight="1">
      <c r="A43" s="129" t="s">
        <v>483</v>
      </c>
      <c r="G43" s="130" t="str">
        <f>Naslovnica!A24</f>
        <v>March 2014</v>
      </c>
    </row>
    <row r="44" spans="1:8" ht="12.75" customHeight="1"/>
    <row r="45" spans="1:8" ht="12.75" customHeight="1"/>
    <row r="46" spans="1:8" ht="12.75" customHeight="1"/>
    <row r="47" spans="1:8" ht="12.75" customHeight="1">
      <c r="H47" s="97"/>
    </row>
    <row r="48" spans="1:8" ht="12.75" customHeight="1">
      <c r="G48" s="97"/>
      <c r="H48" s="97"/>
    </row>
    <row r="49" spans="1:8" ht="12.75" customHeight="1">
      <c r="G49" s="87"/>
      <c r="H49" s="97"/>
    </row>
    <row r="50" spans="1:8" ht="12.75" customHeight="1">
      <c r="G50" s="87"/>
      <c r="H50" s="87"/>
    </row>
    <row r="51" spans="1:8" ht="12.75" customHeight="1">
      <c r="G51" s="97"/>
    </row>
    <row r="52" spans="1:8" ht="12.75" customHeight="1">
      <c r="G52" s="8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9" t="s">
        <v>689</v>
      </c>
    </row>
    <row r="64" spans="1:8" ht="12.75" customHeight="1">
      <c r="A64" s="99"/>
    </row>
    <row r="65" spans="1:7">
      <c r="A65" s="83" t="s">
        <v>418</v>
      </c>
    </row>
    <row r="66" spans="1:7">
      <c r="G66" s="44" t="s">
        <v>495</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11" t="s">
        <v>966</v>
      </c>
      <c r="I1" s="407" t="str">
        <f>Naslovnica!A20</f>
        <v>Ožujak 2014.</v>
      </c>
    </row>
    <row r="2" spans="1:10" ht="12.75" customHeight="1">
      <c r="A2" s="129" t="s">
        <v>690</v>
      </c>
      <c r="I2" s="130" t="str">
        <f>Naslovnica!A24</f>
        <v>March 2014</v>
      </c>
    </row>
    <row r="3" spans="1:10" ht="12.75" customHeight="1"/>
    <row r="4" spans="1:10" ht="35.25" customHeight="1">
      <c r="A4" s="424"/>
      <c r="B4" s="696" t="s">
        <v>691</v>
      </c>
      <c r="C4" s="696"/>
      <c r="D4" s="735" t="s">
        <v>692</v>
      </c>
      <c r="E4" s="735"/>
      <c r="F4" s="735"/>
      <c r="G4" s="735"/>
      <c r="H4" s="735"/>
      <c r="I4" s="424"/>
    </row>
    <row r="5" spans="1:10" ht="33.75">
      <c r="A5" s="424" t="s">
        <v>688</v>
      </c>
      <c r="B5" s="424" t="str">
        <f>Naslovnica!A20</f>
        <v>Ožujak 2014.</v>
      </c>
      <c r="C5" s="426" t="str">
        <f>'4 Tablica 2 - Graf 2'!F5</f>
        <v>Veljača 2014.</v>
      </c>
      <c r="D5" s="424" t="str">
        <f>Naslovnica!A20</f>
        <v>Ožujak 2014.</v>
      </c>
      <c r="E5" s="426" t="str">
        <f>'4 Tablica 2 - Graf 2'!F5</f>
        <v>Veljača 2014.</v>
      </c>
      <c r="F5" s="424" t="s">
        <v>195</v>
      </c>
      <c r="G5" s="424" t="s">
        <v>196</v>
      </c>
      <c r="H5" s="478" t="s">
        <v>197</v>
      </c>
      <c r="I5" s="478" t="s">
        <v>198</v>
      </c>
    </row>
    <row r="6" spans="1:10" ht="34.5" customHeight="1">
      <c r="A6" s="424"/>
      <c r="B6" s="427" t="str">
        <f>Naslovnica!A24</f>
        <v>March 2014</v>
      </c>
      <c r="C6" s="428" t="str">
        <f>'4 Tablica 2 - Graf 2'!F6</f>
        <v>February 2014</v>
      </c>
      <c r="D6" s="427" t="str">
        <f>Naslovnica!A24</f>
        <v>March 2014</v>
      </c>
      <c r="E6" s="428" t="str">
        <f>'4 Tablica 2 - Graf 2'!F6</f>
        <v>February 2014</v>
      </c>
      <c r="F6" s="427" t="s">
        <v>199</v>
      </c>
      <c r="G6" s="427" t="s">
        <v>200</v>
      </c>
      <c r="H6" s="429" t="s">
        <v>201</v>
      </c>
      <c r="I6" s="468" t="s">
        <v>202</v>
      </c>
    </row>
    <row r="7" spans="1:10" ht="22.5">
      <c r="A7" s="221" t="s">
        <v>1109</v>
      </c>
      <c r="B7" s="222">
        <v>203.87780000000001</v>
      </c>
      <c r="C7" s="222">
        <v>203.4383</v>
      </c>
      <c r="D7" s="223">
        <v>2.1603601681690066E-3</v>
      </c>
      <c r="E7" s="223">
        <v>2.5483043145351658E-2</v>
      </c>
      <c r="F7" s="223">
        <v>3.1668433530092077E-2</v>
      </c>
      <c r="G7" s="223">
        <v>4.7429741612713849E-2</v>
      </c>
      <c r="H7" s="223">
        <v>7.1381934706832517E-2</v>
      </c>
      <c r="I7" s="224">
        <v>37958</v>
      </c>
      <c r="J7" s="97"/>
    </row>
    <row r="8" spans="1:10" ht="22.5">
      <c r="A8" s="221" t="s">
        <v>1110</v>
      </c>
      <c r="B8" s="225">
        <v>221.1482</v>
      </c>
      <c r="C8" s="225">
        <v>223.5111</v>
      </c>
      <c r="D8" s="223">
        <v>-1.0571734468668437E-2</v>
      </c>
      <c r="E8" s="223">
        <v>2.356463066035186E-2</v>
      </c>
      <c r="F8" s="223">
        <v>1.8183341712753487E-2</v>
      </c>
      <c r="G8" s="223">
        <v>1.4601852127974491E-2</v>
      </c>
      <c r="H8" s="223">
        <v>7.8442612196320205E-2</v>
      </c>
      <c r="I8" s="224">
        <v>37893</v>
      </c>
      <c r="J8" s="97"/>
    </row>
    <row r="9" spans="1:10" ht="22.5">
      <c r="A9" s="221" t="s">
        <v>1111</v>
      </c>
      <c r="B9" s="225">
        <v>138.28039999999999</v>
      </c>
      <c r="C9" s="225">
        <v>138.95099999999999</v>
      </c>
      <c r="D9" s="223">
        <v>-4.826161740469681E-3</v>
      </c>
      <c r="E9" s="223">
        <v>2.1592614295135482E-2</v>
      </c>
      <c r="F9" s="223">
        <v>2.2159538625070585E-2</v>
      </c>
      <c r="G9" s="223">
        <v>2.6680397276943602E-2</v>
      </c>
      <c r="H9" s="223">
        <v>3.1570975578160576E-2</v>
      </c>
      <c r="I9" s="224">
        <v>37923</v>
      </c>
    </row>
    <row r="10" spans="1:10" ht="22.5">
      <c r="A10" s="221" t="s">
        <v>1112</v>
      </c>
      <c r="B10" s="225">
        <v>161.14830000000001</v>
      </c>
      <c r="C10" s="225">
        <v>161.76249999999999</v>
      </c>
      <c r="D10" s="223">
        <v>-3.796924503515875E-3</v>
      </c>
      <c r="E10" s="223">
        <v>1.762253933664315E-2</v>
      </c>
      <c r="F10" s="226">
        <v>1.6145630370053787E-2</v>
      </c>
      <c r="G10" s="223">
        <v>2.300402603783791E-2</v>
      </c>
      <c r="H10" s="223">
        <v>5.412635788619613E-2</v>
      </c>
      <c r="I10" s="224">
        <v>38425</v>
      </c>
    </row>
    <row r="11" spans="1:10" ht="22.5">
      <c r="A11" s="221" t="s">
        <v>1113</v>
      </c>
      <c r="B11" s="225">
        <v>166.41929999999999</v>
      </c>
      <c r="C11" s="225">
        <v>165.821</v>
      </c>
      <c r="D11" s="223">
        <v>3.6081075376459548E-3</v>
      </c>
      <c r="E11" s="223">
        <v>1.6580174292606831E-2</v>
      </c>
      <c r="F11" s="226">
        <v>2.6073676370487853E-2</v>
      </c>
      <c r="G11" s="223">
        <v>4.809267994684574E-2</v>
      </c>
      <c r="H11" s="223">
        <v>5.7881076335362325E-2</v>
      </c>
      <c r="I11" s="224">
        <v>38425</v>
      </c>
    </row>
    <row r="12" spans="1:10" ht="22.5">
      <c r="A12" s="221" t="s">
        <v>1114</v>
      </c>
      <c r="B12" s="225">
        <v>182.70679999999999</v>
      </c>
      <c r="C12" s="225">
        <v>182.29669999999999</v>
      </c>
      <c r="D12" s="223">
        <v>2.2496293130922496E-3</v>
      </c>
      <c r="E12" s="223">
        <v>2.7837825342214684E-2</v>
      </c>
      <c r="F12" s="223">
        <v>3.7172184610912984E-2</v>
      </c>
      <c r="G12" s="223">
        <v>6.0559341514099474E-2</v>
      </c>
      <c r="H12" s="223">
        <v>5.3061400982183926E-2</v>
      </c>
      <c r="I12" s="224">
        <v>37474</v>
      </c>
    </row>
    <row r="13" spans="1:10" ht="12.75" customHeight="1">
      <c r="A13" s="37" t="s">
        <v>689</v>
      </c>
    </row>
    <row r="14" spans="1:10" ht="12.75" customHeight="1"/>
    <row r="15" spans="1:10" ht="21" customHeight="1">
      <c r="A15" s="736" t="s">
        <v>203</v>
      </c>
      <c r="B15" s="736"/>
      <c r="C15" s="736"/>
      <c r="D15" s="736"/>
      <c r="E15" s="736"/>
      <c r="F15" s="736"/>
      <c r="G15" s="736"/>
      <c r="H15" s="736"/>
      <c r="I15" s="736"/>
    </row>
    <row r="16" spans="1:10" ht="21.75" customHeight="1">
      <c r="A16" s="734" t="s">
        <v>204</v>
      </c>
      <c r="B16" s="734"/>
      <c r="C16" s="734"/>
      <c r="D16" s="734"/>
      <c r="E16" s="734"/>
      <c r="F16" s="734"/>
      <c r="G16" s="734"/>
      <c r="H16" s="734"/>
      <c r="I16" s="734"/>
    </row>
    <row r="17" spans="1:10" ht="19.5" customHeight="1">
      <c r="A17" s="736" t="s">
        <v>205</v>
      </c>
      <c r="B17" s="736"/>
      <c r="C17" s="736"/>
      <c r="D17" s="736"/>
      <c r="E17" s="736"/>
      <c r="F17" s="736"/>
      <c r="G17" s="736"/>
      <c r="H17" s="736"/>
      <c r="I17" s="736"/>
    </row>
    <row r="18" spans="1:10" ht="19.5" customHeight="1">
      <c r="A18" s="734" t="s">
        <v>206</v>
      </c>
      <c r="B18" s="734"/>
      <c r="C18" s="734"/>
      <c r="D18" s="734"/>
      <c r="E18" s="734"/>
      <c r="F18" s="734"/>
      <c r="G18" s="734"/>
      <c r="H18" s="734"/>
      <c r="I18" s="734"/>
    </row>
    <row r="19" spans="1:10" ht="12.75" customHeight="1"/>
    <row r="20" spans="1:10" ht="12.75" customHeight="1">
      <c r="A20" s="38"/>
      <c r="I20" s="14"/>
    </row>
    <row r="21" spans="1:10" ht="12.75" customHeight="1">
      <c r="A21" s="83" t="s">
        <v>418</v>
      </c>
      <c r="I21" s="19"/>
      <c r="J21" s="102"/>
    </row>
    <row r="22" spans="1:10" ht="12.75" customHeight="1"/>
    <row r="23" spans="1:10" ht="12.75" customHeight="1"/>
    <row r="24" spans="1:10" ht="12.75" customHeight="1">
      <c r="B24" s="102"/>
    </row>
    <row r="25" spans="1:10" ht="12.75" customHeight="1"/>
    <row r="26" spans="1:10" ht="12.75" customHeight="1">
      <c r="J26" s="87"/>
    </row>
    <row r="27" spans="1:10" ht="12.75" customHeight="1">
      <c r="J27" s="87"/>
    </row>
    <row r="28" spans="1:10" ht="12.75" customHeight="1">
      <c r="J28" s="97"/>
    </row>
    <row r="29" spans="1:10" ht="12.75" customHeight="1">
      <c r="J29" s="87"/>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6"/>
    </row>
    <row r="41" spans="1:2" ht="12.75" customHeight="1">
      <c r="A41" s="37"/>
      <c r="B41" s="96"/>
    </row>
    <row r="42" spans="1:2" ht="12.75" customHeight="1"/>
    <row r="43" spans="1:2" ht="12.75" customHeight="1"/>
    <row r="44" spans="1:2" ht="12.75" customHeight="1"/>
    <row r="45" spans="1:2" ht="12.75" customHeight="1"/>
    <row r="46" spans="1:2" ht="12.75" customHeight="1"/>
    <row r="49" spans="9:9">
      <c r="I49" s="44" t="s">
        <v>496</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41" t="s">
        <v>1015</v>
      </c>
      <c r="O1" s="407" t="str">
        <f>Naslovnica!A20</f>
        <v>Ožujak 2014.</v>
      </c>
    </row>
    <row r="2" spans="1:16" ht="12.75" customHeight="1">
      <c r="A2" s="140" t="s">
        <v>1016</v>
      </c>
      <c r="O2" s="130" t="str">
        <f>Naslovnica!A24</f>
        <v>March 2014</v>
      </c>
    </row>
    <row r="3" spans="1:16" ht="12.75" customHeight="1"/>
    <row r="4" spans="1:16" ht="12.75" customHeight="1">
      <c r="L4" s="151"/>
      <c r="M4" s="151"/>
      <c r="N4" s="151"/>
      <c r="O4" s="40" t="s">
        <v>651</v>
      </c>
    </row>
    <row r="5" spans="1:16" ht="31.5" customHeight="1">
      <c r="A5" s="737" t="s">
        <v>907</v>
      </c>
      <c r="B5" s="696" t="s">
        <v>207</v>
      </c>
      <c r="C5" s="696"/>
      <c r="D5" s="696" t="s">
        <v>208</v>
      </c>
      <c r="E5" s="738"/>
      <c r="F5" s="696" t="s">
        <v>209</v>
      </c>
      <c r="G5" s="696"/>
      <c r="H5" s="696" t="s">
        <v>210</v>
      </c>
      <c r="I5" s="696"/>
      <c r="J5" s="696" t="s">
        <v>211</v>
      </c>
      <c r="K5" s="696"/>
      <c r="L5" s="696" t="s">
        <v>212</v>
      </c>
      <c r="M5" s="696"/>
      <c r="N5" s="696" t="s">
        <v>138</v>
      </c>
      <c r="O5" s="696"/>
    </row>
    <row r="6" spans="1:16">
      <c r="A6" s="737"/>
      <c r="B6" s="479" t="s">
        <v>162</v>
      </c>
      <c r="C6" s="479" t="s">
        <v>163</v>
      </c>
      <c r="D6" s="479" t="s">
        <v>162</v>
      </c>
      <c r="E6" s="479" t="s">
        <v>163</v>
      </c>
      <c r="F6" s="479" t="s">
        <v>162</v>
      </c>
      <c r="G6" s="479" t="s">
        <v>163</v>
      </c>
      <c r="H6" s="479" t="s">
        <v>162</v>
      </c>
      <c r="I6" s="479" t="s">
        <v>163</v>
      </c>
      <c r="J6" s="479" t="s">
        <v>162</v>
      </c>
      <c r="K6" s="479" t="s">
        <v>163</v>
      </c>
      <c r="L6" s="479" t="s">
        <v>162</v>
      </c>
      <c r="M6" s="479" t="s">
        <v>163</v>
      </c>
      <c r="N6" s="479" t="s">
        <v>162</v>
      </c>
      <c r="O6" s="479" t="s">
        <v>163</v>
      </c>
    </row>
    <row r="7" spans="1:16">
      <c r="A7" s="737"/>
      <c r="B7" s="480" t="s">
        <v>149</v>
      </c>
      <c r="C7" s="480" t="s">
        <v>150</v>
      </c>
      <c r="D7" s="480" t="s">
        <v>149</v>
      </c>
      <c r="E7" s="480" t="s">
        <v>150</v>
      </c>
      <c r="F7" s="480" t="s">
        <v>149</v>
      </c>
      <c r="G7" s="480" t="s">
        <v>150</v>
      </c>
      <c r="H7" s="480" t="s">
        <v>149</v>
      </c>
      <c r="I7" s="480" t="s">
        <v>150</v>
      </c>
      <c r="J7" s="480" t="s">
        <v>149</v>
      </c>
      <c r="K7" s="480" t="s">
        <v>150</v>
      </c>
      <c r="L7" s="480" t="s">
        <v>149</v>
      </c>
      <c r="M7" s="480" t="s">
        <v>150</v>
      </c>
      <c r="N7" s="480" t="s">
        <v>149</v>
      </c>
      <c r="O7" s="480" t="s">
        <v>150</v>
      </c>
    </row>
    <row r="8" spans="1:16" ht="18">
      <c r="A8" s="227" t="s">
        <v>861</v>
      </c>
      <c r="B8" s="228">
        <v>214251.09907</v>
      </c>
      <c r="C8" s="229">
        <v>0.98632421084519206</v>
      </c>
      <c r="D8" s="228">
        <v>838359.72427999997</v>
      </c>
      <c r="E8" s="229">
        <v>0.85934419625386937</v>
      </c>
      <c r="F8" s="228">
        <v>133700.10867000002</v>
      </c>
      <c r="G8" s="230">
        <v>0.8756653080932616</v>
      </c>
      <c r="H8" s="228">
        <v>131652.49804999999</v>
      </c>
      <c r="I8" s="229">
        <v>0.88386698029724453</v>
      </c>
      <c r="J8" s="228">
        <v>77242.024990000005</v>
      </c>
      <c r="K8" s="229">
        <v>0.96555636527117983</v>
      </c>
      <c r="L8" s="228">
        <v>684844.1486999999</v>
      </c>
      <c r="M8" s="229">
        <v>0.90382111586304559</v>
      </c>
      <c r="N8" s="228">
        <v>2080049.6037599999</v>
      </c>
      <c r="O8" s="229">
        <v>0.89190003180466593</v>
      </c>
      <c r="P8" s="97"/>
    </row>
    <row r="9" spans="1:16" ht="18">
      <c r="A9" s="227" t="s">
        <v>802</v>
      </c>
      <c r="B9" s="228">
        <v>209836.61681000001</v>
      </c>
      <c r="C9" s="229">
        <v>0.96600174458814836</v>
      </c>
      <c r="D9" s="228">
        <v>819053.53995000001</v>
      </c>
      <c r="E9" s="229">
        <v>0.83955477057500427</v>
      </c>
      <c r="F9" s="228">
        <v>118705.99964000001</v>
      </c>
      <c r="G9" s="230">
        <v>0.77746178953258427</v>
      </c>
      <c r="H9" s="228">
        <v>125218.32770000001</v>
      </c>
      <c r="I9" s="229">
        <v>0.84067030114412489</v>
      </c>
      <c r="J9" s="228">
        <v>74009.173920000001</v>
      </c>
      <c r="K9" s="229">
        <v>0.92514442722299473</v>
      </c>
      <c r="L9" s="228">
        <v>676551.99594999989</v>
      </c>
      <c r="M9" s="229">
        <v>0.89287757087454211</v>
      </c>
      <c r="N9" s="228">
        <v>2023375.6539699999</v>
      </c>
      <c r="O9" s="229">
        <v>0.86759892978824049</v>
      </c>
      <c r="P9" s="97"/>
    </row>
    <row r="10" spans="1:16" ht="19.5">
      <c r="A10" s="231" t="s">
        <v>860</v>
      </c>
      <c r="B10" s="232">
        <v>593.56106999999997</v>
      </c>
      <c r="C10" s="233">
        <v>2.7325117887255362E-3</v>
      </c>
      <c r="D10" s="232">
        <v>129874.62729</v>
      </c>
      <c r="E10" s="233">
        <v>0.13312544003488028</v>
      </c>
      <c r="F10" s="232">
        <v>17449.516749999999</v>
      </c>
      <c r="G10" s="234">
        <v>0.11428514616006313</v>
      </c>
      <c r="H10" s="232">
        <v>23122.380690000002</v>
      </c>
      <c r="I10" s="233">
        <v>0.15523525265727853</v>
      </c>
      <c r="J10" s="232">
        <v>0</v>
      </c>
      <c r="K10" s="233">
        <v>0</v>
      </c>
      <c r="L10" s="232">
        <v>105667.89773</v>
      </c>
      <c r="M10" s="233">
        <v>0.13945490724936788</v>
      </c>
      <c r="N10" s="232">
        <v>276707.98352999997</v>
      </c>
      <c r="O10" s="233">
        <v>0.11864902590058027</v>
      </c>
      <c r="P10" s="97"/>
    </row>
    <row r="11" spans="1:16" ht="19.5">
      <c r="A11" s="231" t="s">
        <v>663</v>
      </c>
      <c r="B11" s="232">
        <v>198729.73711000002</v>
      </c>
      <c r="C11" s="233">
        <v>0.91487022459778522</v>
      </c>
      <c r="D11" s="232">
        <v>647009.04872000008</v>
      </c>
      <c r="E11" s="233">
        <v>0.66320393840338154</v>
      </c>
      <c r="F11" s="232">
        <v>97713.080930000011</v>
      </c>
      <c r="G11" s="234">
        <v>0.63996922641626341</v>
      </c>
      <c r="H11" s="232">
        <v>86799.652140000006</v>
      </c>
      <c r="I11" s="233">
        <v>0.58274128910714629</v>
      </c>
      <c r="J11" s="232">
        <v>67252.720090000003</v>
      </c>
      <c r="K11" s="233">
        <v>0.84068603811341447</v>
      </c>
      <c r="L11" s="232">
        <v>481475.34383999999</v>
      </c>
      <c r="M11" s="233">
        <v>0.63542571453091312</v>
      </c>
      <c r="N11" s="232">
        <v>1578979.5828300002</v>
      </c>
      <c r="O11" s="233">
        <v>0.6770472865643673</v>
      </c>
    </row>
    <row r="12" spans="1:16" ht="19.5">
      <c r="A12" s="231" t="s">
        <v>695</v>
      </c>
      <c r="B12" s="232">
        <v>0</v>
      </c>
      <c r="C12" s="233">
        <v>0</v>
      </c>
      <c r="D12" s="232">
        <v>0</v>
      </c>
      <c r="E12" s="233">
        <v>0</v>
      </c>
      <c r="F12" s="232">
        <v>0</v>
      </c>
      <c r="G12" s="234">
        <v>0</v>
      </c>
      <c r="H12" s="232">
        <v>0</v>
      </c>
      <c r="I12" s="233">
        <v>0</v>
      </c>
      <c r="J12" s="232">
        <v>279.36940000000004</v>
      </c>
      <c r="K12" s="233">
        <v>3.4922298122934074E-3</v>
      </c>
      <c r="L12" s="232">
        <v>1916.6670300000001</v>
      </c>
      <c r="M12" s="233">
        <v>2.5295158571200186E-3</v>
      </c>
      <c r="N12" s="232">
        <v>2196.0364300000001</v>
      </c>
      <c r="O12" s="233">
        <v>9.4163377556990104E-4</v>
      </c>
    </row>
    <row r="13" spans="1:16" ht="19.5">
      <c r="A13" s="231" t="s">
        <v>806</v>
      </c>
      <c r="B13" s="232">
        <v>5132.9723400000003</v>
      </c>
      <c r="C13" s="233">
        <v>2.3630099983228521E-2</v>
      </c>
      <c r="D13" s="232">
        <v>18144.912960000001</v>
      </c>
      <c r="E13" s="233">
        <v>1.8599087232033913E-2</v>
      </c>
      <c r="F13" s="232">
        <v>2754.9058799999998</v>
      </c>
      <c r="G13" s="234">
        <v>1.8043182837886747E-2</v>
      </c>
      <c r="H13" s="232">
        <v>9050.5475100000003</v>
      </c>
      <c r="I13" s="233">
        <v>6.0762083638263679E-2</v>
      </c>
      <c r="J13" s="232">
        <v>4776.8341200000004</v>
      </c>
      <c r="K13" s="233">
        <v>5.9712346886396088E-2</v>
      </c>
      <c r="L13" s="232">
        <v>73380.206969999999</v>
      </c>
      <c r="M13" s="233">
        <v>9.6843319274586726E-2</v>
      </c>
      <c r="N13" s="232">
        <v>113240.37978</v>
      </c>
      <c r="O13" s="233">
        <v>4.8556100847202646E-2</v>
      </c>
    </row>
    <row r="14" spans="1:16" ht="19.5">
      <c r="A14" s="646" t="s">
        <v>998</v>
      </c>
      <c r="B14" s="232">
        <v>0</v>
      </c>
      <c r="C14" s="233">
        <v>0</v>
      </c>
      <c r="D14" s="232">
        <v>0</v>
      </c>
      <c r="E14" s="233">
        <v>0</v>
      </c>
      <c r="F14" s="232">
        <v>0</v>
      </c>
      <c r="G14" s="234">
        <v>0</v>
      </c>
      <c r="H14" s="232">
        <v>0</v>
      </c>
      <c r="I14" s="233">
        <v>0</v>
      </c>
      <c r="J14" s="232">
        <v>0</v>
      </c>
      <c r="K14" s="233">
        <v>0</v>
      </c>
      <c r="L14" s="232">
        <v>0</v>
      </c>
      <c r="M14" s="233">
        <v>0</v>
      </c>
      <c r="N14" s="232">
        <v>0</v>
      </c>
      <c r="O14" s="233">
        <v>0</v>
      </c>
    </row>
    <row r="15" spans="1:16" ht="19.5">
      <c r="A15" s="198" t="s">
        <v>1013</v>
      </c>
      <c r="B15" s="232">
        <v>0</v>
      </c>
      <c r="C15" s="233">
        <v>0</v>
      </c>
      <c r="D15" s="232">
        <v>0</v>
      </c>
      <c r="E15" s="233">
        <v>0</v>
      </c>
      <c r="F15" s="232">
        <v>788.49608000000001</v>
      </c>
      <c r="G15" s="234">
        <v>5.1642341183710345E-3</v>
      </c>
      <c r="H15" s="232">
        <v>6245.7473600000003</v>
      </c>
      <c r="I15" s="233">
        <v>4.1931675741436393E-2</v>
      </c>
      <c r="J15" s="232">
        <v>1700.2503100000001</v>
      </c>
      <c r="K15" s="233">
        <v>2.1253812410890766E-2</v>
      </c>
      <c r="L15" s="232">
        <v>14111.880380000001</v>
      </c>
      <c r="M15" s="233">
        <v>1.8624113962554503E-2</v>
      </c>
      <c r="N15" s="232">
        <v>22846.37413</v>
      </c>
      <c r="O15" s="233">
        <v>9.7962480204002861E-3</v>
      </c>
    </row>
    <row r="16" spans="1:16" ht="19.5" customHeight="1">
      <c r="A16" s="198" t="s">
        <v>1020</v>
      </c>
      <c r="B16" s="232">
        <v>0</v>
      </c>
      <c r="C16" s="233">
        <v>0</v>
      </c>
      <c r="D16" s="232">
        <v>0</v>
      </c>
      <c r="E16" s="233">
        <v>0</v>
      </c>
      <c r="F16" s="232">
        <v>0</v>
      </c>
      <c r="G16" s="234">
        <v>0</v>
      </c>
      <c r="H16" s="232">
        <v>0</v>
      </c>
      <c r="I16" s="233">
        <v>0</v>
      </c>
      <c r="J16" s="232">
        <v>0</v>
      </c>
      <c r="K16" s="233">
        <v>0</v>
      </c>
      <c r="L16" s="232">
        <v>0</v>
      </c>
      <c r="M16" s="233">
        <v>0</v>
      </c>
      <c r="N16" s="232">
        <v>0</v>
      </c>
      <c r="O16" s="233">
        <v>0</v>
      </c>
    </row>
    <row r="17" spans="1:15" ht="18.75" customHeight="1">
      <c r="A17" s="231" t="s">
        <v>862</v>
      </c>
      <c r="B17" s="232">
        <v>5380.3462900000004</v>
      </c>
      <c r="C17" s="233">
        <v>2.4768908218409109E-2</v>
      </c>
      <c r="D17" s="232">
        <v>24024.950980000001</v>
      </c>
      <c r="E17" s="233">
        <v>2.4626304904708598E-2</v>
      </c>
      <c r="F17" s="232">
        <v>0</v>
      </c>
      <c r="G17" s="234">
        <v>0</v>
      </c>
      <c r="H17" s="232">
        <v>0</v>
      </c>
      <c r="I17" s="233">
        <v>0</v>
      </c>
      <c r="J17" s="232">
        <v>0</v>
      </c>
      <c r="K17" s="233">
        <v>0</v>
      </c>
      <c r="L17" s="232">
        <v>0</v>
      </c>
      <c r="M17" s="233">
        <v>0</v>
      </c>
      <c r="N17" s="232">
        <v>29405.297270000003</v>
      </c>
      <c r="O17" s="233">
        <v>1.2608634680120221E-2</v>
      </c>
    </row>
    <row r="18" spans="1:15" ht="18">
      <c r="A18" s="227" t="s">
        <v>659</v>
      </c>
      <c r="B18" s="228">
        <v>3587.4880600000001</v>
      </c>
      <c r="C18" s="229">
        <v>1.6515324052269978E-2</v>
      </c>
      <c r="D18" s="228">
        <v>14933.3439</v>
      </c>
      <c r="E18" s="229">
        <v>1.5307131341679442E-2</v>
      </c>
      <c r="F18" s="228">
        <v>13445.150230000001</v>
      </c>
      <c r="G18" s="230">
        <v>8.8058654070151066E-2</v>
      </c>
      <c r="H18" s="228">
        <v>5963.3858099999998</v>
      </c>
      <c r="I18" s="229">
        <v>4.00360030102151E-2</v>
      </c>
      <c r="J18" s="228">
        <v>3037.7642700000001</v>
      </c>
      <c r="K18" s="229">
        <v>3.7973274619245052E-2</v>
      </c>
      <c r="L18" s="228">
        <v>1205.5534499999999</v>
      </c>
      <c r="M18" s="229">
        <v>1.5910257340737712E-3</v>
      </c>
      <c r="N18" s="228">
        <v>42172.685720000001</v>
      </c>
      <c r="O18" s="229">
        <v>1.8083135934337139E-2</v>
      </c>
    </row>
    <row r="19" spans="1:15" ht="18">
      <c r="A19" s="227" t="s">
        <v>857</v>
      </c>
      <c r="B19" s="228">
        <v>826.99419999999998</v>
      </c>
      <c r="C19" s="229">
        <v>3.8071422047737126E-3</v>
      </c>
      <c r="D19" s="228">
        <v>4372.8404299999993</v>
      </c>
      <c r="E19" s="229">
        <v>4.4822943371856582E-3</v>
      </c>
      <c r="F19" s="228">
        <v>1548.9588000000001</v>
      </c>
      <c r="G19" s="230">
        <v>1.0144864490526137E-2</v>
      </c>
      <c r="H19" s="228">
        <v>470.78453999999999</v>
      </c>
      <c r="I19" s="229">
        <v>3.1606761429045843E-3</v>
      </c>
      <c r="J19" s="228">
        <v>195.08679999999998</v>
      </c>
      <c r="K19" s="229">
        <v>2.4386634289400391E-3</v>
      </c>
      <c r="L19" s="228">
        <v>7086.5992999999999</v>
      </c>
      <c r="M19" s="233">
        <v>9.352519254429717E-3</v>
      </c>
      <c r="N19" s="228">
        <v>14501.264069999999</v>
      </c>
      <c r="O19" s="229">
        <v>6.2179660820882868E-3</v>
      </c>
    </row>
    <row r="20" spans="1:15" hidden="1">
      <c r="A20" s="227"/>
      <c r="B20" s="228"/>
      <c r="C20" s="229"/>
      <c r="D20" s="228"/>
      <c r="E20" s="229"/>
      <c r="F20" s="228"/>
      <c r="G20" s="230"/>
      <c r="H20" s="228"/>
      <c r="I20" s="229"/>
      <c r="J20" s="228"/>
      <c r="K20" s="229"/>
      <c r="L20" s="228"/>
      <c r="M20" s="233"/>
      <c r="N20" s="228"/>
      <c r="O20" s="229"/>
    </row>
    <row r="21" spans="1:15" ht="18">
      <c r="A21" s="227" t="s">
        <v>696</v>
      </c>
      <c r="B21" s="228">
        <v>2970.6792400000004</v>
      </c>
      <c r="C21" s="229">
        <v>1.3675789154807976E-2</v>
      </c>
      <c r="D21" s="228">
        <v>137221.10577000002</v>
      </c>
      <c r="E21" s="229">
        <v>0.14065580374613063</v>
      </c>
      <c r="F21" s="228">
        <v>18983.921900000001</v>
      </c>
      <c r="G21" s="230">
        <v>0.12433469190673856</v>
      </c>
      <c r="H21" s="228">
        <v>17298.080470000001</v>
      </c>
      <c r="I21" s="229">
        <v>0.11613301970275558</v>
      </c>
      <c r="J21" s="228">
        <v>2755.4021600000001</v>
      </c>
      <c r="K21" s="229">
        <v>3.4443634728820151E-2</v>
      </c>
      <c r="L21" s="228">
        <v>72876.750580000007</v>
      </c>
      <c r="M21" s="229">
        <v>9.6178884136954398E-2</v>
      </c>
      <c r="N21" s="228">
        <v>252105.94011999998</v>
      </c>
      <c r="O21" s="229">
        <v>0.10809996819533406</v>
      </c>
    </row>
    <row r="22" spans="1:15" ht="19.5">
      <c r="A22" s="231" t="s">
        <v>863</v>
      </c>
      <c r="B22" s="232">
        <v>2970.6792400000004</v>
      </c>
      <c r="C22" s="233">
        <v>1.3675789154807976E-2</v>
      </c>
      <c r="D22" s="232">
        <v>137221.10577000002</v>
      </c>
      <c r="E22" s="233">
        <v>0.14065580374613063</v>
      </c>
      <c r="F22" s="232">
        <v>10086.239300000001</v>
      </c>
      <c r="G22" s="234">
        <v>6.6059556211255713E-2</v>
      </c>
      <c r="H22" s="232">
        <v>5442.5782499999996</v>
      </c>
      <c r="I22" s="233">
        <v>3.6539490508049353E-2</v>
      </c>
      <c r="J22" s="232">
        <v>0</v>
      </c>
      <c r="K22" s="233">
        <v>0</v>
      </c>
      <c r="L22" s="232">
        <v>13426.109699999999</v>
      </c>
      <c r="M22" s="233">
        <v>1.7719070059645618E-2</v>
      </c>
      <c r="N22" s="232">
        <v>169146.71226</v>
      </c>
      <c r="O22" s="233">
        <v>7.2528057874986826E-2</v>
      </c>
    </row>
    <row r="23" spans="1:15" ht="19.5">
      <c r="A23" s="231" t="s">
        <v>694</v>
      </c>
      <c r="B23" s="232">
        <v>0</v>
      </c>
      <c r="C23" s="233">
        <v>0</v>
      </c>
      <c r="D23" s="232">
        <v>0</v>
      </c>
      <c r="E23" s="233">
        <v>0</v>
      </c>
      <c r="F23" s="232">
        <v>0</v>
      </c>
      <c r="G23" s="234">
        <v>0</v>
      </c>
      <c r="H23" s="232">
        <v>6081.5403699999997</v>
      </c>
      <c r="I23" s="233">
        <v>4.0829249744628655E-2</v>
      </c>
      <c r="J23" s="232">
        <v>2755.4021600000001</v>
      </c>
      <c r="K23" s="233">
        <v>3.4443634728820151E-2</v>
      </c>
      <c r="L23" s="232">
        <v>0</v>
      </c>
      <c r="M23" s="233">
        <v>0</v>
      </c>
      <c r="N23" s="232">
        <v>8836.9425300000003</v>
      </c>
      <c r="O23" s="233">
        <v>3.7891737337973639E-3</v>
      </c>
    </row>
    <row r="24" spans="1:15" ht="19.5">
      <c r="A24" s="231" t="s">
        <v>858</v>
      </c>
      <c r="B24" s="232">
        <v>0</v>
      </c>
      <c r="C24" s="233">
        <v>0</v>
      </c>
      <c r="D24" s="232">
        <v>0</v>
      </c>
      <c r="E24" s="233">
        <v>0</v>
      </c>
      <c r="F24" s="232">
        <v>0</v>
      </c>
      <c r="G24" s="234">
        <v>0</v>
      </c>
      <c r="H24" s="232">
        <v>0</v>
      </c>
      <c r="I24" s="233">
        <v>0</v>
      </c>
      <c r="J24" s="232">
        <v>0</v>
      </c>
      <c r="K24" s="233">
        <v>0</v>
      </c>
      <c r="L24" s="232">
        <v>0</v>
      </c>
      <c r="M24" s="233">
        <v>0</v>
      </c>
      <c r="N24" s="232">
        <v>0</v>
      </c>
      <c r="O24" s="233">
        <v>0</v>
      </c>
    </row>
    <row r="25" spans="1:15" ht="19.5">
      <c r="A25" s="231" t="s">
        <v>806</v>
      </c>
      <c r="B25" s="232">
        <v>0</v>
      </c>
      <c r="C25" s="233">
        <v>0</v>
      </c>
      <c r="D25" s="232">
        <v>0</v>
      </c>
      <c r="E25" s="233">
        <v>0</v>
      </c>
      <c r="F25" s="232">
        <v>0</v>
      </c>
      <c r="G25" s="234">
        <v>0</v>
      </c>
      <c r="H25" s="232">
        <v>0</v>
      </c>
      <c r="I25" s="233">
        <v>0</v>
      </c>
      <c r="J25" s="232">
        <v>0</v>
      </c>
      <c r="K25" s="233">
        <v>0</v>
      </c>
      <c r="L25" s="232">
        <v>0</v>
      </c>
      <c r="M25" s="233">
        <v>0</v>
      </c>
      <c r="N25" s="232">
        <v>0</v>
      </c>
      <c r="O25" s="233">
        <v>0</v>
      </c>
    </row>
    <row r="26" spans="1:15" ht="19.5">
      <c r="A26" s="646" t="s">
        <v>998</v>
      </c>
      <c r="B26" s="232">
        <v>0</v>
      </c>
      <c r="C26" s="233">
        <v>0</v>
      </c>
      <c r="D26" s="232">
        <v>0</v>
      </c>
      <c r="E26" s="233">
        <v>0</v>
      </c>
      <c r="F26" s="232">
        <v>0</v>
      </c>
      <c r="G26" s="234">
        <v>0</v>
      </c>
      <c r="H26" s="232">
        <v>0</v>
      </c>
      <c r="I26" s="233">
        <v>0</v>
      </c>
      <c r="J26" s="232">
        <v>0</v>
      </c>
      <c r="K26" s="233">
        <v>0</v>
      </c>
      <c r="L26" s="232">
        <v>0</v>
      </c>
      <c r="M26" s="233">
        <v>0</v>
      </c>
      <c r="N26" s="232">
        <v>0</v>
      </c>
      <c r="O26" s="233">
        <v>0</v>
      </c>
    </row>
    <row r="27" spans="1:15" ht="19.5">
      <c r="A27" s="198" t="s">
        <v>1068</v>
      </c>
      <c r="B27" s="232">
        <v>0</v>
      </c>
      <c r="C27" s="233">
        <v>0</v>
      </c>
      <c r="D27" s="232">
        <v>0</v>
      </c>
      <c r="E27" s="233">
        <v>0</v>
      </c>
      <c r="F27" s="232">
        <v>8897.6826000000001</v>
      </c>
      <c r="G27" s="234">
        <v>5.8275135695482837E-2</v>
      </c>
      <c r="H27" s="232">
        <v>5773.9618499999997</v>
      </c>
      <c r="I27" s="233">
        <v>3.8764279450077564E-2</v>
      </c>
      <c r="J27" s="232">
        <v>0</v>
      </c>
      <c r="K27" s="233">
        <v>0</v>
      </c>
      <c r="L27" s="232">
        <v>59450.640880000006</v>
      </c>
      <c r="M27" s="233">
        <v>7.8459814077308787E-2</v>
      </c>
      <c r="N27" s="232">
        <v>74122.285330000013</v>
      </c>
      <c r="O27" s="233">
        <v>3.1782736586549884E-2</v>
      </c>
    </row>
    <row r="28" spans="1:15" ht="19.5" customHeight="1">
      <c r="A28" s="198" t="s">
        <v>1020</v>
      </c>
      <c r="B28" s="232">
        <v>0</v>
      </c>
      <c r="C28" s="233">
        <v>0</v>
      </c>
      <c r="D28" s="232">
        <v>0</v>
      </c>
      <c r="E28" s="233">
        <v>0</v>
      </c>
      <c r="F28" s="232">
        <v>0</v>
      </c>
      <c r="G28" s="234">
        <v>0</v>
      </c>
      <c r="H28" s="232">
        <v>0</v>
      </c>
      <c r="I28" s="233">
        <v>0</v>
      </c>
      <c r="J28" s="232">
        <v>0</v>
      </c>
      <c r="K28" s="233">
        <v>0</v>
      </c>
      <c r="L28" s="232">
        <v>0</v>
      </c>
      <c r="M28" s="233">
        <v>0</v>
      </c>
      <c r="N28" s="232">
        <v>0</v>
      </c>
      <c r="O28" s="233">
        <v>0</v>
      </c>
    </row>
    <row r="29" spans="1:15" ht="19.5">
      <c r="A29" s="231" t="s">
        <v>859</v>
      </c>
      <c r="B29" s="232">
        <v>0</v>
      </c>
      <c r="C29" s="233">
        <v>0</v>
      </c>
      <c r="D29" s="232">
        <v>0</v>
      </c>
      <c r="E29" s="233">
        <v>0</v>
      </c>
      <c r="F29" s="232">
        <v>0</v>
      </c>
      <c r="G29" s="234">
        <v>0</v>
      </c>
      <c r="H29" s="232">
        <v>0</v>
      </c>
      <c r="I29" s="233">
        <v>0</v>
      </c>
      <c r="J29" s="232">
        <v>0</v>
      </c>
      <c r="K29" s="233">
        <v>0</v>
      </c>
      <c r="L29" s="232">
        <v>0</v>
      </c>
      <c r="M29" s="233">
        <v>0</v>
      </c>
      <c r="N29" s="232">
        <v>0</v>
      </c>
      <c r="O29" s="233">
        <v>0</v>
      </c>
    </row>
    <row r="30" spans="1:15" hidden="1">
      <c r="A30" s="231"/>
      <c r="B30" s="232"/>
      <c r="C30" s="233"/>
      <c r="D30" s="232"/>
      <c r="E30" s="233"/>
      <c r="F30" s="232"/>
      <c r="G30" s="234"/>
      <c r="H30" s="232"/>
      <c r="I30" s="233"/>
      <c r="J30" s="232"/>
      <c r="K30" s="233"/>
      <c r="L30" s="232"/>
      <c r="M30" s="233"/>
      <c r="N30" s="232"/>
      <c r="O30" s="233"/>
    </row>
    <row r="31" spans="1:15" ht="18">
      <c r="A31" s="227" t="s">
        <v>697</v>
      </c>
      <c r="B31" s="228">
        <v>217221.77830999999</v>
      </c>
      <c r="C31" s="229">
        <v>1</v>
      </c>
      <c r="D31" s="228">
        <v>975580.83004999999</v>
      </c>
      <c r="E31" s="229">
        <v>1</v>
      </c>
      <c r="F31" s="228">
        <v>152684.03057</v>
      </c>
      <c r="G31" s="230">
        <v>1</v>
      </c>
      <c r="H31" s="228">
        <v>148950.57851999998</v>
      </c>
      <c r="I31" s="229">
        <v>1</v>
      </c>
      <c r="J31" s="228">
        <v>79997.427150000003</v>
      </c>
      <c r="K31" s="229">
        <v>1</v>
      </c>
      <c r="L31" s="228">
        <v>757720.8992799999</v>
      </c>
      <c r="M31" s="233">
        <v>1</v>
      </c>
      <c r="N31" s="228">
        <v>2332155.5438799998</v>
      </c>
      <c r="O31" s="229">
        <v>1</v>
      </c>
    </row>
    <row r="32" spans="1:15" ht="22.5" customHeight="1">
      <c r="A32" s="481" t="s">
        <v>1017</v>
      </c>
      <c r="B32" s="482">
        <v>216625.50857000001</v>
      </c>
      <c r="C32" s="483"/>
      <c r="D32" s="482">
        <v>972377.65110000002</v>
      </c>
      <c r="E32" s="483"/>
      <c r="F32" s="482">
        <v>145921.54819</v>
      </c>
      <c r="G32" s="484"/>
      <c r="H32" s="482">
        <v>148622.10472999999</v>
      </c>
      <c r="I32" s="485"/>
      <c r="J32" s="482">
        <v>79681.661400000012</v>
      </c>
      <c r="K32" s="485"/>
      <c r="L32" s="482">
        <v>748005.01549000002</v>
      </c>
      <c r="M32" s="486"/>
      <c r="N32" s="482">
        <v>2311233.48948</v>
      </c>
      <c r="O32" s="487"/>
    </row>
    <row r="33" spans="1:15" ht="19.5">
      <c r="A33" s="198" t="s">
        <v>1152</v>
      </c>
      <c r="B33" s="232">
        <v>83.900120000000001</v>
      </c>
      <c r="C33" s="233">
        <v>3.8624175095493908E-4</v>
      </c>
      <c r="D33" s="232">
        <v>72.448350000000005</v>
      </c>
      <c r="E33" s="233">
        <v>7.426176055169813E-5</v>
      </c>
      <c r="F33" s="232">
        <v>0</v>
      </c>
      <c r="G33" s="234">
        <v>0</v>
      </c>
      <c r="H33" s="232">
        <v>260.64440000000002</v>
      </c>
      <c r="I33" s="233">
        <v>1.749871686231837E-3</v>
      </c>
      <c r="J33" s="232">
        <v>128.28399999999999</v>
      </c>
      <c r="K33" s="233">
        <v>1.6036015728288331E-3</v>
      </c>
      <c r="L33" s="232">
        <v>354.05700000000002</v>
      </c>
      <c r="M33" s="233">
        <v>4.6726571793972077E-4</v>
      </c>
      <c r="N33" s="232">
        <v>899.33387000000005</v>
      </c>
      <c r="O33" s="233">
        <v>3.8562345138600022E-4</v>
      </c>
    </row>
    <row r="34" spans="1:15" ht="19.5">
      <c r="A34" s="198" t="s">
        <v>1153</v>
      </c>
      <c r="B34" s="232">
        <v>0</v>
      </c>
      <c r="C34" s="233">
        <v>0</v>
      </c>
      <c r="D34" s="232">
        <v>0</v>
      </c>
      <c r="E34" s="233">
        <v>0</v>
      </c>
      <c r="F34" s="232">
        <v>0</v>
      </c>
      <c r="G34" s="234">
        <v>0</v>
      </c>
      <c r="H34" s="232">
        <v>0</v>
      </c>
      <c r="I34" s="233">
        <v>0</v>
      </c>
      <c r="J34" s="232">
        <v>0</v>
      </c>
      <c r="K34" s="233">
        <v>0</v>
      </c>
      <c r="L34" s="232">
        <v>0</v>
      </c>
      <c r="M34" s="233">
        <v>0</v>
      </c>
      <c r="N34" s="232">
        <v>0</v>
      </c>
      <c r="O34" s="233">
        <v>0</v>
      </c>
    </row>
    <row r="35" spans="1:15" ht="12.75" customHeight="1">
      <c r="A35" s="37" t="s">
        <v>689</v>
      </c>
    </row>
    <row r="36" spans="1:15" ht="12.75" customHeight="1"/>
    <row r="37" spans="1:15" ht="12.75" customHeight="1">
      <c r="A37" s="83" t="s">
        <v>418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497</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5" t="s">
        <v>967</v>
      </c>
      <c r="D1" s="407" t="str">
        <f>Naslovnica!A20</f>
        <v>Ožujak 2014.</v>
      </c>
    </row>
    <row r="2" spans="1:5" ht="12.75" customHeight="1">
      <c r="A2" s="131" t="s">
        <v>698</v>
      </c>
      <c r="D2" s="130" t="str">
        <f>Naslovnica!A24</f>
        <v>March 2014</v>
      </c>
    </row>
    <row r="3" spans="1:5" ht="12.75" customHeight="1"/>
    <row r="4" spans="1:5" ht="19.5" customHeight="1">
      <c r="A4" s="717" t="s">
        <v>699</v>
      </c>
      <c r="B4" s="740" t="s">
        <v>701</v>
      </c>
      <c r="C4" s="740"/>
      <c r="D4" s="740"/>
    </row>
    <row r="5" spans="1:5" ht="15" customHeight="1">
      <c r="A5" s="739"/>
      <c r="B5" s="424" t="str">
        <f>Naslovnica!A20</f>
        <v>Ožujak 2014.</v>
      </c>
      <c r="C5" s="426" t="str">
        <f>'4 Tablica 2 - Graf 2'!F5</f>
        <v>Veljača 2014.</v>
      </c>
      <c r="D5" s="710" t="s">
        <v>700</v>
      </c>
    </row>
    <row r="6" spans="1:5" ht="15" customHeight="1">
      <c r="A6" s="739"/>
      <c r="B6" s="427" t="str">
        <f>Naslovnica!A24</f>
        <v>March 2014</v>
      </c>
      <c r="C6" s="428" t="str">
        <f>'4 Tablica 2 - Graf 2'!F6</f>
        <v>February 2014</v>
      </c>
      <c r="D6" s="741"/>
    </row>
    <row r="7" spans="1:5" ht="45" customHeight="1">
      <c r="A7" s="458" t="s">
        <v>702</v>
      </c>
      <c r="B7" s="235">
        <v>23813</v>
      </c>
      <c r="C7" s="235">
        <v>22485</v>
      </c>
      <c r="D7" s="236">
        <v>5.9061596619968869E-2</v>
      </c>
      <c r="E7" s="97"/>
    </row>
    <row r="8" spans="1:5" ht="2.25" customHeight="1">
      <c r="B8" s="235"/>
      <c r="C8" s="235"/>
      <c r="D8" s="236"/>
    </row>
    <row r="9" spans="1:5" ht="45" customHeight="1">
      <c r="A9" s="458" t="s">
        <v>703</v>
      </c>
      <c r="B9" s="235">
        <v>530715.75171999983</v>
      </c>
      <c r="C9" s="235">
        <v>525317.31837999984</v>
      </c>
      <c r="D9" s="236">
        <v>1.0276518879385037E-2</v>
      </c>
      <c r="E9" s="97"/>
    </row>
    <row r="10" spans="1:5" ht="2.25" customHeight="1">
      <c r="B10" s="235"/>
      <c r="C10" s="235"/>
      <c r="D10" s="236"/>
    </row>
    <row r="11" spans="1:5" ht="45" customHeight="1">
      <c r="A11" s="458" t="s">
        <v>704</v>
      </c>
      <c r="B11" s="235">
        <v>516063.7534499999</v>
      </c>
      <c r="C11" s="235">
        <v>516688.19310999999</v>
      </c>
      <c r="D11" s="236">
        <v>-1.2085425375051124E-3</v>
      </c>
    </row>
    <row r="12" spans="1:5" ht="12.75" customHeight="1">
      <c r="A12" s="46" t="s">
        <v>705</v>
      </c>
    </row>
    <row r="13" spans="1:5" ht="12.75" customHeight="1">
      <c r="A13" s="50" t="s">
        <v>706</v>
      </c>
    </row>
    <row r="14" spans="1:5" ht="12.75" customHeight="1"/>
    <row r="15" spans="1:5" ht="12.75" customHeight="1"/>
    <row r="16" spans="1:5" ht="12.75" customHeight="1">
      <c r="A16" s="85" t="s">
        <v>418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1"/>
    </row>
    <row r="43" spans="1:1" ht="12.75" customHeight="1">
      <c r="A43" s="9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707</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06" t="s">
        <v>484</v>
      </c>
      <c r="G1" s="613" t="s">
        <v>181</v>
      </c>
      <c r="J1" s="407" t="s">
        <v>1170</v>
      </c>
    </row>
    <row r="2" spans="1:11">
      <c r="A2" s="129" t="s">
        <v>485</v>
      </c>
      <c r="G2" s="137" t="s">
        <v>182</v>
      </c>
      <c r="J2" s="130" t="s">
        <v>1171</v>
      </c>
    </row>
    <row r="3" spans="1:11" ht="12.75" customHeight="1"/>
    <row r="4" spans="1:11" ht="12.75" customHeight="1"/>
    <row r="5" spans="1:11">
      <c r="A5" s="408"/>
      <c r="B5" s="409"/>
      <c r="C5" s="409" t="s">
        <v>1164</v>
      </c>
      <c r="D5" s="409"/>
      <c r="E5" s="410"/>
      <c r="F5" s="409" t="s">
        <v>991</v>
      </c>
      <c r="G5" s="410"/>
      <c r="H5" s="688" t="s">
        <v>681</v>
      </c>
      <c r="I5" s="689"/>
      <c r="J5" s="689"/>
    </row>
    <row r="6" spans="1:11">
      <c r="A6" s="408"/>
      <c r="B6" s="410"/>
      <c r="C6" s="464" t="s">
        <v>1165</v>
      </c>
      <c r="D6" s="410"/>
      <c r="E6" s="410"/>
      <c r="F6" s="464" t="s">
        <v>992</v>
      </c>
      <c r="G6" s="410"/>
      <c r="H6" s="690" t="s">
        <v>682</v>
      </c>
      <c r="I6" s="690"/>
      <c r="J6" s="412" t="s">
        <v>708</v>
      </c>
    </row>
    <row r="7" spans="1:11" ht="30" customHeight="1">
      <c r="A7" s="413" t="s">
        <v>677</v>
      </c>
      <c r="B7" s="413" t="s">
        <v>678</v>
      </c>
      <c r="C7" s="413" t="s">
        <v>679</v>
      </c>
      <c r="D7" s="413" t="s">
        <v>680</v>
      </c>
      <c r="E7" s="413" t="s">
        <v>678</v>
      </c>
      <c r="F7" s="413" t="s">
        <v>679</v>
      </c>
      <c r="G7" s="413" t="s">
        <v>680</v>
      </c>
      <c r="H7" s="413" t="s">
        <v>678</v>
      </c>
      <c r="I7" s="413" t="s">
        <v>679</v>
      </c>
      <c r="J7" s="413" t="s">
        <v>680</v>
      </c>
    </row>
    <row r="8" spans="1:11" ht="12.75" customHeight="1">
      <c r="A8" s="166" t="s">
        <v>54</v>
      </c>
      <c r="B8" s="167">
        <v>2</v>
      </c>
      <c r="C8" s="167">
        <v>1</v>
      </c>
      <c r="D8" s="167">
        <v>3</v>
      </c>
      <c r="E8" s="168">
        <v>10</v>
      </c>
      <c r="F8" s="168">
        <v>3</v>
      </c>
      <c r="G8" s="167">
        <v>13</v>
      </c>
      <c r="H8" s="167">
        <v>-8</v>
      </c>
      <c r="I8" s="167">
        <v>-2</v>
      </c>
      <c r="J8" s="169">
        <v>-0.76923076923076916</v>
      </c>
      <c r="K8" s="97"/>
    </row>
    <row r="9" spans="1:11" ht="12.75" customHeight="1">
      <c r="A9" s="166" t="s">
        <v>55</v>
      </c>
      <c r="B9" s="167">
        <v>157</v>
      </c>
      <c r="C9" s="167">
        <v>91</v>
      </c>
      <c r="D9" s="167">
        <v>248</v>
      </c>
      <c r="E9" s="168">
        <v>90</v>
      </c>
      <c r="F9" s="168">
        <v>59</v>
      </c>
      <c r="G9" s="167">
        <v>149</v>
      </c>
      <c r="H9" s="167">
        <v>67</v>
      </c>
      <c r="I9" s="167">
        <v>32</v>
      </c>
      <c r="J9" s="169">
        <v>0.66442953020134232</v>
      </c>
      <c r="K9" s="97"/>
    </row>
    <row r="10" spans="1:11" ht="12.75" customHeight="1">
      <c r="A10" s="166" t="s">
        <v>56</v>
      </c>
      <c r="B10" s="167">
        <v>800</v>
      </c>
      <c r="C10" s="167">
        <v>660</v>
      </c>
      <c r="D10" s="167">
        <v>1460</v>
      </c>
      <c r="E10" s="168">
        <v>710</v>
      </c>
      <c r="F10" s="168">
        <v>676</v>
      </c>
      <c r="G10" s="167">
        <v>1386</v>
      </c>
      <c r="H10" s="167">
        <v>90</v>
      </c>
      <c r="I10" s="167">
        <v>-16</v>
      </c>
      <c r="J10" s="169">
        <v>5.3391053391053322E-2</v>
      </c>
    </row>
    <row r="11" spans="1:11" ht="12.75" customHeight="1">
      <c r="A11" s="166" t="s">
        <v>57</v>
      </c>
      <c r="B11" s="167">
        <v>1526</v>
      </c>
      <c r="C11" s="167">
        <v>1269</v>
      </c>
      <c r="D11" s="167">
        <v>2795</v>
      </c>
      <c r="E11" s="168">
        <v>1379</v>
      </c>
      <c r="F11" s="168">
        <v>1273</v>
      </c>
      <c r="G11" s="167">
        <v>2652</v>
      </c>
      <c r="H11" s="167">
        <v>147</v>
      </c>
      <c r="I11" s="167">
        <v>-4</v>
      </c>
      <c r="J11" s="169">
        <v>5.3921568627451011E-2</v>
      </c>
    </row>
    <row r="12" spans="1:11" ht="12.75" customHeight="1">
      <c r="A12" s="166" t="s">
        <v>58</v>
      </c>
      <c r="B12" s="167">
        <v>2206</v>
      </c>
      <c r="C12" s="167">
        <v>1662</v>
      </c>
      <c r="D12" s="167">
        <v>3868</v>
      </c>
      <c r="E12" s="168">
        <v>2052</v>
      </c>
      <c r="F12" s="168">
        <v>1666</v>
      </c>
      <c r="G12" s="167">
        <v>3718</v>
      </c>
      <c r="H12" s="167">
        <v>154</v>
      </c>
      <c r="I12" s="167">
        <v>-4</v>
      </c>
      <c r="J12" s="169">
        <v>4.0344271113501806E-2</v>
      </c>
    </row>
    <row r="13" spans="1:11" ht="12.75" customHeight="1">
      <c r="A13" s="166" t="s">
        <v>59</v>
      </c>
      <c r="B13" s="167">
        <v>2210</v>
      </c>
      <c r="C13" s="167">
        <v>1649</v>
      </c>
      <c r="D13" s="167">
        <v>3859</v>
      </c>
      <c r="E13" s="168">
        <v>2022</v>
      </c>
      <c r="F13" s="168">
        <v>1613</v>
      </c>
      <c r="G13" s="167">
        <v>3635</v>
      </c>
      <c r="H13" s="167">
        <v>188</v>
      </c>
      <c r="I13" s="167">
        <v>36</v>
      </c>
      <c r="J13" s="169">
        <v>6.1623108665749715E-2</v>
      </c>
    </row>
    <row r="14" spans="1:11" ht="12.75" customHeight="1">
      <c r="A14" s="166" t="s">
        <v>60</v>
      </c>
      <c r="B14" s="167">
        <v>2188</v>
      </c>
      <c r="C14" s="167">
        <v>1598</v>
      </c>
      <c r="D14" s="167">
        <v>3786</v>
      </c>
      <c r="E14" s="168">
        <v>1965</v>
      </c>
      <c r="F14" s="168">
        <v>1563</v>
      </c>
      <c r="G14" s="167">
        <v>3528</v>
      </c>
      <c r="H14" s="167">
        <v>223</v>
      </c>
      <c r="I14" s="167">
        <v>35</v>
      </c>
      <c r="J14" s="169">
        <v>7.3129251700680298E-2</v>
      </c>
    </row>
    <row r="15" spans="1:11" ht="12.75" customHeight="1">
      <c r="A15" s="166" t="s">
        <v>176</v>
      </c>
      <c r="B15" s="167">
        <v>3803</v>
      </c>
      <c r="C15" s="167">
        <v>2561</v>
      </c>
      <c r="D15" s="167">
        <v>6364</v>
      </c>
      <c r="E15" s="168">
        <v>3533</v>
      </c>
      <c r="F15" s="168">
        <v>2621</v>
      </c>
      <c r="G15" s="167">
        <v>6154</v>
      </c>
      <c r="H15" s="167">
        <v>270</v>
      </c>
      <c r="I15" s="167">
        <v>-60</v>
      </c>
      <c r="J15" s="169">
        <v>3.412414689632759E-2</v>
      </c>
    </row>
    <row r="16" spans="1:11" ht="12.75" customHeight="1">
      <c r="A16" s="166" t="s">
        <v>177</v>
      </c>
      <c r="B16" s="167">
        <v>1011</v>
      </c>
      <c r="C16" s="167">
        <v>360</v>
      </c>
      <c r="D16" s="167">
        <v>1371</v>
      </c>
      <c r="E16" s="168">
        <v>1019</v>
      </c>
      <c r="F16" s="168">
        <v>365</v>
      </c>
      <c r="G16" s="167">
        <v>1384</v>
      </c>
      <c r="H16" s="167">
        <v>-8</v>
      </c>
      <c r="I16" s="167">
        <v>-5</v>
      </c>
      <c r="J16" s="169">
        <v>-9.3930635838149756E-3</v>
      </c>
    </row>
    <row r="17" spans="1:11" ht="12.75" customHeight="1">
      <c r="A17" s="166" t="s">
        <v>178</v>
      </c>
      <c r="B17" s="167">
        <v>51</v>
      </c>
      <c r="C17" s="167">
        <v>8</v>
      </c>
      <c r="D17" s="167">
        <v>59</v>
      </c>
      <c r="E17" s="167">
        <v>48</v>
      </c>
      <c r="F17" s="167">
        <v>10</v>
      </c>
      <c r="G17" s="167">
        <v>58</v>
      </c>
      <c r="H17" s="167">
        <v>3</v>
      </c>
      <c r="I17" s="167">
        <v>-2</v>
      </c>
      <c r="J17" s="169">
        <v>1.7241379310344751E-2</v>
      </c>
    </row>
    <row r="18" spans="1:11" ht="12.75" customHeight="1">
      <c r="A18" s="166" t="s">
        <v>179</v>
      </c>
      <c r="B18" s="167">
        <v>0</v>
      </c>
      <c r="C18" s="167">
        <v>0</v>
      </c>
      <c r="D18" s="167">
        <v>0</v>
      </c>
      <c r="E18" s="167">
        <v>5</v>
      </c>
      <c r="F18" s="167">
        <v>3</v>
      </c>
      <c r="G18" s="167">
        <v>8</v>
      </c>
      <c r="H18" s="167">
        <v>-5</v>
      </c>
      <c r="I18" s="167">
        <v>-3</v>
      </c>
      <c r="J18" s="169">
        <v>0</v>
      </c>
    </row>
    <row r="19" spans="1:11" ht="26.25" customHeight="1">
      <c r="A19" s="488" t="s">
        <v>180</v>
      </c>
      <c r="B19" s="415">
        <v>13954</v>
      </c>
      <c r="C19" s="415">
        <v>9859</v>
      </c>
      <c r="D19" s="415">
        <v>23813</v>
      </c>
      <c r="E19" s="415">
        <v>12833</v>
      </c>
      <c r="F19" s="415">
        <v>9852</v>
      </c>
      <c r="G19" s="415">
        <v>22685</v>
      </c>
      <c r="H19" s="415">
        <v>1121</v>
      </c>
      <c r="I19" s="415">
        <v>7</v>
      </c>
      <c r="J19" s="416">
        <v>4.9724487546837226E-2</v>
      </c>
    </row>
    <row r="20" spans="1:11" ht="12.75" customHeight="1">
      <c r="A20" s="36" t="s">
        <v>709</v>
      </c>
    </row>
    <row r="21" spans="1:11" ht="12.75" customHeight="1"/>
    <row r="22" spans="1:11" ht="12.75" customHeight="1"/>
    <row r="23" spans="1:11" ht="14.25" customHeight="1">
      <c r="A23" s="614" t="s">
        <v>1172</v>
      </c>
    </row>
    <row r="24" spans="1:11" ht="13.5" customHeight="1">
      <c r="A24" s="138" t="s">
        <v>1173</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709</v>
      </c>
    </row>
    <row r="68" spans="1:10" ht="12.75" customHeight="1"/>
    <row r="69" spans="1:10" ht="12.75" customHeight="1"/>
    <row r="70" spans="1:10" ht="12.75" customHeight="1">
      <c r="A70" s="84" t="s">
        <v>418</v>
      </c>
    </row>
    <row r="71" spans="1:10" ht="12.75" customHeight="1"/>
    <row r="75" spans="1:10">
      <c r="J75" s="21" t="s">
        <v>498</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5" t="s">
        <v>166</v>
      </c>
    </row>
    <row r="4" spans="1:1">
      <c r="A4" s="2"/>
    </row>
    <row r="5" spans="1:1">
      <c r="A5" s="81" t="s">
        <v>6</v>
      </c>
    </row>
    <row r="6" spans="1:1">
      <c r="A6" s="82" t="s">
        <v>7</v>
      </c>
    </row>
    <row r="7" spans="1:1">
      <c r="A7" s="81" t="s">
        <v>8</v>
      </c>
    </row>
    <row r="8" spans="1:1">
      <c r="A8" s="82" t="s">
        <v>9</v>
      </c>
    </row>
    <row r="9" spans="1:1">
      <c r="A9" s="81" t="s">
        <v>10</v>
      </c>
    </row>
    <row r="10" spans="1:1">
      <c r="A10" s="82" t="s">
        <v>11</v>
      </c>
    </row>
    <row r="11" spans="1:1">
      <c r="A11" s="81" t="s">
        <v>12</v>
      </c>
    </row>
    <row r="12" spans="1:1">
      <c r="A12" s="82" t="s">
        <v>13</v>
      </c>
    </row>
    <row r="13" spans="1:1">
      <c r="A13" s="81" t="s">
        <v>14</v>
      </c>
    </row>
    <row r="14" spans="1:1">
      <c r="A14" s="82" t="s">
        <v>15</v>
      </c>
    </row>
    <row r="15" spans="1:1">
      <c r="A15" s="81" t="s">
        <v>16</v>
      </c>
    </row>
    <row r="16" spans="1:1">
      <c r="A16" s="82" t="s">
        <v>17</v>
      </c>
    </row>
    <row r="17" spans="1:1">
      <c r="A17" s="81" t="s">
        <v>18</v>
      </c>
    </row>
    <row r="18" spans="1:1">
      <c r="A18" s="82" t="s">
        <v>19</v>
      </c>
    </row>
    <row r="19" spans="1:1">
      <c r="A19" s="81" t="s">
        <v>20</v>
      </c>
    </row>
    <row r="20" spans="1:1">
      <c r="A20" s="82" t="s">
        <v>21</v>
      </c>
    </row>
    <row r="21" spans="1:1">
      <c r="A21" s="81" t="s">
        <v>22</v>
      </c>
    </row>
    <row r="22" spans="1:1">
      <c r="A22" s="82" t="s">
        <v>23</v>
      </c>
    </row>
    <row r="23" spans="1:1">
      <c r="A23" s="81" t="s">
        <v>24</v>
      </c>
    </row>
    <row r="24" spans="1:1">
      <c r="A24" s="82" t="s">
        <v>25</v>
      </c>
    </row>
    <row r="25" spans="1:1">
      <c r="A25" s="81" t="s">
        <v>26</v>
      </c>
    </row>
    <row r="26" spans="1:1">
      <c r="A26" s="82" t="s">
        <v>27</v>
      </c>
    </row>
    <row r="27" spans="1:1">
      <c r="A27" s="81" t="s">
        <v>28</v>
      </c>
    </row>
    <row r="28" spans="1:1">
      <c r="A28" s="82" t="s">
        <v>29</v>
      </c>
    </row>
    <row r="29" spans="1:1">
      <c r="A29" s="81" t="s">
        <v>30</v>
      </c>
    </row>
    <row r="30" spans="1:1">
      <c r="A30" s="82" t="s">
        <v>31</v>
      </c>
    </row>
    <row r="31" spans="1:1">
      <c r="A31" s="81" t="s">
        <v>32</v>
      </c>
    </row>
    <row r="32" spans="1:1">
      <c r="A32" s="82" t="s">
        <v>33</v>
      </c>
    </row>
    <row r="33" spans="1:2">
      <c r="A33" s="105" t="s">
        <v>909</v>
      </c>
    </row>
    <row r="34" spans="1:2">
      <c r="A34" s="82" t="s">
        <v>910</v>
      </c>
    </row>
    <row r="35" spans="1:2">
      <c r="A35" s="81" t="s">
        <v>503</v>
      </c>
      <c r="B35" s="103"/>
    </row>
    <row r="36" spans="1:2">
      <c r="A36" s="82" t="s">
        <v>504</v>
      </c>
      <c r="B36" s="103"/>
    </row>
    <row r="37" spans="1:2">
      <c r="A37" s="81" t="s">
        <v>1105</v>
      </c>
    </row>
    <row r="38" spans="1:2">
      <c r="A38" s="128" t="s">
        <v>1106</v>
      </c>
    </row>
    <row r="39" spans="1:2">
      <c r="A39" s="81" t="s">
        <v>505</v>
      </c>
    </row>
    <row r="40" spans="1:2">
      <c r="A40" s="82" t="s">
        <v>506</v>
      </c>
    </row>
    <row r="41" spans="1:2">
      <c r="A41" s="81" t="s">
        <v>472</v>
      </c>
    </row>
    <row r="42" spans="1:2">
      <c r="A42" s="82" t="s">
        <v>473</v>
      </c>
    </row>
    <row r="43" spans="1:2">
      <c r="A43" s="81" t="s">
        <v>474</v>
      </c>
    </row>
    <row r="44" spans="1:2">
      <c r="A44" s="82" t="s">
        <v>475</v>
      </c>
    </row>
    <row r="45" spans="1:2">
      <c r="A45" s="81" t="s">
        <v>507</v>
      </c>
    </row>
    <row r="46" spans="1:2">
      <c r="A46" s="82" t="s">
        <v>508</v>
      </c>
    </row>
    <row r="47" spans="1:2">
      <c r="A47" s="81" t="s">
        <v>509</v>
      </c>
    </row>
    <row r="48" spans="1:2">
      <c r="A48" s="82" t="s">
        <v>510</v>
      </c>
    </row>
    <row r="49" spans="1:1">
      <c r="A49" s="81" t="s">
        <v>511</v>
      </c>
    </row>
    <row r="50" spans="1:1">
      <c r="A50" s="82" t="s">
        <v>512</v>
      </c>
    </row>
    <row r="51" spans="1:1">
      <c r="A51" s="81" t="s">
        <v>478</v>
      </c>
    </row>
    <row r="52" spans="1:1">
      <c r="A52" s="82" t="s">
        <v>479</v>
      </c>
    </row>
    <row r="53" spans="1:1">
      <c r="A53" s="81" t="s">
        <v>480</v>
      </c>
    </row>
    <row r="54" spans="1:1">
      <c r="A54" s="82" t="s">
        <v>481</v>
      </c>
    </row>
    <row r="55" spans="1:1">
      <c r="A55" s="81" t="s">
        <v>482</v>
      </c>
    </row>
    <row r="56" spans="1:1">
      <c r="A56" s="82" t="s">
        <v>483</v>
      </c>
    </row>
    <row r="57" spans="1:1">
      <c r="A57" s="81" t="s">
        <v>513</v>
      </c>
    </row>
    <row r="58" spans="1:1">
      <c r="A58" s="82" t="s">
        <v>514</v>
      </c>
    </row>
    <row r="59" spans="1:1">
      <c r="A59" s="81" t="s">
        <v>1107</v>
      </c>
    </row>
    <row r="60" spans="1:1">
      <c r="A60" s="128" t="s">
        <v>1108</v>
      </c>
    </row>
    <row r="61" spans="1:1">
      <c r="A61" s="81" t="s">
        <v>515</v>
      </c>
    </row>
    <row r="62" spans="1:1">
      <c r="A62" s="82" t="s">
        <v>516</v>
      </c>
    </row>
    <row r="63" spans="1:1">
      <c r="A63" s="81" t="s">
        <v>484</v>
      </c>
    </row>
    <row r="64" spans="1:1">
      <c r="A64" s="82" t="s">
        <v>485</v>
      </c>
    </row>
    <row r="65" spans="1:1">
      <c r="A65" s="81" t="s">
        <v>517</v>
      </c>
    </row>
    <row r="66" spans="1:1">
      <c r="A66" s="82" t="s">
        <v>634</v>
      </c>
    </row>
    <row r="67" spans="1:1">
      <c r="A67" s="81" t="s">
        <v>518</v>
      </c>
    </row>
    <row r="68" spans="1:1">
      <c r="A68" s="82" t="s">
        <v>519</v>
      </c>
    </row>
    <row r="69" spans="1:1">
      <c r="A69" s="81" t="s">
        <v>488</v>
      </c>
    </row>
    <row r="70" spans="1:1">
      <c r="A70" s="82" t="s">
        <v>489</v>
      </c>
    </row>
    <row r="71" spans="1:1">
      <c r="A71" s="82"/>
    </row>
    <row r="72" spans="1:1">
      <c r="A72" s="125" t="s">
        <v>639</v>
      </c>
    </row>
    <row r="73" spans="1:1">
      <c r="A73" s="81"/>
    </row>
    <row r="74" spans="1:1">
      <c r="A74" s="119" t="s">
        <v>565</v>
      </c>
    </row>
    <row r="75" spans="1:1">
      <c r="A75" s="120" t="s">
        <v>566</v>
      </c>
    </row>
    <row r="76" spans="1:1">
      <c r="A76" s="81" t="s">
        <v>567</v>
      </c>
    </row>
    <row r="77" spans="1:1">
      <c r="A77" s="104" t="s">
        <v>625</v>
      </c>
    </row>
    <row r="78" spans="1:1">
      <c r="A78" s="126" t="s">
        <v>632</v>
      </c>
    </row>
    <row r="79" spans="1:1">
      <c r="A79" s="127" t="s">
        <v>633</v>
      </c>
    </row>
    <row r="80" spans="1:1">
      <c r="A80" s="81" t="s">
        <v>842</v>
      </c>
    </row>
    <row r="81" spans="1:1">
      <c r="A81" s="128" t="s">
        <v>851</v>
      </c>
    </row>
    <row r="82" spans="1:1">
      <c r="A82" s="126" t="s">
        <v>852</v>
      </c>
    </row>
    <row r="83" spans="1:1">
      <c r="A83" s="156" t="s">
        <v>853</v>
      </c>
    </row>
    <row r="84" spans="1:1">
      <c r="A84" s="81"/>
    </row>
    <row r="85" spans="1:1">
      <c r="A85" s="119" t="s">
        <v>572</v>
      </c>
    </row>
    <row r="86" spans="1:1">
      <c r="A86" s="120" t="s">
        <v>573</v>
      </c>
    </row>
    <row r="87" spans="1:1">
      <c r="A87" s="81" t="s">
        <v>574</v>
      </c>
    </row>
    <row r="88" spans="1:1">
      <c r="A88" s="82" t="s">
        <v>626</v>
      </c>
    </row>
    <row r="89" spans="1:1">
      <c r="A89" s="118" t="s">
        <v>635</v>
      </c>
    </row>
    <row r="90" spans="1:1">
      <c r="A90" s="82" t="s">
        <v>636</v>
      </c>
    </row>
    <row r="91" spans="1:1">
      <c r="A91" s="81" t="s">
        <v>847</v>
      </c>
    </row>
    <row r="92" spans="1:1">
      <c r="A92" s="128" t="s">
        <v>854</v>
      </c>
    </row>
    <row r="93" spans="1:1">
      <c r="A93" s="118" t="s">
        <v>855</v>
      </c>
    </row>
    <row r="94" spans="1:1">
      <c r="A94" s="157" t="s">
        <v>856</v>
      </c>
    </row>
    <row r="95" spans="1:1">
      <c r="A95" s="81"/>
    </row>
    <row r="96" spans="1:1">
      <c r="A96" s="125" t="s">
        <v>582</v>
      </c>
    </row>
    <row r="97" spans="1:1">
      <c r="A97" s="34"/>
    </row>
    <row r="98" spans="1:1">
      <c r="A98" s="81" t="s">
        <v>597</v>
      </c>
    </row>
    <row r="99" spans="1:1">
      <c r="A99" s="82" t="s">
        <v>598</v>
      </c>
    </row>
    <row r="100" spans="1:1">
      <c r="A100" s="81" t="s">
        <v>611</v>
      </c>
    </row>
    <row r="101" spans="1:1">
      <c r="A101" s="82" t="s">
        <v>612</v>
      </c>
    </row>
    <row r="102" spans="1:1">
      <c r="A102" s="81" t="s">
        <v>577</v>
      </c>
    </row>
    <row r="103" spans="1:1">
      <c r="A103" s="82" t="s">
        <v>578</v>
      </c>
    </row>
    <row r="104" spans="1:1">
      <c r="A104" s="81" t="s">
        <v>613</v>
      </c>
    </row>
    <row r="105" spans="1:1">
      <c r="A105" s="82" t="s">
        <v>614</v>
      </c>
    </row>
    <row r="106" spans="1:1">
      <c r="A106" s="3"/>
    </row>
    <row r="107" spans="1:1">
      <c r="A107" s="125" t="s">
        <v>583</v>
      </c>
    </row>
    <row r="108" spans="1:1">
      <c r="A108" s="4"/>
    </row>
    <row r="109" spans="1:1">
      <c r="A109" s="81" t="s">
        <v>599</v>
      </c>
    </row>
    <row r="110" spans="1:1">
      <c r="A110" s="82" t="s">
        <v>615</v>
      </c>
    </row>
    <row r="111" spans="1:1">
      <c r="A111" s="81" t="s">
        <v>601</v>
      </c>
    </row>
    <row r="112" spans="1:1">
      <c r="A112" s="82" t="s">
        <v>602</v>
      </c>
    </row>
    <row r="113" spans="1:1">
      <c r="A113" s="81" t="s">
        <v>603</v>
      </c>
    </row>
    <row r="114" spans="1:1">
      <c r="A114" s="82" t="s">
        <v>616</v>
      </c>
    </row>
    <row r="115" spans="1:1">
      <c r="A115" s="81" t="s">
        <v>605</v>
      </c>
    </row>
    <row r="116" spans="1:1">
      <c r="A116" s="104" t="s">
        <v>606</v>
      </c>
    </row>
    <row r="117" spans="1:1">
      <c r="A117" s="81" t="s">
        <v>607</v>
      </c>
    </row>
    <row r="118" spans="1:1">
      <c r="A118" s="82" t="s">
        <v>608</v>
      </c>
    </row>
    <row r="119" spans="1:1">
      <c r="A119" s="81" t="s">
        <v>609</v>
      </c>
    </row>
    <row r="120" spans="1:1">
      <c r="A120" s="128" t="s">
        <v>610</v>
      </c>
    </row>
    <row r="121" spans="1:1">
      <c r="A121" s="35"/>
    </row>
    <row r="122" spans="1:1">
      <c r="A122" s="125" t="s">
        <v>584</v>
      </c>
    </row>
    <row r="123" spans="1:1">
      <c r="A123" s="34"/>
    </row>
    <row r="124" spans="1:1">
      <c r="A124" s="81" t="s">
        <v>1072</v>
      </c>
    </row>
    <row r="125" spans="1:1">
      <c r="A125" s="128" t="s">
        <v>1073</v>
      </c>
    </row>
    <row r="126" spans="1:1">
      <c r="A126" s="81" t="s">
        <v>1074</v>
      </c>
    </row>
    <row r="127" spans="1:1">
      <c r="A127" s="128" t="s">
        <v>1075</v>
      </c>
    </row>
    <row r="128" spans="1:1">
      <c r="A128" s="670" t="s">
        <v>1240</v>
      </c>
    </row>
    <row r="129" spans="1:1">
      <c r="A129" s="104" t="s">
        <v>1253</v>
      </c>
    </row>
    <row r="130" spans="1:1">
      <c r="A130" s="81" t="s">
        <v>1076</v>
      </c>
    </row>
    <row r="131" spans="1:1">
      <c r="A131" s="128" t="s">
        <v>1077</v>
      </c>
    </row>
    <row r="132" spans="1:1">
      <c r="A132" s="81" t="s">
        <v>1065</v>
      </c>
    </row>
    <row r="133" spans="1:1">
      <c r="A133" s="128" t="s">
        <v>1078</v>
      </c>
    </row>
    <row r="134" spans="1:1">
      <c r="A134" s="81" t="s">
        <v>1079</v>
      </c>
    </row>
    <row r="135" spans="1:1">
      <c r="A135" s="128" t="s">
        <v>1080</v>
      </c>
    </row>
    <row r="136" spans="1:1">
      <c r="A136" s="81" t="s">
        <v>1085</v>
      </c>
    </row>
    <row r="137" spans="1:1">
      <c r="A137" s="128" t="s">
        <v>1086</v>
      </c>
    </row>
    <row r="138" spans="1:1">
      <c r="A138" s="81" t="s">
        <v>1083</v>
      </c>
    </row>
    <row r="139" spans="1:1">
      <c r="A139" s="128" t="s">
        <v>1084</v>
      </c>
    </row>
    <row r="140" spans="1:1">
      <c r="A140" s="81" t="s">
        <v>1081</v>
      </c>
    </row>
    <row r="141" spans="1:1">
      <c r="A141" s="128" t="s">
        <v>1082</v>
      </c>
    </row>
    <row r="142" spans="1:1">
      <c r="A142" s="35"/>
    </row>
    <row r="143" spans="1:1">
      <c r="A143" s="125" t="s">
        <v>585</v>
      </c>
    </row>
    <row r="144" spans="1:1">
      <c r="A144" s="35"/>
    </row>
    <row r="145" spans="1:1">
      <c r="A145" s="81" t="s">
        <v>1087</v>
      </c>
    </row>
    <row r="146" spans="1:1">
      <c r="A146" s="128" t="s">
        <v>1088</v>
      </c>
    </row>
    <row r="147" spans="1:1">
      <c r="A147" s="81" t="s">
        <v>1045</v>
      </c>
    </row>
    <row r="148" spans="1:1">
      <c r="A148" s="128" t="s">
        <v>1089</v>
      </c>
    </row>
    <row r="149" spans="1:1">
      <c r="A149" s="81" t="s">
        <v>1090</v>
      </c>
    </row>
    <row r="150" spans="1:1">
      <c r="A150" s="128" t="s">
        <v>1091</v>
      </c>
    </row>
    <row r="151" spans="1:1">
      <c r="A151" s="81" t="s">
        <v>617</v>
      </c>
    </row>
    <row r="152" spans="1:1">
      <c r="A152" s="128" t="s">
        <v>618</v>
      </c>
    </row>
    <row r="153" spans="1:1">
      <c r="A153" s="81" t="s">
        <v>838</v>
      </c>
    </row>
    <row r="154" spans="1:1">
      <c r="A154" s="128" t="s">
        <v>839</v>
      </c>
    </row>
    <row r="155" spans="1:1">
      <c r="A155" s="81" t="s">
        <v>1092</v>
      </c>
    </row>
    <row r="156" spans="1:1">
      <c r="A156" s="128" t="s">
        <v>1050</v>
      </c>
    </row>
    <row r="157" spans="1:1">
      <c r="A157" s="81" t="s">
        <v>1051</v>
      </c>
    </row>
    <row r="158" spans="1:1">
      <c r="A158" s="128" t="s">
        <v>1052</v>
      </c>
    </row>
    <row r="159" spans="1:1">
      <c r="A159" s="81" t="s">
        <v>1093</v>
      </c>
    </row>
    <row r="160" spans="1:1">
      <c r="A160" s="128" t="s">
        <v>1094</v>
      </c>
    </row>
    <row r="161" spans="1:1">
      <c r="A161" s="105" t="s">
        <v>1095</v>
      </c>
    </row>
    <row r="162" spans="1:1">
      <c r="A162" s="150" t="s">
        <v>1056</v>
      </c>
    </row>
    <row r="163" spans="1:1">
      <c r="A163" s="105" t="s">
        <v>1057</v>
      </c>
    </row>
    <row r="164" spans="1:1">
      <c r="A164" s="150" t="s">
        <v>1058</v>
      </c>
    </row>
    <row r="165" spans="1:1">
      <c r="A165" s="5"/>
    </row>
    <row r="166" spans="1:1">
      <c r="A166" s="125" t="s">
        <v>586</v>
      </c>
    </row>
    <row r="167" spans="1:1">
      <c r="A167" s="5"/>
    </row>
    <row r="168" spans="1:1">
      <c r="A168" s="121" t="s">
        <v>1059</v>
      </c>
    </row>
    <row r="169" spans="1:1">
      <c r="A169" s="662" t="s">
        <v>1060</v>
      </c>
    </row>
    <row r="170" spans="1:1">
      <c r="A170" s="121" t="s">
        <v>1061</v>
      </c>
    </row>
    <row r="171" spans="1:1">
      <c r="A171" s="662" t="s">
        <v>1062</v>
      </c>
    </row>
    <row r="172" spans="1:1">
      <c r="A172" s="121" t="s">
        <v>1096</v>
      </c>
    </row>
    <row r="173" spans="1:1">
      <c r="A173" s="662" t="s">
        <v>1097</v>
      </c>
    </row>
    <row r="174" spans="1:1">
      <c r="A174" s="5"/>
    </row>
    <row r="179" spans="1:1">
      <c r="A179" s="41" t="s">
        <v>167</v>
      </c>
    </row>
    <row r="180" spans="1:1" ht="25.5">
      <c r="A180" s="80" t="s">
        <v>1141</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59" location="'34 Tablica 45,46 '!A1" display="Tablica 46: Izvještaj o strukturi portfelja prema objektu - novozaključeni ugovori"/>
    <hyperlink ref="A160" location="'34 Tablica 45,46 '!A1" display="Table 46: Report on the portfolio structure by leased asset -  newly concluded contracts"/>
    <hyperlink ref="A161" location="'35 Tablica 47'!A1" display="Tablica 47: Izvještaj o strukturi portfelja  po leasing društvima"/>
    <hyperlink ref="A162" location="'35 Tablica 47'!A1" display="Table 47: Report on the portfolio structure by leasing companies"/>
    <hyperlink ref="A163" location="'36 Tablica 48 '!A1" display="Tablica 48: Skraćeni izvještaj o agregiranoj sveobuhvatnoj dobiti leasing društava "/>
    <hyperlink ref="A164"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30" location="'30 Tablica 35.36.37'!A1" display="Tablica 35: Osnovni alternativni fondovi s privatnom ponudom"/>
    <hyperlink ref="A131" location="'30 Tablica 35.36.37'!A1" display="Table 35: Base alternative funds with private offering"/>
    <hyperlink ref="A132" location="'30 Tablica 35.36.37'!A1" display="Tablica 36: Alternativni investicijski fondovi rizičnog kapitala s privatnom ponudom"/>
    <hyperlink ref="A133" location="'30 Tablica 35.36.37'!A1" display="Table 36: Venture capital open-end alternative investment funds with private offering"/>
    <hyperlink ref="A134" location="'30 Tablica 35.36.37'!A1" display="Tablica 37: Alternativni investicijski fondovi rizičnog kapitala s privatnom ponudom - Fondovi za gospodarsku suradnju"/>
    <hyperlink ref="A135" location="'30 Tablica 35.36.37'!A1" display="Table 37: Venture capital open-end alternative investment funds with private offering - Funds for Economic Cooperation"/>
    <hyperlink ref="A136" location="'31 Tablica 38,39,40 '!A1" display="Tablica 38: Zatvoreni alternativni investicijski fondovi s javnom ponudom"/>
    <hyperlink ref="A137" location="'31 Tablica 38,39,40 '!A1" display="Table 38: Closed-end alternative investment funds with public offering"/>
    <hyperlink ref="A138" location="'31 Tablica 38,39,40 '!A1" display="Tablica 39: Zatvoreni alternativni investicijski fondovi s javnom ponudom za ulaganje u nekretnine"/>
    <hyperlink ref="A139" location="'31 Tablica 38,39,40 '!A1" display="Table 39: Closed-end alternative investment funds with public offering in real estate"/>
    <hyperlink ref="A140" location="'31 Tablica 38,39,40 '!A1" display="Tablica 40: Investicijski fondovi osnovani posebnim zakonom"/>
    <hyperlink ref="A141" location="'31 Tablica 38,39,40 '!A1" display="Table 40: Investment Funds established under special legal act"/>
    <hyperlink ref="A145" location="'32 Tablica 41,42,43-Graf 19,20 '!A1" display="Tablica 41: Broj registriranih leasing društava"/>
    <hyperlink ref="A146" location="'32 Tablica 41,42,43-Graf 19,20 '!A1" display="Table 41: Number of registrated leasing companies"/>
    <hyperlink ref="A147" location="'32 Tablica 41,42,43-Graf 19,20 '!A1" display="Tablica 42: Izvještaj o strukturi portfelja po vrstama leasinga/zajma - aktivni ugovori"/>
    <hyperlink ref="A148" location="'32 Tablica 41,42,43-Graf 19,20 '!A1" display="Table 42: Report on the portfolio structure by type of leasing/loan - active contracts"/>
    <hyperlink ref="A149" location="'32 Tablica 41,42,43-Graf 19,20 '!A1" display="Tablica 43: Izvještaj o strukturi portfelja po vrstama leasinga - novozaključeni ugovori"/>
    <hyperlink ref="A150" location="'32 Tablica 41,42,43-Graf 19,20 '!A1" display="Table 43: Report on the portfolio structure by type of leasing -  newly concluded contracts"/>
    <hyperlink ref="A151" location="'32 Tablica 41,42,43-Graf 19,20 '!A1" display="Grafikon 19: Udjel broja aktivnih ugovora u ukupnom broju ugovora "/>
    <hyperlink ref="A152" location="'32 Tablica 41,42,43-Graf 19,20 '!A1" display="Chart 19: Share of the number of active contracts in total number of contracts "/>
    <hyperlink ref="A153" location="'32 Tablica 41,42,43-Graf 19,20 '!A1" display="Grafikon 20: Godišnja promjena vrijednosti aktivnih ugovora "/>
    <hyperlink ref="A154" location="'32 Tablica 41,42,43-Graf 19,20 '!A1" display="Chart 20: Annual change in value of active contracts "/>
    <hyperlink ref="A155" location="'33 Tablica 44'!A1" display="Tablica 44: Skraćeni izvještaj o agregiranom financijskom položaju leasing društava  "/>
    <hyperlink ref="A156" location="'33 Tablica 44'!A1" display="Table 44: Abbreviated report on the aggregate financial position of leasing companies "/>
    <hyperlink ref="A157" location="'34 Tablica 45,46 '!A1" display="Tablica 45: Izvještaj o strukturi portfelja prema objektu - aktivni ugovori"/>
    <hyperlink ref="A158"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7 Tablica 49,50,51'!A1" display="Tablica 49:  Skraćeni prikaz agregirane bilance factoring društava "/>
    <hyperlink ref="A169" location="'37 Tablica 49,50,51'!A1" display="Table 49: Abbreviated overview of the aggregate balance sheet of factoring companies "/>
    <hyperlink ref="A170" location="'37 Tablica 49,50,51'!A1" display="Tablica 50: Skraćeni prikaz agregiranog računa dobiti i gubitka factoring društava "/>
    <hyperlink ref="A171" location="'37 Tablica 49,50,51'!A1" display="Table 50: Abbreviated overview of the aggregate profit and loss account of factoring companies "/>
    <hyperlink ref="A172" location="'37 Tablica 49,50,51'!A1" display="Tablica 51: Skraćeni prikaz agregiranog volumena transakcija factoring društava "/>
    <hyperlink ref="A173"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 ref="A128" location="'29 Tablice 34, 34.1'!A1" display="Tablica 34.1: Izdavanje i otkup udjela UCITS fondova"/>
    <hyperlink ref="A129" location="'29 Tablice 34, 34.1'!A1" display="Table 34.1: Sales and redemptions in UCITS funds"/>
  </hyperlinks>
  <pageMargins left="0.7" right="0.7" top="0.75" bottom="0.75" header="0.3" footer="0.3"/>
  <pageSetup paperSize="9" scale="77" orientation="portrait" r:id="rId1"/>
  <rowBreaks count="2" manualBreakCount="2">
    <brk id="64" max="16383" man="1"/>
    <brk id="1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5" t="s">
        <v>486</v>
      </c>
      <c r="J1" s="407" t="str">
        <f>Naslovnica!A20</f>
        <v>Ožujak 2014.</v>
      </c>
    </row>
    <row r="2" spans="1:11" ht="12.75" customHeight="1">
      <c r="A2" s="129" t="s">
        <v>487</v>
      </c>
      <c r="J2" s="130" t="str">
        <f>Naslovnica!A24</f>
        <v>March 2014</v>
      </c>
    </row>
    <row r="3" spans="1:11" ht="12.75" customHeight="1"/>
    <row r="4" spans="1:11" ht="51" customHeight="1">
      <c r="A4" s="717" t="s">
        <v>712</v>
      </c>
      <c r="B4" s="710" t="s">
        <v>713</v>
      </c>
      <c r="C4" s="696" t="s">
        <v>711</v>
      </c>
      <c r="D4" s="696"/>
      <c r="E4" s="696" t="s">
        <v>710</v>
      </c>
      <c r="F4" s="696"/>
      <c r="G4" s="696"/>
      <c r="H4" s="696"/>
      <c r="I4" s="696"/>
      <c r="J4" s="413"/>
    </row>
    <row r="5" spans="1:11" ht="33.75" customHeight="1">
      <c r="A5" s="742"/>
      <c r="B5" s="710"/>
      <c r="C5" s="424" t="str">
        <f>Naslovnica!A20</f>
        <v>Ožujak 2014.</v>
      </c>
      <c r="D5" s="426" t="str">
        <f>'4 Tablica 2 - Graf 2'!F5</f>
        <v>Veljača 2014.</v>
      </c>
      <c r="E5" s="424" t="str">
        <f>Naslovnica!A20</f>
        <v>Ožujak 2014.</v>
      </c>
      <c r="F5" s="426" t="str">
        <f>'4 Tablica 2 - Graf 2'!F5</f>
        <v>Veljača 2014.</v>
      </c>
      <c r="G5" s="489" t="s">
        <v>230</v>
      </c>
      <c r="H5" s="489" t="s">
        <v>231</v>
      </c>
      <c r="I5" s="478" t="s">
        <v>197</v>
      </c>
      <c r="J5" s="478" t="s">
        <v>232</v>
      </c>
    </row>
    <row r="6" spans="1:11" ht="46.5" customHeight="1">
      <c r="A6" s="742"/>
      <c r="B6" s="710"/>
      <c r="C6" s="427" t="str">
        <f>Naslovnica!A24</f>
        <v>March 2014</v>
      </c>
      <c r="D6" s="428" t="str">
        <f>'4 Tablica 2 - Graf 2'!F6</f>
        <v>February 2014</v>
      </c>
      <c r="E6" s="427" t="str">
        <f>Naslovnica!A24</f>
        <v>March 2014</v>
      </c>
      <c r="F6" s="428" t="str">
        <f>'4 Tablica 2 - Graf 2'!F6</f>
        <v>February 2014</v>
      </c>
      <c r="G6" s="427" t="s">
        <v>199</v>
      </c>
      <c r="H6" s="427" t="s">
        <v>233</v>
      </c>
      <c r="I6" s="429" t="s">
        <v>234</v>
      </c>
      <c r="J6" s="468" t="s">
        <v>202</v>
      </c>
    </row>
    <row r="7" spans="1:11" ht="12.75" customHeight="1">
      <c r="A7" s="237" t="s">
        <v>213</v>
      </c>
      <c r="B7" s="237" t="s">
        <v>810</v>
      </c>
      <c r="C7" s="238">
        <v>127.9868</v>
      </c>
      <c r="D7" s="238">
        <v>128.12110000000001</v>
      </c>
      <c r="E7" s="188">
        <v>-1.0482270289594007E-3</v>
      </c>
      <c r="F7" s="188">
        <v>3.0971528628285446E-2</v>
      </c>
      <c r="G7" s="188">
        <v>4.1331284085759298E-2</v>
      </c>
      <c r="H7" s="188">
        <v>6.0426517705563711E-2</v>
      </c>
      <c r="I7" s="188">
        <v>0.11564928783090056</v>
      </c>
      <c r="J7" s="239" t="s">
        <v>809</v>
      </c>
      <c r="K7" s="97"/>
    </row>
    <row r="8" spans="1:11" ht="12.75" customHeight="1">
      <c r="A8" s="237" t="s">
        <v>213</v>
      </c>
      <c r="B8" s="237" t="s">
        <v>811</v>
      </c>
      <c r="C8" s="238">
        <v>215.17250000000001</v>
      </c>
      <c r="D8" s="238">
        <v>216.49879999999999</v>
      </c>
      <c r="E8" s="188">
        <v>-6.1261309531506639E-3</v>
      </c>
      <c r="F8" s="188">
        <v>2.1794309069713604E-2</v>
      </c>
      <c r="G8" s="188">
        <v>2.5656608989942428E-2</v>
      </c>
      <c r="H8" s="188">
        <v>2.8025885483728474E-2</v>
      </c>
      <c r="I8" s="188">
        <v>8.5897403761427737E-2</v>
      </c>
      <c r="J8" s="239" t="s">
        <v>215</v>
      </c>
      <c r="K8" s="97"/>
    </row>
    <row r="9" spans="1:11" ht="12.75" customHeight="1">
      <c r="A9" s="240" t="s">
        <v>213</v>
      </c>
      <c r="B9" s="237" t="s">
        <v>812</v>
      </c>
      <c r="C9" s="238">
        <v>209.32220000000001</v>
      </c>
      <c r="D9" s="238">
        <v>211.04910000000001</v>
      </c>
      <c r="E9" s="188">
        <v>-8.1824561204004217E-3</v>
      </c>
      <c r="F9" s="188">
        <v>2.7492916329928743E-2</v>
      </c>
      <c r="G9" s="188">
        <v>2.6342279493424124E-2</v>
      </c>
      <c r="H9" s="188">
        <v>2.5477448012631704E-2</v>
      </c>
      <c r="I9" s="188">
        <v>8.50285267956159E-2</v>
      </c>
      <c r="J9" s="239" t="s">
        <v>216</v>
      </c>
      <c r="K9" s="97"/>
    </row>
    <row r="10" spans="1:11" ht="12.75" customHeight="1">
      <c r="A10" s="240" t="s">
        <v>213</v>
      </c>
      <c r="B10" s="240" t="s">
        <v>813</v>
      </c>
      <c r="C10" s="238">
        <v>226.2046</v>
      </c>
      <c r="D10" s="238">
        <v>227.9023</v>
      </c>
      <c r="E10" s="188">
        <v>-7.4492446982764001E-3</v>
      </c>
      <c r="F10" s="188">
        <v>2.7505211865018055E-2</v>
      </c>
      <c r="G10" s="188">
        <v>2.7328564058219595E-2</v>
      </c>
      <c r="H10" s="188">
        <v>2.7283775241057105E-2</v>
      </c>
      <c r="I10" s="188">
        <v>8.4448633378546134E-2</v>
      </c>
      <c r="J10" s="239" t="s">
        <v>214</v>
      </c>
    </row>
    <row r="11" spans="1:11" ht="12.75" customHeight="1">
      <c r="A11" s="240" t="s">
        <v>213</v>
      </c>
      <c r="B11" s="240" t="s">
        <v>814</v>
      </c>
      <c r="C11" s="238">
        <v>108.7032</v>
      </c>
      <c r="D11" s="238">
        <v>108.7868</v>
      </c>
      <c r="E11" s="188">
        <v>-7.6847558711170942E-4</v>
      </c>
      <c r="F11" s="188">
        <v>2.9181011198431875E-2</v>
      </c>
      <c r="G11" s="188">
        <v>3.8306359176562187E-2</v>
      </c>
      <c r="H11" s="188">
        <v>7.6163821566004847E-2</v>
      </c>
      <c r="I11" s="188">
        <v>5.7480543297465658E-2</v>
      </c>
      <c r="J11" s="239" t="s">
        <v>807</v>
      </c>
    </row>
    <row r="12" spans="1:11" ht="12.75" customHeight="1">
      <c r="A12" s="240" t="s">
        <v>213</v>
      </c>
      <c r="B12" s="240" t="s">
        <v>815</v>
      </c>
      <c r="C12" s="238">
        <v>165.5703</v>
      </c>
      <c r="D12" s="238">
        <v>166.6652</v>
      </c>
      <c r="E12" s="188">
        <v>-6.5694578112287117E-3</v>
      </c>
      <c r="F12" s="188">
        <v>2.9149474573403437E-2</v>
      </c>
      <c r="G12" s="188">
        <v>3.059601667922986E-2</v>
      </c>
      <c r="H12" s="188">
        <v>3.5025908420033398E-2</v>
      </c>
      <c r="I12" s="188">
        <v>9.6438524844417062E-2</v>
      </c>
      <c r="J12" s="239" t="s">
        <v>217</v>
      </c>
    </row>
    <row r="13" spans="1:11" ht="12.75" customHeight="1">
      <c r="A13" s="240" t="s">
        <v>220</v>
      </c>
      <c r="B13" s="240" t="s">
        <v>816</v>
      </c>
      <c r="C13" s="238">
        <v>121.11279999999999</v>
      </c>
      <c r="D13" s="238">
        <v>121.8203</v>
      </c>
      <c r="E13" s="188">
        <v>-5.8077348356555536E-3</v>
      </c>
      <c r="F13" s="188">
        <v>2.0733867467476914E-2</v>
      </c>
      <c r="G13" s="188">
        <v>2.0177328681389543E-2</v>
      </c>
      <c r="H13" s="188">
        <v>2.4104067064539519E-2</v>
      </c>
      <c r="I13" s="188">
        <v>2.2706274549691985E-2</v>
      </c>
      <c r="J13" s="239" t="s">
        <v>221</v>
      </c>
    </row>
    <row r="14" spans="1:11" ht="12.75" customHeight="1">
      <c r="A14" s="240" t="s">
        <v>220</v>
      </c>
      <c r="B14" s="240" t="s">
        <v>817</v>
      </c>
      <c r="C14" s="238">
        <v>111.5744</v>
      </c>
      <c r="D14" s="238">
        <v>111.87479999999999</v>
      </c>
      <c r="E14" s="188">
        <v>-2.6851444650626971E-3</v>
      </c>
      <c r="F14" s="188">
        <v>2.3070451386348577E-2</v>
      </c>
      <c r="G14" s="188">
        <v>2.8338327202747961E-2</v>
      </c>
      <c r="H14" s="188">
        <v>3.5529791305865033E-2</v>
      </c>
      <c r="I14" s="188">
        <v>6.1670175741540989E-2</v>
      </c>
      <c r="J14" s="239" t="s">
        <v>808</v>
      </c>
    </row>
    <row r="15" spans="1:11" ht="12.75" customHeight="1">
      <c r="A15" s="240" t="s">
        <v>220</v>
      </c>
      <c r="B15" s="240" t="s">
        <v>818</v>
      </c>
      <c r="C15" s="238">
        <v>139.49930000000001</v>
      </c>
      <c r="D15" s="238">
        <v>139.82679999999999</v>
      </c>
      <c r="E15" s="188">
        <v>-2.3421833296620276E-3</v>
      </c>
      <c r="F15" s="188">
        <v>2.4514767623332163E-2</v>
      </c>
      <c r="G15" s="188">
        <v>3.0697198115033703E-2</v>
      </c>
      <c r="H15" s="188">
        <v>3.7157949911339375E-2</v>
      </c>
      <c r="I15" s="188">
        <v>5.8788028700048844E-2</v>
      </c>
      <c r="J15" s="239" t="s">
        <v>223</v>
      </c>
    </row>
    <row r="16" spans="1:11" ht="12.75" customHeight="1">
      <c r="A16" s="240" t="s">
        <v>220</v>
      </c>
      <c r="B16" s="240" t="s">
        <v>819</v>
      </c>
      <c r="C16" s="238">
        <v>128.30410000000001</v>
      </c>
      <c r="D16" s="238">
        <v>128.87569999999999</v>
      </c>
      <c r="E16" s="188">
        <v>-4.4352814378504982E-3</v>
      </c>
      <c r="F16" s="188">
        <v>2.1752608378524003E-2</v>
      </c>
      <c r="G16" s="188">
        <v>2.4205766980278137E-2</v>
      </c>
      <c r="H16" s="188">
        <v>3.2734130571092583E-2</v>
      </c>
      <c r="I16" s="188">
        <v>3.2057061550584187E-2</v>
      </c>
      <c r="J16" s="239" t="s">
        <v>222</v>
      </c>
    </row>
    <row r="17" spans="1:10" ht="12.75" customHeight="1">
      <c r="A17" s="237" t="s">
        <v>218</v>
      </c>
      <c r="B17" s="237" t="s">
        <v>820</v>
      </c>
      <c r="C17" s="238">
        <v>146.80029999999999</v>
      </c>
      <c r="D17" s="238">
        <v>146.82990000000001</v>
      </c>
      <c r="E17" s="188">
        <v>-2.0159381706325673E-4</v>
      </c>
      <c r="F17" s="188">
        <v>2.0422360490175626E-2</v>
      </c>
      <c r="G17" s="188">
        <v>2.5723385047946183E-2</v>
      </c>
      <c r="H17" s="188">
        <v>5.1380005056354046E-2</v>
      </c>
      <c r="I17" s="188">
        <v>7.5833561386451587E-2</v>
      </c>
      <c r="J17" s="239" t="s">
        <v>219</v>
      </c>
    </row>
    <row r="18" spans="1:10" ht="12.75" customHeight="1">
      <c r="A18" s="240" t="s">
        <v>224</v>
      </c>
      <c r="B18" s="237" t="s">
        <v>821</v>
      </c>
      <c r="C18" s="238">
        <v>192.66480000000001</v>
      </c>
      <c r="D18" s="238">
        <v>192.1652</v>
      </c>
      <c r="E18" s="188">
        <v>2.5998463821754153E-3</v>
      </c>
      <c r="F18" s="188">
        <v>2.575199849685705E-2</v>
      </c>
      <c r="G18" s="188">
        <v>3.6228364713608345E-2</v>
      </c>
      <c r="H18" s="188">
        <v>7.2601737631650287E-2</v>
      </c>
      <c r="I18" s="188">
        <v>7.4642520178428873E-2</v>
      </c>
      <c r="J18" s="239" t="s">
        <v>226</v>
      </c>
    </row>
    <row r="19" spans="1:10" ht="12.75" customHeight="1">
      <c r="A19" s="237" t="s">
        <v>224</v>
      </c>
      <c r="B19" s="237" t="s">
        <v>822</v>
      </c>
      <c r="C19" s="238">
        <v>205.76349999999999</v>
      </c>
      <c r="D19" s="238">
        <v>205.3109</v>
      </c>
      <c r="E19" s="188">
        <v>2.2044616238104733E-3</v>
      </c>
      <c r="F19" s="188">
        <v>2.9822125604543264E-2</v>
      </c>
      <c r="G19" s="188">
        <v>3.9166559768736883E-2</v>
      </c>
      <c r="H19" s="188">
        <v>6.4200572742840273E-2</v>
      </c>
      <c r="I19" s="188">
        <v>7.6785149112924111E-2</v>
      </c>
      <c r="J19" s="239" t="s">
        <v>225</v>
      </c>
    </row>
    <row r="20" spans="1:10" ht="12.75" customHeight="1">
      <c r="A20" s="240" t="s">
        <v>224</v>
      </c>
      <c r="B20" s="240" t="s">
        <v>823</v>
      </c>
      <c r="C20" s="238">
        <v>176.42609999999999</v>
      </c>
      <c r="D20" s="238">
        <v>176.02670000000001</v>
      </c>
      <c r="E20" s="188">
        <v>2.2689739681536138E-3</v>
      </c>
      <c r="F20" s="188">
        <v>2.3856900475846862E-2</v>
      </c>
      <c r="G20" s="188">
        <v>3.309816845441161E-2</v>
      </c>
      <c r="H20" s="188">
        <v>6.7064518821467356E-2</v>
      </c>
      <c r="I20" s="188">
        <v>6.9361972296525742E-2</v>
      </c>
      <c r="J20" s="239" t="s">
        <v>227</v>
      </c>
    </row>
    <row r="21" spans="1:10" ht="12.75" customHeight="1">
      <c r="A21" s="240" t="s">
        <v>224</v>
      </c>
      <c r="B21" s="240" t="s">
        <v>824</v>
      </c>
      <c r="C21" s="238">
        <v>140.19569999999999</v>
      </c>
      <c r="D21" s="238">
        <v>140.00819999999999</v>
      </c>
      <c r="E21" s="188">
        <v>1.3392072750024642E-3</v>
      </c>
      <c r="F21" s="188">
        <v>9.2674156914589849E-3</v>
      </c>
      <c r="G21" s="188">
        <v>1.5745258925175098E-2</v>
      </c>
      <c r="H21" s="188">
        <v>2.7692093418756919E-2</v>
      </c>
      <c r="I21" s="188">
        <v>5.4401666847622598E-2</v>
      </c>
      <c r="J21" s="239" t="s">
        <v>229</v>
      </c>
    </row>
    <row r="22" spans="1:10" ht="12.75" customHeight="1">
      <c r="A22" s="237" t="s">
        <v>224</v>
      </c>
      <c r="B22" s="237" t="s">
        <v>825</v>
      </c>
      <c r="C22" s="238">
        <v>165.08709999999999</v>
      </c>
      <c r="D22" s="238">
        <v>164.51429999999999</v>
      </c>
      <c r="E22" s="188">
        <v>3.4817641992215928E-3</v>
      </c>
      <c r="F22" s="188">
        <v>1.7000671347554053E-2</v>
      </c>
      <c r="G22" s="188">
        <v>2.7076243506392376E-2</v>
      </c>
      <c r="H22" s="188">
        <v>6.3328717271585441E-2</v>
      </c>
      <c r="I22" s="188">
        <v>7.1264343689089404E-2</v>
      </c>
      <c r="J22" s="239" t="s">
        <v>228</v>
      </c>
    </row>
    <row r="23" spans="1:10" ht="12.75" customHeight="1">
      <c r="A23" s="51" t="s">
        <v>714</v>
      </c>
    </row>
    <row r="24" spans="1:10" ht="12.75" customHeight="1"/>
    <row r="25" spans="1:10" ht="12.75" customHeight="1">
      <c r="A25" s="109"/>
    </row>
    <row r="26" spans="1:10" ht="12.75" customHeight="1">
      <c r="A26" s="100"/>
    </row>
    <row r="27" spans="1:10" ht="12.75" customHeight="1"/>
    <row r="28" spans="1:10" ht="12.75" customHeight="1"/>
    <row r="29" spans="1:10" ht="12.75" customHeight="1"/>
    <row r="30" spans="1:10" ht="12.75" customHeight="1"/>
    <row r="31" spans="1:10" ht="12.75" customHeight="1">
      <c r="A31" s="527" t="s">
        <v>488</v>
      </c>
      <c r="J31" s="407" t="str">
        <f>Naslovnica!A20</f>
        <v>Ožujak 2014.</v>
      </c>
    </row>
    <row r="32" spans="1:10" ht="12.75" customHeight="1">
      <c r="A32" s="141" t="s">
        <v>489</v>
      </c>
      <c r="J32" s="130" t="str">
        <f>Naslovnica!A24</f>
        <v>March 2014</v>
      </c>
    </row>
    <row r="33" spans="11:11" ht="12.75" customHeight="1"/>
    <row r="34" spans="11:11" ht="12.75" customHeight="1">
      <c r="K34" s="97"/>
    </row>
    <row r="35" spans="11:11" ht="12.75" customHeight="1"/>
    <row r="36" spans="11:11" ht="12.75" customHeight="1">
      <c r="K36" s="97"/>
    </row>
    <row r="37" spans="11:11" ht="12.75" customHeight="1">
      <c r="K37" s="97"/>
    </row>
    <row r="38" spans="11:11" ht="12.75" customHeight="1">
      <c r="K38" s="97"/>
    </row>
    <row r="39" spans="11:11" ht="12.75" customHeight="1">
      <c r="K39" s="97"/>
    </row>
    <row r="40" spans="11:11" ht="12.75" customHeight="1">
      <c r="K40" s="97"/>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714</v>
      </c>
    </row>
    <row r="66" spans="1:10" ht="12.75" customHeight="1"/>
    <row r="67" spans="1:10" ht="12.75" customHeight="1">
      <c r="A67" s="84" t="s">
        <v>418</v>
      </c>
    </row>
    <row r="68" spans="1:10" ht="12.75" customHeight="1"/>
    <row r="69" spans="1:10" ht="12.75" customHeight="1"/>
    <row r="70" spans="1:10" ht="12.75" customHeight="1"/>
    <row r="71" spans="1:10" ht="12.75" customHeight="1"/>
    <row r="72" spans="1:10" ht="12.75" customHeight="1"/>
    <row r="73" spans="1:10">
      <c r="J73" s="40" t="s">
        <v>499</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2" customWidth="1"/>
    <col min="2" max="2" width="11.140625" style="112" customWidth="1"/>
    <col min="3" max="3" width="10.7109375" style="112" customWidth="1"/>
    <col min="4" max="4" width="3.5703125" style="112" customWidth="1"/>
    <col min="5" max="9" width="11.42578125" style="112" customWidth="1"/>
    <col min="10" max="16384" width="9.140625" style="112"/>
  </cols>
  <sheetData>
    <row r="1" spans="1:9" ht="15">
      <c r="A1" s="622" t="s">
        <v>563</v>
      </c>
      <c r="B1" s="623"/>
      <c r="C1" s="623"/>
      <c r="D1" s="623"/>
      <c r="E1" s="623"/>
      <c r="F1" s="623"/>
      <c r="G1" s="623"/>
      <c r="H1" s="623"/>
      <c r="I1" s="623"/>
    </row>
    <row r="2" spans="1:9">
      <c r="A2" s="624" t="s">
        <v>564</v>
      </c>
      <c r="B2" s="623"/>
      <c r="C2" s="623"/>
      <c r="D2" s="623"/>
      <c r="E2" s="623"/>
      <c r="F2" s="623"/>
      <c r="G2" s="623"/>
      <c r="H2" s="623"/>
      <c r="I2" s="623"/>
    </row>
    <row r="4" spans="1:9">
      <c r="A4" s="113" t="s">
        <v>565</v>
      </c>
      <c r="I4" s="114"/>
    </row>
    <row r="5" spans="1:9">
      <c r="A5" s="115" t="s">
        <v>566</v>
      </c>
      <c r="I5" s="116"/>
    </row>
    <row r="7" spans="1:9" ht="26.25" customHeight="1">
      <c r="A7" s="746" t="s">
        <v>567</v>
      </c>
      <c r="B7" s="746"/>
      <c r="C7" s="746"/>
      <c r="D7" s="113"/>
      <c r="E7" s="746" t="s">
        <v>629</v>
      </c>
      <c r="F7" s="746"/>
      <c r="G7" s="746"/>
      <c r="H7" s="746"/>
      <c r="I7" s="113"/>
    </row>
    <row r="8" spans="1:9" ht="27.75" customHeight="1">
      <c r="A8" s="745" t="s">
        <v>638</v>
      </c>
      <c r="B8" s="745"/>
      <c r="C8" s="745"/>
      <c r="E8" s="745" t="s">
        <v>628</v>
      </c>
      <c r="F8" s="745"/>
      <c r="G8" s="745"/>
      <c r="H8" s="745"/>
    </row>
    <row r="10" spans="1:9" ht="26.25" customHeight="1">
      <c r="A10" s="490" t="s">
        <v>568</v>
      </c>
      <c r="B10" s="490" t="s">
        <v>627</v>
      </c>
      <c r="C10" s="490" t="s">
        <v>569</v>
      </c>
    </row>
    <row r="11" spans="1:9">
      <c r="A11" s="241" t="s">
        <v>621</v>
      </c>
      <c r="B11" s="242">
        <v>133</v>
      </c>
      <c r="C11" s="242">
        <v>133</v>
      </c>
    </row>
    <row r="12" spans="1:9">
      <c r="A12" s="241" t="s">
        <v>622</v>
      </c>
      <c r="B12" s="242">
        <v>218</v>
      </c>
      <c r="C12" s="242">
        <v>218</v>
      </c>
    </row>
    <row r="13" spans="1:9">
      <c r="A13" s="241" t="s">
        <v>623</v>
      </c>
      <c r="B13" s="242">
        <v>602</v>
      </c>
      <c r="C13" s="242">
        <v>602</v>
      </c>
    </row>
    <row r="14" spans="1:9">
      <c r="A14" s="241" t="s">
        <v>624</v>
      </c>
      <c r="B14" s="242">
        <v>214</v>
      </c>
      <c r="C14" s="242">
        <v>214</v>
      </c>
    </row>
    <row r="15" spans="1:9">
      <c r="A15" s="241" t="s">
        <v>877</v>
      </c>
      <c r="B15" s="242">
        <v>49</v>
      </c>
      <c r="C15" s="242">
        <v>49</v>
      </c>
    </row>
    <row r="16" spans="1:9">
      <c r="A16" s="241" t="s">
        <v>996</v>
      </c>
      <c r="B16" s="242">
        <v>59</v>
      </c>
      <c r="C16" s="242">
        <v>59</v>
      </c>
    </row>
    <row r="17" spans="1:9">
      <c r="A17" s="51" t="s">
        <v>714</v>
      </c>
    </row>
    <row r="23" spans="1:9">
      <c r="E23" s="51" t="s">
        <v>714</v>
      </c>
    </row>
    <row r="24" spans="1:9">
      <c r="E24" s="51"/>
    </row>
    <row r="25" spans="1:9" ht="27" customHeight="1">
      <c r="A25" s="746" t="s">
        <v>842</v>
      </c>
      <c r="B25" s="746"/>
      <c r="C25" s="746"/>
      <c r="E25" s="746" t="s">
        <v>840</v>
      </c>
      <c r="F25" s="746"/>
      <c r="G25" s="746"/>
      <c r="H25" s="747" t="s">
        <v>968</v>
      </c>
      <c r="I25" s="747"/>
    </row>
    <row r="26" spans="1:9" ht="30" customHeight="1">
      <c r="A26" s="745" t="s">
        <v>843</v>
      </c>
      <c r="B26" s="745"/>
      <c r="C26" s="745"/>
      <c r="E26" s="745" t="s">
        <v>841</v>
      </c>
      <c r="F26" s="745"/>
      <c r="G26" s="745"/>
      <c r="H26" s="158"/>
      <c r="I26" s="159"/>
    </row>
    <row r="28" spans="1:9" ht="27" customHeight="1">
      <c r="A28" s="490" t="s">
        <v>570</v>
      </c>
      <c r="B28" s="490" t="s">
        <v>844</v>
      </c>
      <c r="C28" s="490" t="s">
        <v>569</v>
      </c>
    </row>
    <row r="29" spans="1:9">
      <c r="A29" s="243" t="s">
        <v>905</v>
      </c>
      <c r="B29" s="242">
        <v>50</v>
      </c>
      <c r="C29" s="242">
        <v>50</v>
      </c>
    </row>
    <row r="30" spans="1:9">
      <c r="A30" s="243" t="s">
        <v>969</v>
      </c>
      <c r="B30" s="242">
        <v>52</v>
      </c>
      <c r="C30" s="242">
        <v>52</v>
      </c>
    </row>
    <row r="31" spans="1:9">
      <c r="A31" s="243" t="s">
        <v>985</v>
      </c>
      <c r="B31" s="242">
        <v>57</v>
      </c>
      <c r="C31" s="242">
        <v>57</v>
      </c>
    </row>
    <row r="32" spans="1:9">
      <c r="A32" s="243" t="s">
        <v>997</v>
      </c>
      <c r="B32" s="242">
        <v>59</v>
      </c>
      <c r="C32" s="242">
        <v>59</v>
      </c>
    </row>
    <row r="33" spans="1:9">
      <c r="A33" s="243" t="s">
        <v>1236</v>
      </c>
      <c r="B33" s="242">
        <v>62</v>
      </c>
      <c r="C33" s="242">
        <v>62</v>
      </c>
    </row>
    <row r="34" spans="1:9" ht="15">
      <c r="A34" s="51" t="s">
        <v>714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714</v>
      </c>
    </row>
    <row r="41" spans="1:9">
      <c r="E41" s="51"/>
    </row>
    <row r="42" spans="1:9" ht="68.25" customHeight="1">
      <c r="A42" s="743" t="s">
        <v>849</v>
      </c>
      <c r="B42" s="743"/>
      <c r="C42" s="743"/>
      <c r="D42" s="743"/>
      <c r="E42" s="743"/>
      <c r="F42" s="743"/>
      <c r="G42" s="743"/>
      <c r="H42" s="743"/>
      <c r="I42" s="743"/>
    </row>
    <row r="44" spans="1:9" ht="69" customHeight="1">
      <c r="A44" s="744" t="s">
        <v>850</v>
      </c>
      <c r="B44" s="744"/>
      <c r="C44" s="744"/>
      <c r="D44" s="744"/>
      <c r="E44" s="744"/>
      <c r="F44" s="744"/>
      <c r="G44" s="744"/>
      <c r="H44" s="744"/>
      <c r="I44" s="744"/>
    </row>
    <row r="45" spans="1:9">
      <c r="A45" s="84" t="s">
        <v>418</v>
      </c>
    </row>
    <row r="46" spans="1:9">
      <c r="I46" s="117" t="s">
        <v>571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2" customWidth="1"/>
    <col min="4" max="4" width="3.5703125" style="112" customWidth="1"/>
    <col min="5" max="9" width="11.42578125" style="112" customWidth="1"/>
    <col min="10" max="16384" width="9.140625" style="112"/>
  </cols>
  <sheetData>
    <row r="1" spans="1:9">
      <c r="A1" s="113" t="s">
        <v>572</v>
      </c>
      <c r="I1" s="114"/>
    </row>
    <row r="2" spans="1:9">
      <c r="A2" s="115" t="s">
        <v>573</v>
      </c>
      <c r="I2" s="116"/>
    </row>
    <row r="4" spans="1:9" ht="26.25" customHeight="1">
      <c r="A4" s="746" t="s">
        <v>574</v>
      </c>
      <c r="B4" s="746"/>
      <c r="C4" s="746"/>
      <c r="D4" s="113"/>
      <c r="E4" s="746" t="s">
        <v>630</v>
      </c>
      <c r="F4" s="746"/>
      <c r="G4" s="746"/>
      <c r="H4" s="746"/>
      <c r="I4" s="113"/>
    </row>
    <row r="5" spans="1:9" ht="27.75" customHeight="1">
      <c r="A5" s="745" t="s">
        <v>637</v>
      </c>
      <c r="B5" s="745"/>
      <c r="C5" s="745"/>
      <c r="E5" s="745" t="s">
        <v>631</v>
      </c>
      <c r="F5" s="745"/>
      <c r="G5" s="745"/>
      <c r="H5" s="745"/>
    </row>
    <row r="7" spans="1:9" ht="26.25" customHeight="1">
      <c r="A7" s="490" t="s">
        <v>568</v>
      </c>
      <c r="B7" s="490" t="s">
        <v>627</v>
      </c>
      <c r="C7" s="490" t="s">
        <v>569</v>
      </c>
    </row>
    <row r="8" spans="1:9">
      <c r="A8" s="241" t="s">
        <v>621</v>
      </c>
      <c r="B8" s="242">
        <v>1215</v>
      </c>
      <c r="C8" s="242">
        <v>1281</v>
      </c>
    </row>
    <row r="9" spans="1:9">
      <c r="A9" s="241" t="s">
        <v>622</v>
      </c>
      <c r="B9" s="242">
        <v>3106</v>
      </c>
      <c r="C9" s="242">
        <v>3224</v>
      </c>
    </row>
    <row r="10" spans="1:9">
      <c r="A10" s="241" t="s">
        <v>623</v>
      </c>
      <c r="B10" s="242">
        <v>5641</v>
      </c>
      <c r="C10" s="242">
        <v>5877</v>
      </c>
    </row>
    <row r="11" spans="1:9">
      <c r="A11" s="241" t="s">
        <v>624</v>
      </c>
      <c r="B11" s="242">
        <v>8027</v>
      </c>
      <c r="C11" s="242">
        <v>8367</v>
      </c>
    </row>
    <row r="12" spans="1:9">
      <c r="A12" s="241" t="s">
        <v>877</v>
      </c>
      <c r="B12" s="242">
        <v>10639</v>
      </c>
      <c r="C12" s="242">
        <v>11091</v>
      </c>
    </row>
    <row r="13" spans="1:9">
      <c r="A13" s="241" t="s">
        <v>996</v>
      </c>
      <c r="B13" s="242">
        <v>13311</v>
      </c>
      <c r="C13" s="242">
        <v>13874</v>
      </c>
    </row>
    <row r="14" spans="1:9">
      <c r="A14" s="51" t="s">
        <v>714</v>
      </c>
    </row>
    <row r="20" spans="1:9">
      <c r="E20" s="51" t="s">
        <v>714</v>
      </c>
    </row>
    <row r="22" spans="1:9" ht="27" customHeight="1">
      <c r="A22" s="746" t="s">
        <v>847</v>
      </c>
      <c r="B22" s="746"/>
      <c r="C22" s="746"/>
      <c r="E22" s="746" t="s">
        <v>845</v>
      </c>
      <c r="F22" s="746"/>
      <c r="G22" s="746"/>
      <c r="H22" s="747" t="s">
        <v>968</v>
      </c>
      <c r="I22" s="747"/>
    </row>
    <row r="23" spans="1:9" ht="30" customHeight="1">
      <c r="A23" s="745" t="s">
        <v>848</v>
      </c>
      <c r="B23" s="745"/>
      <c r="C23" s="745"/>
      <c r="E23" s="745" t="s">
        <v>846</v>
      </c>
      <c r="F23" s="745"/>
      <c r="G23" s="745"/>
      <c r="H23" s="158"/>
    </row>
    <row r="25" spans="1:9" ht="27" customHeight="1">
      <c r="A25" s="490" t="s">
        <v>570</v>
      </c>
      <c r="B25" s="490" t="s">
        <v>627</v>
      </c>
      <c r="C25" s="490" t="s">
        <v>569</v>
      </c>
    </row>
    <row r="26" spans="1:9">
      <c r="A26" s="243" t="s">
        <v>905</v>
      </c>
      <c r="B26" s="242">
        <v>11541</v>
      </c>
      <c r="C26" s="242">
        <v>12020</v>
      </c>
    </row>
    <row r="27" spans="1:9">
      <c r="A27" s="243" t="s">
        <v>969</v>
      </c>
      <c r="B27" s="242">
        <v>12337</v>
      </c>
      <c r="C27" s="242">
        <v>12865</v>
      </c>
    </row>
    <row r="28" spans="1:9">
      <c r="A28" s="243" t="s">
        <v>985</v>
      </c>
      <c r="B28" s="242">
        <v>12855</v>
      </c>
      <c r="C28" s="242">
        <v>13416</v>
      </c>
    </row>
    <row r="29" spans="1:9">
      <c r="A29" s="243" t="s">
        <v>997</v>
      </c>
      <c r="B29" s="242">
        <v>13311</v>
      </c>
      <c r="C29" s="242">
        <v>13874</v>
      </c>
    </row>
    <row r="30" spans="1:9">
      <c r="A30" s="243" t="s">
        <v>1236</v>
      </c>
      <c r="B30" s="242">
        <v>13874</v>
      </c>
      <c r="C30" s="242">
        <v>14462</v>
      </c>
    </row>
    <row r="31" spans="1:9" ht="15">
      <c r="A31" s="51" t="s">
        <v>714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714</v>
      </c>
    </row>
    <row r="38" spans="1:5" ht="15">
      <c r="A38"/>
      <c r="B38"/>
      <c r="C38"/>
      <c r="E38" s="51"/>
    </row>
    <row r="39" spans="1:5">
      <c r="A39" s="84" t="s">
        <v>418</v>
      </c>
    </row>
    <row r="55" spans="9:9">
      <c r="I55" s="117" t="s">
        <v>575</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16" t="s">
        <v>587</v>
      </c>
      <c r="B1" s="390"/>
      <c r="C1" s="390"/>
      <c r="D1" s="391"/>
      <c r="E1" s="391"/>
      <c r="F1" s="391"/>
      <c r="G1" s="391"/>
      <c r="H1" s="391"/>
      <c r="I1" s="391"/>
      <c r="J1" s="391"/>
      <c r="K1" s="391"/>
      <c r="L1" s="391"/>
      <c r="M1" s="391"/>
      <c r="N1" s="391"/>
      <c r="O1" s="391"/>
      <c r="P1" s="391"/>
    </row>
    <row r="2" spans="1:16" ht="18">
      <c r="A2" s="392" t="s">
        <v>588</v>
      </c>
      <c r="B2" s="390"/>
      <c r="C2" s="390"/>
      <c r="D2" s="391"/>
      <c r="E2" s="391"/>
      <c r="F2" s="391"/>
      <c r="G2" s="391"/>
      <c r="H2" s="391"/>
      <c r="I2" s="391"/>
      <c r="J2" s="391"/>
      <c r="K2" s="391"/>
      <c r="L2" s="391"/>
      <c r="M2" s="391"/>
      <c r="N2" s="391"/>
      <c r="O2" s="391"/>
      <c r="P2" s="391"/>
    </row>
    <row r="3" spans="1:16" ht="12.75" customHeight="1">
      <c r="A3" s="565" t="s">
        <v>1174</v>
      </c>
    </row>
    <row r="4" spans="1:16" ht="12.75" customHeight="1">
      <c r="A4" s="142" t="s">
        <v>1175</v>
      </c>
      <c r="H4" s="97"/>
      <c r="J4" s="97"/>
    </row>
    <row r="5" spans="1:16" ht="12.75" customHeight="1">
      <c r="L5" s="748" t="s">
        <v>164</v>
      </c>
      <c r="M5" s="749"/>
      <c r="N5" s="749"/>
      <c r="O5" s="749"/>
      <c r="P5" s="749"/>
    </row>
    <row r="6" spans="1:16" ht="24" customHeight="1">
      <c r="A6" s="750" t="s">
        <v>719</v>
      </c>
      <c r="B6" s="752" t="s">
        <v>973</v>
      </c>
      <c r="C6" s="752"/>
      <c r="D6" s="752"/>
      <c r="E6" s="752"/>
      <c r="F6" s="752"/>
      <c r="G6" s="752" t="s">
        <v>974</v>
      </c>
      <c r="H6" s="752"/>
      <c r="I6" s="752"/>
      <c r="J6" s="752"/>
      <c r="K6" s="752"/>
      <c r="L6" s="752" t="s">
        <v>972</v>
      </c>
      <c r="M6" s="752"/>
      <c r="N6" s="752"/>
      <c r="O6" s="752"/>
      <c r="P6" s="752"/>
    </row>
    <row r="7" spans="1:16" ht="48" customHeight="1">
      <c r="A7" s="751"/>
      <c r="B7" s="750" t="s">
        <v>715</v>
      </c>
      <c r="C7" s="750"/>
      <c r="D7" s="750"/>
      <c r="E7" s="750" t="s">
        <v>716</v>
      </c>
      <c r="F7" s="750"/>
      <c r="G7" s="750" t="s">
        <v>715</v>
      </c>
      <c r="H7" s="750"/>
      <c r="I7" s="750"/>
      <c r="J7" s="750" t="s">
        <v>717</v>
      </c>
      <c r="K7" s="750"/>
      <c r="L7" s="750" t="s">
        <v>718</v>
      </c>
      <c r="M7" s="750"/>
      <c r="N7" s="750"/>
      <c r="O7" s="750" t="s">
        <v>717</v>
      </c>
      <c r="P7" s="750"/>
    </row>
    <row r="8" spans="1:16" ht="24">
      <c r="A8" s="751"/>
      <c r="B8" s="491" t="s">
        <v>1176</v>
      </c>
      <c r="C8" s="491" t="s">
        <v>1177</v>
      </c>
      <c r="D8" s="492" t="s">
        <v>720</v>
      </c>
      <c r="E8" s="664" t="s">
        <v>1176</v>
      </c>
      <c r="F8" s="664" t="s">
        <v>1177</v>
      </c>
      <c r="G8" s="664" t="s">
        <v>1176</v>
      </c>
      <c r="H8" s="664" t="s">
        <v>1177</v>
      </c>
      <c r="I8" s="492" t="s">
        <v>720</v>
      </c>
      <c r="J8" s="664" t="s">
        <v>1176</v>
      </c>
      <c r="K8" s="664" t="s">
        <v>1177</v>
      </c>
      <c r="L8" s="664" t="s">
        <v>1176</v>
      </c>
      <c r="M8" s="664" t="s">
        <v>1177</v>
      </c>
      <c r="N8" s="492" t="s">
        <v>720</v>
      </c>
      <c r="O8" s="664" t="s">
        <v>1176</v>
      </c>
      <c r="P8" s="664" t="s">
        <v>1177</v>
      </c>
    </row>
    <row r="9" spans="1:16" ht="14.25" customHeight="1">
      <c r="A9" s="244" t="s">
        <v>1208</v>
      </c>
      <c r="B9" s="245">
        <v>0</v>
      </c>
      <c r="C9" s="245">
        <v>0</v>
      </c>
      <c r="D9" s="246" t="s">
        <v>1209</v>
      </c>
      <c r="E9" s="247" t="s">
        <v>1209</v>
      </c>
      <c r="F9" s="248" t="s">
        <v>1209</v>
      </c>
      <c r="G9" s="245">
        <v>43313.353459999998</v>
      </c>
      <c r="H9" s="245">
        <v>46401.752999999997</v>
      </c>
      <c r="I9" s="246">
        <v>107.13039999999999</v>
      </c>
      <c r="J9" s="247">
        <v>7.011116660734347E-2</v>
      </c>
      <c r="K9" s="248">
        <v>7.0212067319650892E-2</v>
      </c>
      <c r="L9" s="245">
        <v>43313.353459999998</v>
      </c>
      <c r="M9" s="245">
        <v>46401.752999999997</v>
      </c>
      <c r="N9" s="249">
        <v>107.13039999999999</v>
      </c>
      <c r="O9" s="250">
        <v>1.720874793344198E-2</v>
      </c>
      <c r="P9" s="248">
        <v>1.8950400049778441E-2</v>
      </c>
    </row>
    <row r="10" spans="1:16" ht="14.25" customHeight="1">
      <c r="A10" s="244" t="s">
        <v>1210</v>
      </c>
      <c r="B10" s="245">
        <v>214496.51572999998</v>
      </c>
      <c r="C10" s="245">
        <v>215879.60640000002</v>
      </c>
      <c r="D10" s="246">
        <v>100.6448</v>
      </c>
      <c r="E10" s="247">
        <v>0.11294301344478513</v>
      </c>
      <c r="F10" s="248">
        <v>0.12075764790062052</v>
      </c>
      <c r="G10" s="245">
        <v>124966.61581999999</v>
      </c>
      <c r="H10" s="245">
        <v>170248.65443999998</v>
      </c>
      <c r="I10" s="246">
        <v>136.2353</v>
      </c>
      <c r="J10" s="247">
        <v>0.20228300332836671</v>
      </c>
      <c r="K10" s="248">
        <v>0.25760901719858004</v>
      </c>
      <c r="L10" s="245">
        <v>339463.13154999999</v>
      </c>
      <c r="M10" s="245">
        <v>386128.26084</v>
      </c>
      <c r="N10" s="249">
        <v>113.7467</v>
      </c>
      <c r="O10" s="250">
        <v>0.1348714656540197</v>
      </c>
      <c r="P10" s="248">
        <v>0.15769415033615647</v>
      </c>
    </row>
    <row r="11" spans="1:16" ht="14.25" customHeight="1">
      <c r="A11" s="244" t="s">
        <v>1211</v>
      </c>
      <c r="B11" s="245">
        <v>58206.524170000004</v>
      </c>
      <c r="C11" s="245">
        <v>57766.648630000003</v>
      </c>
      <c r="D11" s="246">
        <v>99.244299999999996</v>
      </c>
      <c r="E11" s="247">
        <v>3.0648610862199957E-2</v>
      </c>
      <c r="F11" s="248">
        <v>3.2313217223192053E-2</v>
      </c>
      <c r="G11" s="245">
        <v>40842.54666</v>
      </c>
      <c r="H11" s="245">
        <v>40705.042460000004</v>
      </c>
      <c r="I11" s="246">
        <v>99.663300000000007</v>
      </c>
      <c r="J11" s="247">
        <v>6.6111680689696001E-2</v>
      </c>
      <c r="K11" s="248">
        <v>6.159218125769448E-2</v>
      </c>
      <c r="L11" s="245">
        <v>99049.070829999997</v>
      </c>
      <c r="M11" s="245">
        <v>98471.691090000008</v>
      </c>
      <c r="N11" s="249">
        <v>99.417100000000005</v>
      </c>
      <c r="O11" s="250">
        <v>3.9353002175858555E-2</v>
      </c>
      <c r="P11" s="248">
        <v>4.0215677621785184E-2</v>
      </c>
    </row>
    <row r="12" spans="1:16" ht="14.25" customHeight="1">
      <c r="A12" s="244" t="s">
        <v>1212</v>
      </c>
      <c r="B12" s="245">
        <v>13402.198119999999</v>
      </c>
      <c r="C12" s="245">
        <v>11317.11939</v>
      </c>
      <c r="D12" s="246">
        <v>84.442300000000003</v>
      </c>
      <c r="E12" s="247">
        <v>7.0569194903016622E-3</v>
      </c>
      <c r="F12" s="248">
        <v>6.3305132955203732E-3</v>
      </c>
      <c r="G12" s="245">
        <v>0</v>
      </c>
      <c r="H12" s="245">
        <v>0</v>
      </c>
      <c r="I12" s="246" t="s">
        <v>1209</v>
      </c>
      <c r="J12" s="246">
        <v>0</v>
      </c>
      <c r="K12" s="248" t="s">
        <v>1209</v>
      </c>
      <c r="L12" s="245">
        <v>13402.198119999999</v>
      </c>
      <c r="M12" s="245">
        <v>11317.11939</v>
      </c>
      <c r="N12" s="249">
        <v>84.442300000000003</v>
      </c>
      <c r="O12" s="250">
        <v>5.3248024172065566E-3</v>
      </c>
      <c r="P12" s="248">
        <v>4.6218930532991838E-3</v>
      </c>
    </row>
    <row r="13" spans="1:16" ht="14.25" customHeight="1">
      <c r="A13" s="244" t="s">
        <v>1213</v>
      </c>
      <c r="B13" s="245">
        <v>807965.99312999996</v>
      </c>
      <c r="C13" s="245">
        <v>710692.15830999997</v>
      </c>
      <c r="D13" s="246">
        <v>87.960700000000003</v>
      </c>
      <c r="E13" s="247">
        <v>0.42543401562698552</v>
      </c>
      <c r="F13" s="248">
        <v>0.39754340324260951</v>
      </c>
      <c r="G13" s="245">
        <v>91003.028760000001</v>
      </c>
      <c r="H13" s="245">
        <v>94456.951780000003</v>
      </c>
      <c r="I13" s="246">
        <v>103.7954</v>
      </c>
      <c r="J13" s="247">
        <v>0.14730626934849272</v>
      </c>
      <c r="K13" s="248">
        <v>0.14292601956625173</v>
      </c>
      <c r="L13" s="245">
        <v>898969.02188999997</v>
      </c>
      <c r="M13" s="245">
        <v>805149.11009000009</v>
      </c>
      <c r="N13" s="249">
        <v>89.563599999999994</v>
      </c>
      <c r="O13" s="250">
        <v>0.35716771069145231</v>
      </c>
      <c r="P13" s="248">
        <v>0.3288215799935103</v>
      </c>
    </row>
    <row r="14" spans="1:16" ht="14.25" customHeight="1">
      <c r="A14" s="244" t="s">
        <v>1214</v>
      </c>
      <c r="B14" s="245">
        <v>33697.773689999995</v>
      </c>
      <c r="C14" s="245">
        <v>35678.745139999999</v>
      </c>
      <c r="D14" s="246">
        <v>105.87860000000001</v>
      </c>
      <c r="E14" s="247">
        <v>1.7743542798241783E-2</v>
      </c>
      <c r="F14" s="248">
        <v>1.9957796917458595E-2</v>
      </c>
      <c r="G14" s="245">
        <v>0</v>
      </c>
      <c r="H14" s="245">
        <v>0</v>
      </c>
      <c r="I14" s="246" t="s">
        <v>1209</v>
      </c>
      <c r="J14" s="247">
        <v>0</v>
      </c>
      <c r="K14" s="248" t="s">
        <v>1209</v>
      </c>
      <c r="L14" s="245">
        <v>33697.773689999995</v>
      </c>
      <c r="M14" s="245">
        <v>35678.745139999999</v>
      </c>
      <c r="N14" s="249">
        <v>105.87860000000001</v>
      </c>
      <c r="O14" s="250">
        <v>1.3388399812656365E-2</v>
      </c>
      <c r="P14" s="248">
        <v>1.4571141173849366E-2</v>
      </c>
    </row>
    <row r="15" spans="1:16" ht="14.25" customHeight="1">
      <c r="A15" s="244" t="s">
        <v>1215</v>
      </c>
      <c r="B15" s="245">
        <v>632.14606000000003</v>
      </c>
      <c r="C15" s="245">
        <v>2552.2936299999997</v>
      </c>
      <c r="D15" s="246">
        <v>403.75060000000002</v>
      </c>
      <c r="E15" s="247">
        <v>3.3285613386615153E-4</v>
      </c>
      <c r="F15" s="248">
        <v>1.4276891673568317E-3</v>
      </c>
      <c r="G15" s="245">
        <v>0</v>
      </c>
      <c r="H15" s="245">
        <v>0</v>
      </c>
      <c r="I15" s="246" t="s">
        <v>1209</v>
      </c>
      <c r="J15" s="247">
        <v>0</v>
      </c>
      <c r="K15" s="248" t="s">
        <v>1209</v>
      </c>
      <c r="L15" s="245">
        <v>632.14606000000003</v>
      </c>
      <c r="M15" s="245">
        <v>2552.2936299999997</v>
      </c>
      <c r="N15" s="249">
        <v>403.75060000000002</v>
      </c>
      <c r="O15" s="250">
        <v>2.5115677578982105E-4</v>
      </c>
      <c r="P15" s="248">
        <v>1.0423525450213313E-3</v>
      </c>
    </row>
    <row r="16" spans="1:16" ht="14.25" customHeight="1">
      <c r="A16" s="244" t="s">
        <v>1216</v>
      </c>
      <c r="B16" s="245">
        <v>0</v>
      </c>
      <c r="C16" s="245">
        <v>0</v>
      </c>
      <c r="D16" s="246" t="s">
        <v>1209</v>
      </c>
      <c r="E16" s="247" t="s">
        <v>1209</v>
      </c>
      <c r="F16" s="248" t="s">
        <v>1209</v>
      </c>
      <c r="G16" s="245">
        <v>1013.28985</v>
      </c>
      <c r="H16" s="245">
        <v>448.81556999999998</v>
      </c>
      <c r="I16" s="246">
        <v>44.292900000000003</v>
      </c>
      <c r="J16" s="247">
        <v>1.6402085689460276E-3</v>
      </c>
      <c r="K16" s="248">
        <v>6.7911807157258666E-4</v>
      </c>
      <c r="L16" s="245">
        <v>1013.28985</v>
      </c>
      <c r="M16" s="245">
        <v>448.81556999999998</v>
      </c>
      <c r="N16" s="249">
        <v>44.292900000000003</v>
      </c>
      <c r="O16" s="250">
        <v>4.0258830635842512E-4</v>
      </c>
      <c r="P16" s="248">
        <v>1.8329554489179191E-4</v>
      </c>
    </row>
    <row r="17" spans="1:16" ht="14.25" customHeight="1">
      <c r="A17" s="244" t="s">
        <v>1217</v>
      </c>
      <c r="B17" s="245">
        <v>0</v>
      </c>
      <c r="C17" s="245">
        <v>0</v>
      </c>
      <c r="D17" s="246" t="s">
        <v>1209</v>
      </c>
      <c r="E17" s="247">
        <v>0</v>
      </c>
      <c r="F17" s="248" t="s">
        <v>1209</v>
      </c>
      <c r="G17" s="245">
        <v>29005.40266</v>
      </c>
      <c r="H17" s="245">
        <v>33204.882769999997</v>
      </c>
      <c r="I17" s="246">
        <v>114.4783</v>
      </c>
      <c r="J17" s="247">
        <v>4.6950939051310842E-2</v>
      </c>
      <c r="K17" s="248">
        <v>5.0243435078591879E-2</v>
      </c>
      <c r="L17" s="245">
        <v>29005.40266</v>
      </c>
      <c r="M17" s="245">
        <v>33204.882769999997</v>
      </c>
      <c r="N17" s="249">
        <v>114.4783</v>
      </c>
      <c r="O17" s="250">
        <v>1.1524082602952708E-2</v>
      </c>
      <c r="P17" s="248">
        <v>1.3560819827162462E-2</v>
      </c>
    </row>
    <row r="18" spans="1:16" ht="14.25" customHeight="1">
      <c r="A18" s="244" t="s">
        <v>1218</v>
      </c>
      <c r="B18" s="245">
        <v>213515.10330000002</v>
      </c>
      <c r="C18" s="245">
        <v>210880.26600999999</v>
      </c>
      <c r="D18" s="246">
        <v>98.766000000000005</v>
      </c>
      <c r="E18" s="247">
        <v>0.1124262513104487</v>
      </c>
      <c r="F18" s="248">
        <v>0.11796114203043484</v>
      </c>
      <c r="G18" s="245">
        <v>0</v>
      </c>
      <c r="H18" s="245">
        <v>0</v>
      </c>
      <c r="I18" s="246" t="s">
        <v>1209</v>
      </c>
      <c r="J18" s="247">
        <v>0</v>
      </c>
      <c r="K18" s="248" t="s">
        <v>1209</v>
      </c>
      <c r="L18" s="245">
        <v>213515.10330000002</v>
      </c>
      <c r="M18" s="245">
        <v>210880.26600999999</v>
      </c>
      <c r="N18" s="249">
        <v>98.766000000000005</v>
      </c>
      <c r="O18" s="250">
        <v>8.4831288717133801E-2</v>
      </c>
      <c r="P18" s="248">
        <v>8.6123155810367655E-2</v>
      </c>
    </row>
    <row r="19" spans="1:16" ht="14.25" customHeight="1">
      <c r="A19" s="244" t="s">
        <v>1219</v>
      </c>
      <c r="B19" s="245">
        <v>56621.813979999999</v>
      </c>
      <c r="C19" s="245">
        <v>67299.53379999999</v>
      </c>
      <c r="D19" s="246">
        <v>118.858</v>
      </c>
      <c r="E19" s="247">
        <v>2.981418264929344E-2</v>
      </c>
      <c r="F19" s="248">
        <v>3.7645674559170901E-2</v>
      </c>
      <c r="G19" s="245">
        <v>28610.106379999997</v>
      </c>
      <c r="H19" s="245">
        <v>28945.501510000002</v>
      </c>
      <c r="I19" s="246">
        <v>101.17229599060305</v>
      </c>
      <c r="J19" s="247">
        <v>4.6311074410676681E-2</v>
      </c>
      <c r="K19" s="248">
        <v>4.379842073253519E-2</v>
      </c>
      <c r="L19" s="245">
        <v>85231.920360000004</v>
      </c>
      <c r="M19" s="245">
        <v>96245.035310000007</v>
      </c>
      <c r="N19" s="249">
        <v>112.92135024470073</v>
      </c>
      <c r="O19" s="250">
        <v>3.386333581196789E-2</v>
      </c>
      <c r="P19" s="248">
        <v>3.9306315042225926E-2</v>
      </c>
    </row>
    <row r="20" spans="1:16" ht="14.25" customHeight="1">
      <c r="A20" s="244" t="s">
        <v>1220</v>
      </c>
      <c r="B20" s="245">
        <v>32935.360130000001</v>
      </c>
      <c r="C20" s="245">
        <v>37330.09979</v>
      </c>
      <c r="D20" s="246">
        <v>113.34350000000001</v>
      </c>
      <c r="E20" s="247">
        <v>1.7342094389327035E-2</v>
      </c>
      <c r="F20" s="248">
        <v>2.0881523371796586E-2</v>
      </c>
      <c r="G20" s="245">
        <v>58916.956119999995</v>
      </c>
      <c r="H20" s="245">
        <v>58653.036999999997</v>
      </c>
      <c r="I20" s="246">
        <v>99.552000000000007</v>
      </c>
      <c r="J20" s="246">
        <v>9.5368661083737385E-2</v>
      </c>
      <c r="K20" s="248">
        <v>8.8749900943310797E-2</v>
      </c>
      <c r="L20" s="245">
        <v>91852.316250000003</v>
      </c>
      <c r="M20" s="245">
        <v>95983.136790000004</v>
      </c>
      <c r="N20" s="249">
        <v>104.49720000000001</v>
      </c>
      <c r="O20" s="250">
        <v>3.6493672994144716E-2</v>
      </c>
      <c r="P20" s="248">
        <v>3.9199356114910294E-2</v>
      </c>
    </row>
    <row r="21" spans="1:16" ht="14.25" customHeight="1">
      <c r="A21" s="244" t="s">
        <v>1221</v>
      </c>
      <c r="B21" s="245">
        <v>16001.015359999999</v>
      </c>
      <c r="C21" s="245">
        <v>0</v>
      </c>
      <c r="D21" s="246" t="s">
        <v>1209</v>
      </c>
      <c r="E21" s="247">
        <v>8.4253251703609554E-3</v>
      </c>
      <c r="F21" s="248">
        <v>0</v>
      </c>
      <c r="G21" s="245">
        <v>28123.447499999998</v>
      </c>
      <c r="H21" s="245">
        <v>0</v>
      </c>
      <c r="I21" s="246">
        <v>0</v>
      </c>
      <c r="J21" s="246">
        <v>4.5523321464044801E-2</v>
      </c>
      <c r="K21" s="248">
        <v>0</v>
      </c>
      <c r="L21" s="245">
        <v>44124.46286</v>
      </c>
      <c r="M21" s="245">
        <v>0</v>
      </c>
      <c r="N21" s="249">
        <v>0</v>
      </c>
      <c r="O21" s="250">
        <v>1.7531008301112098E-2</v>
      </c>
      <c r="P21" s="248">
        <v>0</v>
      </c>
    </row>
    <row r="22" spans="1:16" ht="14.25" customHeight="1">
      <c r="A22" s="244" t="s">
        <v>1222</v>
      </c>
      <c r="B22" s="245">
        <v>48403.579890000001</v>
      </c>
      <c r="C22" s="245">
        <v>48888.016499999998</v>
      </c>
      <c r="D22" s="246">
        <v>101.0008</v>
      </c>
      <c r="E22" s="247">
        <v>2.5486876351751366E-2</v>
      </c>
      <c r="F22" s="248">
        <v>2.7346732660462759E-2</v>
      </c>
      <c r="G22" s="245">
        <v>0</v>
      </c>
      <c r="H22" s="245">
        <v>0</v>
      </c>
      <c r="I22" s="246" t="s">
        <v>1209</v>
      </c>
      <c r="J22" s="246">
        <v>0</v>
      </c>
      <c r="K22" s="248" t="s">
        <v>1209</v>
      </c>
      <c r="L22" s="245">
        <v>48403.579890000001</v>
      </c>
      <c r="M22" s="245">
        <v>48888.016499999998</v>
      </c>
      <c r="N22" s="249">
        <v>101.0008</v>
      </c>
      <c r="O22" s="250">
        <v>1.9231136332412514E-2</v>
      </c>
      <c r="P22" s="248">
        <v>1.996578599767921E-2</v>
      </c>
    </row>
    <row r="23" spans="1:16" ht="14.25" customHeight="1">
      <c r="A23" s="244" t="s">
        <v>1223</v>
      </c>
      <c r="B23" s="245">
        <v>1786.1928899999998</v>
      </c>
      <c r="C23" s="245">
        <v>2136.4372000000003</v>
      </c>
      <c r="D23" s="246">
        <v>119.6084</v>
      </c>
      <c r="E23" s="247">
        <v>9.4051880937865535E-4</v>
      </c>
      <c r="F23" s="248">
        <v>1.1950694901738878E-3</v>
      </c>
      <c r="G23" s="245">
        <v>0</v>
      </c>
      <c r="H23" s="245">
        <v>0</v>
      </c>
      <c r="I23" s="246" t="s">
        <v>1209</v>
      </c>
      <c r="J23" s="246">
        <v>0</v>
      </c>
      <c r="K23" s="248" t="s">
        <v>1209</v>
      </c>
      <c r="L23" s="245">
        <v>1786.1928899999998</v>
      </c>
      <c r="M23" s="245">
        <v>2136.4372000000003</v>
      </c>
      <c r="N23" s="249">
        <v>119.6084</v>
      </c>
      <c r="O23" s="250">
        <v>7.096689761715867E-4</v>
      </c>
      <c r="P23" s="248">
        <v>8.7251745901126884E-4</v>
      </c>
    </row>
    <row r="24" spans="1:16" ht="14.25" customHeight="1">
      <c r="A24" s="244" t="s">
        <v>1224</v>
      </c>
      <c r="B24" s="245">
        <v>10295.52138</v>
      </c>
      <c r="C24" s="245">
        <v>10688.8526</v>
      </c>
      <c r="D24" s="246">
        <v>103.82040000000001</v>
      </c>
      <c r="E24" s="247">
        <v>5.4211006910066086E-3</v>
      </c>
      <c r="F24" s="248">
        <v>5.9790765800304515E-3</v>
      </c>
      <c r="G24" s="245">
        <v>0</v>
      </c>
      <c r="H24" s="245">
        <v>0</v>
      </c>
      <c r="I24" s="246" t="s">
        <v>1209</v>
      </c>
      <c r="J24" s="247">
        <v>0</v>
      </c>
      <c r="K24" s="248" t="s">
        <v>1209</v>
      </c>
      <c r="L24" s="245">
        <v>10295.52138</v>
      </c>
      <c r="M24" s="245">
        <v>10688.8526</v>
      </c>
      <c r="N24" s="249">
        <v>103.82040000000001</v>
      </c>
      <c r="O24" s="250">
        <v>4.0904944576827208E-3</v>
      </c>
      <c r="P24" s="248">
        <v>4.3653099235952232E-3</v>
      </c>
    </row>
    <row r="25" spans="1:16" ht="14.25" customHeight="1">
      <c r="A25" s="244" t="s">
        <v>1225</v>
      </c>
      <c r="B25" s="245">
        <v>143134.97505000001</v>
      </c>
      <c r="C25" s="245">
        <v>138093.86493000001</v>
      </c>
      <c r="D25" s="246">
        <v>96.478099999999998</v>
      </c>
      <c r="E25" s="247">
        <v>7.5367636422777134E-2</v>
      </c>
      <c r="F25" s="248">
        <v>7.7246251262633334E-2</v>
      </c>
      <c r="G25" s="245">
        <v>0</v>
      </c>
      <c r="H25" s="245">
        <v>0</v>
      </c>
      <c r="I25" s="246" t="s">
        <v>1209</v>
      </c>
      <c r="J25" s="247">
        <v>0</v>
      </c>
      <c r="K25" s="248" t="s">
        <v>1209</v>
      </c>
      <c r="L25" s="245">
        <v>143134.97505000001</v>
      </c>
      <c r="M25" s="245">
        <v>138093.86493000001</v>
      </c>
      <c r="N25" s="249">
        <v>96.478099999999998</v>
      </c>
      <c r="O25" s="250">
        <v>5.6868690815401871E-2</v>
      </c>
      <c r="P25" s="248">
        <v>5.6397308628481552E-2</v>
      </c>
    </row>
    <row r="26" spans="1:16" ht="14.25" customHeight="1">
      <c r="A26" s="244" t="s">
        <v>1226</v>
      </c>
      <c r="B26" s="245">
        <v>0</v>
      </c>
      <c r="C26" s="245">
        <v>0</v>
      </c>
      <c r="D26" s="246" t="s">
        <v>1209</v>
      </c>
      <c r="E26" s="247">
        <v>0</v>
      </c>
      <c r="F26" s="248" t="s">
        <v>1209</v>
      </c>
      <c r="G26" s="245">
        <v>3261.94643</v>
      </c>
      <c r="H26" s="245">
        <v>3521.6622299999999</v>
      </c>
      <c r="I26" s="246">
        <v>107.962</v>
      </c>
      <c r="J26" s="247">
        <v>5.2801007391210953E-3</v>
      </c>
      <c r="K26" s="248">
        <v>5.3287466439001108E-3</v>
      </c>
      <c r="L26" s="245">
        <v>3261.94643</v>
      </c>
      <c r="M26" s="245">
        <v>3521.6622299999999</v>
      </c>
      <c r="N26" s="249">
        <v>107.962</v>
      </c>
      <c r="O26" s="250">
        <v>1.2959978713747218E-3</v>
      </c>
      <c r="P26" s="248">
        <v>1.4382410961649415E-3</v>
      </c>
    </row>
    <row r="27" spans="1:16" ht="14.25" customHeight="1">
      <c r="A27" s="244" t="s">
        <v>1227</v>
      </c>
      <c r="B27" s="245">
        <v>8643.0754699999998</v>
      </c>
      <c r="C27" s="245">
        <v>7814.9484199999997</v>
      </c>
      <c r="D27" s="246">
        <v>90.418599999999998</v>
      </c>
      <c r="E27" s="247">
        <v>4.5510062748118224E-3</v>
      </c>
      <c r="F27" s="248">
        <v>4.3714865215905381E-3</v>
      </c>
      <c r="G27" s="245">
        <v>57890.727599999998</v>
      </c>
      <c r="H27" s="245">
        <v>56437.843209999999</v>
      </c>
      <c r="I27" s="246">
        <v>97.490300000000005</v>
      </c>
      <c r="J27" s="247">
        <v>9.3707508737051207E-2</v>
      </c>
      <c r="K27" s="248">
        <v>8.5398016036946328E-2</v>
      </c>
      <c r="L27" s="245">
        <v>66533.803069999994</v>
      </c>
      <c r="M27" s="245">
        <v>64252.79163</v>
      </c>
      <c r="N27" s="249">
        <v>96.571700000000007</v>
      </c>
      <c r="O27" s="250">
        <v>2.6434421595692766E-2</v>
      </c>
      <c r="P27" s="248">
        <v>2.6240735036530967E-2</v>
      </c>
    </row>
    <row r="28" spans="1:16" ht="14.25" customHeight="1">
      <c r="A28" s="244" t="s">
        <v>1228</v>
      </c>
      <c r="B28" s="245">
        <v>0</v>
      </c>
      <c r="C28" s="245">
        <v>0</v>
      </c>
      <c r="D28" s="246" t="s">
        <v>1209</v>
      </c>
      <c r="E28" s="247">
        <v>0</v>
      </c>
      <c r="F28" s="248" t="s">
        <v>1209</v>
      </c>
      <c r="G28" s="245">
        <v>11185.062029999999</v>
      </c>
      <c r="H28" s="245">
        <v>10097.66534</v>
      </c>
      <c r="I28" s="246">
        <v>90.278099999999995</v>
      </c>
      <c r="J28" s="247">
        <v>1.8105218941844577E-2</v>
      </c>
      <c r="K28" s="248">
        <v>1.5279120136331608E-2</v>
      </c>
      <c r="L28" s="245">
        <v>11185.062029999999</v>
      </c>
      <c r="M28" s="245">
        <v>10097.66534</v>
      </c>
      <c r="N28" s="249">
        <v>90.278099999999995</v>
      </c>
      <c r="O28" s="250">
        <v>4.4439161994681269E-3</v>
      </c>
      <c r="P28" s="248">
        <v>4.1238700133113945E-3</v>
      </c>
    </row>
    <row r="29" spans="1:16" ht="14.25" customHeight="1">
      <c r="A29" s="244" t="s">
        <v>1229</v>
      </c>
      <c r="B29" s="245">
        <v>31948.713</v>
      </c>
      <c r="C29" s="245">
        <v>14951.142</v>
      </c>
      <c r="D29" s="246">
        <v>46.7973</v>
      </c>
      <c r="E29" s="247">
        <v>1.6822575926802828E-2</v>
      </c>
      <c r="F29" s="248">
        <v>8.3632945763429875E-3</v>
      </c>
      <c r="G29" s="245">
        <v>0</v>
      </c>
      <c r="H29" s="245">
        <v>0</v>
      </c>
      <c r="I29" s="246" t="s">
        <v>1209</v>
      </c>
      <c r="J29" s="247">
        <v>0</v>
      </c>
      <c r="K29" s="248" t="s">
        <v>1209</v>
      </c>
      <c r="L29" s="245">
        <v>31948.713</v>
      </c>
      <c r="M29" s="245">
        <v>14951.142</v>
      </c>
      <c r="N29" s="249">
        <v>46.7973</v>
      </c>
      <c r="O29" s="250">
        <v>1.2693483761829253E-2</v>
      </c>
      <c r="P29" s="248">
        <v>6.1060219449261873E-3</v>
      </c>
    </row>
    <row r="30" spans="1:16" ht="14.25" customHeight="1">
      <c r="A30" s="244" t="s">
        <v>1230</v>
      </c>
      <c r="B30" s="245">
        <v>90296.762119999999</v>
      </c>
      <c r="C30" s="245">
        <v>77752.90965999999</v>
      </c>
      <c r="D30" s="246">
        <v>86.108199999999997</v>
      </c>
      <c r="E30" s="247">
        <v>4.7545706667688099E-2</v>
      </c>
      <c r="F30" s="248">
        <v>4.3493031345322265E-2</v>
      </c>
      <c r="G30" s="245">
        <v>16406.160189999999</v>
      </c>
      <c r="H30" s="245">
        <v>15475.62788</v>
      </c>
      <c r="I30" s="246">
        <v>94.328199999999995</v>
      </c>
      <c r="J30" s="247">
        <v>2.6556591410778652E-2</v>
      </c>
      <c r="K30" s="248">
        <v>2.3416697781319305E-2</v>
      </c>
      <c r="L30" s="245">
        <v>106702.92231000001</v>
      </c>
      <c r="M30" s="245">
        <v>93228.537540000005</v>
      </c>
      <c r="N30" s="249">
        <v>87.372100000000003</v>
      </c>
      <c r="O30" s="250">
        <v>4.2393939677060337E-2</v>
      </c>
      <c r="P30" s="248">
        <v>3.807438228548795E-2</v>
      </c>
    </row>
    <row r="31" spans="1:16" ht="14.25" customHeight="1">
      <c r="A31" s="244" t="s">
        <v>1231</v>
      </c>
      <c r="B31" s="245">
        <v>33919.911549999997</v>
      </c>
      <c r="C31" s="245">
        <v>41432.697869999996</v>
      </c>
      <c r="D31" s="246">
        <v>122.1486</v>
      </c>
      <c r="E31" s="247">
        <v>1.7860509356990722E-2</v>
      </c>
      <c r="F31" s="248">
        <v>2.3176414041109945E-2</v>
      </c>
      <c r="G31" s="245">
        <v>34016.046950000004</v>
      </c>
      <c r="H31" s="245">
        <v>29108.84189</v>
      </c>
      <c r="I31" s="246">
        <v>85.573899999999995</v>
      </c>
      <c r="J31" s="247">
        <v>5.5061650611678774E-2</v>
      </c>
      <c r="K31" s="248">
        <v>4.404557660521477E-2</v>
      </c>
      <c r="L31" s="245">
        <v>67935.958499999993</v>
      </c>
      <c r="M31" s="245">
        <v>70541.53976</v>
      </c>
      <c r="N31" s="249">
        <v>103.8353</v>
      </c>
      <c r="O31" s="250">
        <v>2.6991509362648065E-2</v>
      </c>
      <c r="P31" s="248">
        <v>2.8809049489560274E-2</v>
      </c>
    </row>
    <row r="32" spans="1:16" ht="14.25" customHeight="1">
      <c r="A32" s="244" t="s">
        <v>1232</v>
      </c>
      <c r="B32" s="245">
        <v>18529.416880000001</v>
      </c>
      <c r="C32" s="245">
        <v>16871.658070000001</v>
      </c>
      <c r="D32" s="246">
        <v>91.053399999999996</v>
      </c>
      <c r="E32" s="247">
        <v>9.7566534947176736E-3</v>
      </c>
      <c r="F32" s="248">
        <v>9.4375831913538384E-3</v>
      </c>
      <c r="G32" s="245">
        <v>0</v>
      </c>
      <c r="H32" s="245">
        <v>0</v>
      </c>
      <c r="I32" s="246" t="s">
        <v>1209</v>
      </c>
      <c r="J32" s="247">
        <v>0</v>
      </c>
      <c r="K32" s="248" t="s">
        <v>1209</v>
      </c>
      <c r="L32" s="245">
        <v>18529.416880000001</v>
      </c>
      <c r="M32" s="245">
        <v>16871.658070000001</v>
      </c>
      <c r="N32" s="249">
        <v>91.053399999999996</v>
      </c>
      <c r="O32" s="250">
        <v>7.3618881700319152E-3</v>
      </c>
      <c r="P32" s="248">
        <v>6.8903575675163149E-3</v>
      </c>
    </row>
    <row r="33" spans="1:16" ht="14.25" customHeight="1">
      <c r="A33" s="244" t="s">
        <v>1233</v>
      </c>
      <c r="B33" s="245">
        <v>0</v>
      </c>
      <c r="C33" s="245">
        <v>0</v>
      </c>
      <c r="D33" s="246" t="s">
        <v>1209</v>
      </c>
      <c r="E33" s="247">
        <v>0</v>
      </c>
      <c r="F33" s="248" t="s">
        <v>1209</v>
      </c>
      <c r="G33" s="245">
        <v>3052.5908999999997</v>
      </c>
      <c r="H33" s="245">
        <v>4691.9443099999999</v>
      </c>
      <c r="I33" s="246">
        <v>153.7037</v>
      </c>
      <c r="J33" s="247">
        <v>4.9412177094901978E-3</v>
      </c>
      <c r="K33" s="248">
        <v>7.1000000000000004E-3</v>
      </c>
      <c r="L33" s="245">
        <v>3052.5908999999997</v>
      </c>
      <c r="M33" s="245">
        <v>4691.9443099999999</v>
      </c>
      <c r="N33" s="249">
        <v>153.7037</v>
      </c>
      <c r="O33" s="250">
        <v>1.2128192149917819E-3</v>
      </c>
      <c r="P33" s="248">
        <v>1.9161823840099679E-3</v>
      </c>
    </row>
    <row r="34" spans="1:16" ht="14.25" customHeight="1">
      <c r="A34" s="244" t="s">
        <v>1234</v>
      </c>
      <c r="B34" s="245">
        <v>64724.418239999999</v>
      </c>
      <c r="C34" s="245">
        <v>79682.601439999999</v>
      </c>
      <c r="D34" s="246">
        <v>123.11060000000001</v>
      </c>
      <c r="E34" s="247">
        <v>3.4080604128264629E-2</v>
      </c>
      <c r="F34" s="248">
        <v>4.457245262281985E-2</v>
      </c>
      <c r="G34" s="245">
        <v>42526.537520000005</v>
      </c>
      <c r="H34" s="245">
        <v>62509.815200000005</v>
      </c>
      <c r="I34" s="246">
        <v>146.99010000000001</v>
      </c>
      <c r="J34" s="247">
        <v>6.8837550527037022E-2</v>
      </c>
      <c r="K34" s="248">
        <v>9.4600000000000004E-2</v>
      </c>
      <c r="L34" s="245">
        <v>107250.95576000001</v>
      </c>
      <c r="M34" s="245">
        <v>142192.41663999998</v>
      </c>
      <c r="N34" s="249">
        <v>132.57919999999999</v>
      </c>
      <c r="O34" s="250">
        <v>4.2611677828156259E-2</v>
      </c>
      <c r="P34" s="248">
        <v>5.8071150444957816E-2</v>
      </c>
    </row>
    <row r="35" spans="1:16" ht="14.25" customHeight="1">
      <c r="A35" s="244" t="s">
        <v>1235</v>
      </c>
      <c r="B35" s="245">
        <v>0</v>
      </c>
      <c r="C35" s="245">
        <v>0</v>
      </c>
      <c r="D35" s="246" t="s">
        <v>1209</v>
      </c>
      <c r="E35" s="247">
        <v>0</v>
      </c>
      <c r="F35" s="248" t="s">
        <v>1209</v>
      </c>
      <c r="G35" s="245">
        <v>3647.2787599999997</v>
      </c>
      <c r="H35" s="245">
        <v>5971.9891799999996</v>
      </c>
      <c r="I35" s="246">
        <v>163.73820000000001</v>
      </c>
      <c r="J35" s="247">
        <v>5.9038367703839545E-3</v>
      </c>
      <c r="K35" s="248">
        <v>8.9999999999999993E-3</v>
      </c>
      <c r="L35" s="245">
        <v>3647.2787599999997</v>
      </c>
      <c r="M35" s="245">
        <v>5971.9891799999996</v>
      </c>
      <c r="N35" s="249">
        <v>163.73820000000001</v>
      </c>
      <c r="O35" s="250">
        <v>1.4490935429832409E-3</v>
      </c>
      <c r="P35" s="248">
        <v>2.4389506158085947E-3</v>
      </c>
    </row>
    <row r="36" spans="1:16" ht="18.75" customHeight="1">
      <c r="A36" s="637" t="s">
        <v>424</v>
      </c>
      <c r="B36" s="493">
        <v>1899157.0101400001</v>
      </c>
      <c r="C36" s="493">
        <v>1787709.5997899999</v>
      </c>
      <c r="D36" s="494">
        <v>94.131743202117619</v>
      </c>
      <c r="E36" s="495">
        <v>0.99999999999999978</v>
      </c>
      <c r="F36" s="496">
        <v>1</v>
      </c>
      <c r="G36" s="497">
        <v>617781.0975899999</v>
      </c>
      <c r="H36" s="493">
        <v>660880.02777000004</v>
      </c>
      <c r="I36" s="494">
        <v>106.97640804293489</v>
      </c>
      <c r="J36" s="495">
        <v>1</v>
      </c>
      <c r="K36" s="496">
        <v>1</v>
      </c>
      <c r="L36" s="498">
        <v>2516938.1077299998</v>
      </c>
      <c r="M36" s="499">
        <v>2448589.6275599999</v>
      </c>
      <c r="N36" s="500">
        <v>97.284459241961954</v>
      </c>
      <c r="O36" s="501">
        <v>1</v>
      </c>
      <c r="P36" s="496">
        <v>1</v>
      </c>
    </row>
    <row r="37" spans="1:16" ht="12.75" customHeight="1">
      <c r="A37" s="51" t="s">
        <v>714</v>
      </c>
    </row>
    <row r="38" spans="1:16" ht="12.75" customHeight="1"/>
    <row r="39" spans="1:16" ht="12.75" customHeight="1">
      <c r="A39" s="617" t="s">
        <v>938</v>
      </c>
    </row>
    <row r="40" spans="1:16" ht="12.75" customHeight="1">
      <c r="A40" s="618" t="s">
        <v>939</v>
      </c>
    </row>
    <row r="41" spans="1:16" ht="12.75" customHeight="1">
      <c r="A41" s="618" t="s">
        <v>940</v>
      </c>
    </row>
    <row r="42" spans="1:16" ht="12.75" customHeight="1">
      <c r="A42" s="387" t="s">
        <v>941</v>
      </c>
    </row>
    <row r="43" spans="1:16" ht="12.75" customHeight="1">
      <c r="A43" s="388" t="s">
        <v>942</v>
      </c>
    </row>
    <row r="44" spans="1:16" ht="12.75" customHeight="1">
      <c r="A44" s="388" t="s">
        <v>943</v>
      </c>
    </row>
    <row r="45" spans="1:16" ht="12.75" customHeight="1"/>
    <row r="46" spans="1:16" ht="12.75" customHeight="1">
      <c r="A46" s="84" t="s">
        <v>418</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576</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62" t="s">
        <v>1178</v>
      </c>
    </row>
    <row r="2" spans="1:7" ht="12.75" customHeight="1">
      <c r="A2" s="143" t="s">
        <v>1179</v>
      </c>
    </row>
    <row r="3" spans="1:7" ht="12.75" customHeight="1"/>
    <row r="4" spans="1:7" ht="12.75" customHeight="1">
      <c r="B4" s="748" t="s">
        <v>651</v>
      </c>
      <c r="C4" s="749"/>
      <c r="D4" s="749"/>
      <c r="E4" s="749"/>
      <c r="F4" s="749"/>
    </row>
    <row r="5" spans="1:7">
      <c r="A5" s="753" t="s">
        <v>935</v>
      </c>
      <c r="B5" s="753" t="s">
        <v>721</v>
      </c>
      <c r="C5" s="754" t="s">
        <v>722</v>
      </c>
      <c r="D5" s="754"/>
      <c r="E5" s="751" t="s">
        <v>723</v>
      </c>
      <c r="F5" s="751"/>
    </row>
    <row r="6" spans="1:7" ht="65.25">
      <c r="A6" s="753"/>
      <c r="B6" s="753"/>
      <c r="C6" s="502" t="s">
        <v>934</v>
      </c>
      <c r="D6" s="502" t="s">
        <v>724</v>
      </c>
      <c r="E6" s="502" t="s">
        <v>725</v>
      </c>
      <c r="F6" s="502" t="s">
        <v>726</v>
      </c>
    </row>
    <row r="7" spans="1:7" ht="22.5">
      <c r="A7" s="251">
        <v>1</v>
      </c>
      <c r="B7" s="252" t="s">
        <v>727</v>
      </c>
      <c r="C7" s="253">
        <v>538967</v>
      </c>
      <c r="D7" s="253">
        <v>130829.28750000001</v>
      </c>
      <c r="E7" s="253">
        <v>4355</v>
      </c>
      <c r="F7" s="253">
        <v>30192.810260000002</v>
      </c>
      <c r="G7" s="97"/>
    </row>
    <row r="8" spans="1:7" ht="22.5">
      <c r="A8" s="251">
        <v>2</v>
      </c>
      <c r="B8" s="252" t="s">
        <v>728</v>
      </c>
      <c r="C8" s="253">
        <v>48027</v>
      </c>
      <c r="D8" s="253">
        <v>77262.933980000002</v>
      </c>
      <c r="E8" s="253">
        <v>146200</v>
      </c>
      <c r="F8" s="253">
        <v>38407.581020000005</v>
      </c>
      <c r="G8" s="97"/>
    </row>
    <row r="9" spans="1:7" ht="22.5">
      <c r="A9" s="251">
        <v>3</v>
      </c>
      <c r="B9" s="252" t="s">
        <v>729</v>
      </c>
      <c r="C9" s="253">
        <v>94892</v>
      </c>
      <c r="D9" s="253">
        <v>169024.62041</v>
      </c>
      <c r="E9" s="253">
        <v>25498</v>
      </c>
      <c r="F9" s="253">
        <v>150455.84487</v>
      </c>
      <c r="G9" s="97"/>
    </row>
    <row r="10" spans="1:7" ht="33.75">
      <c r="A10" s="251">
        <v>4</v>
      </c>
      <c r="B10" s="252" t="s">
        <v>730</v>
      </c>
      <c r="C10" s="253">
        <v>18</v>
      </c>
      <c r="D10" s="253">
        <v>4325.1037800000004</v>
      </c>
      <c r="E10" s="253">
        <v>83</v>
      </c>
      <c r="F10" s="253">
        <v>128.82341</v>
      </c>
    </row>
    <row r="11" spans="1:7" ht="22.5">
      <c r="A11" s="251">
        <v>5</v>
      </c>
      <c r="B11" s="254" t="s">
        <v>731</v>
      </c>
      <c r="C11" s="253">
        <v>29</v>
      </c>
      <c r="D11" s="253">
        <v>4064.7192599999998</v>
      </c>
      <c r="E11" s="253">
        <v>1</v>
      </c>
      <c r="F11" s="253">
        <v>351.61796000000004</v>
      </c>
    </row>
    <row r="12" spans="1:7" ht="22.5">
      <c r="A12" s="251">
        <v>6</v>
      </c>
      <c r="B12" s="252" t="s">
        <v>732</v>
      </c>
      <c r="C12" s="253">
        <v>3338</v>
      </c>
      <c r="D12" s="253">
        <v>82089.968469999993</v>
      </c>
      <c r="E12" s="253">
        <v>344</v>
      </c>
      <c r="F12" s="253">
        <v>30613.63492</v>
      </c>
    </row>
    <row r="13" spans="1:7" ht="22.5">
      <c r="A13" s="251">
        <v>7</v>
      </c>
      <c r="B13" s="252" t="s">
        <v>733</v>
      </c>
      <c r="C13" s="253">
        <v>4444</v>
      </c>
      <c r="D13" s="253">
        <v>16449.997630000002</v>
      </c>
      <c r="E13" s="253">
        <v>1285</v>
      </c>
      <c r="F13" s="253">
        <v>2985.8771099999999</v>
      </c>
    </row>
    <row r="14" spans="1:7" ht="22.5">
      <c r="A14" s="251">
        <v>8</v>
      </c>
      <c r="B14" s="252" t="s">
        <v>734</v>
      </c>
      <c r="C14" s="253">
        <v>135966</v>
      </c>
      <c r="D14" s="253">
        <v>224981.98931</v>
      </c>
      <c r="E14" s="253">
        <v>8142</v>
      </c>
      <c r="F14" s="253">
        <v>61377.148580000001</v>
      </c>
    </row>
    <row r="15" spans="1:7" ht="22.5">
      <c r="A15" s="251">
        <v>9</v>
      </c>
      <c r="B15" s="252" t="s">
        <v>735</v>
      </c>
      <c r="C15" s="253">
        <v>150245</v>
      </c>
      <c r="D15" s="253">
        <v>218810.71218999999</v>
      </c>
      <c r="E15" s="253">
        <v>20152</v>
      </c>
      <c r="F15" s="253">
        <v>108740.29042</v>
      </c>
    </row>
    <row r="16" spans="1:7" ht="33.75">
      <c r="A16" s="251">
        <v>10</v>
      </c>
      <c r="B16" s="252" t="s">
        <v>736</v>
      </c>
      <c r="C16" s="253">
        <v>489935</v>
      </c>
      <c r="D16" s="253">
        <v>638337.12579999992</v>
      </c>
      <c r="E16" s="253">
        <v>18773</v>
      </c>
      <c r="F16" s="253">
        <v>235547.10238999999</v>
      </c>
    </row>
    <row r="17" spans="1:6" ht="33.75">
      <c r="A17" s="251">
        <v>11</v>
      </c>
      <c r="B17" s="252" t="s">
        <v>737</v>
      </c>
      <c r="C17" s="253">
        <v>24</v>
      </c>
      <c r="D17" s="253">
        <v>1948.58779</v>
      </c>
      <c r="E17" s="253">
        <v>0</v>
      </c>
      <c r="F17" s="253">
        <v>2.8889999999999999E-2</v>
      </c>
    </row>
    <row r="18" spans="1:6" ht="22.5">
      <c r="A18" s="251">
        <v>12</v>
      </c>
      <c r="B18" s="252" t="s">
        <v>738</v>
      </c>
      <c r="C18" s="253">
        <v>4294</v>
      </c>
      <c r="D18" s="253">
        <v>22013.683239999998</v>
      </c>
      <c r="E18" s="253">
        <v>37</v>
      </c>
      <c r="F18" s="253">
        <v>1537.5707</v>
      </c>
    </row>
    <row r="19" spans="1:6" ht="22.5">
      <c r="A19" s="251">
        <v>13</v>
      </c>
      <c r="B19" s="252" t="s">
        <v>739</v>
      </c>
      <c r="C19" s="253">
        <v>48388</v>
      </c>
      <c r="D19" s="253">
        <v>104176.22833</v>
      </c>
      <c r="E19" s="253">
        <v>2818</v>
      </c>
      <c r="F19" s="253">
        <v>36643.818759999995</v>
      </c>
    </row>
    <row r="20" spans="1:6" ht="22.5">
      <c r="A20" s="251">
        <v>14</v>
      </c>
      <c r="B20" s="252" t="s">
        <v>740</v>
      </c>
      <c r="C20" s="253">
        <v>7765</v>
      </c>
      <c r="D20" s="253">
        <v>33985.204890000001</v>
      </c>
      <c r="E20" s="253">
        <v>772</v>
      </c>
      <c r="F20" s="253">
        <v>5940.3530499999997</v>
      </c>
    </row>
    <row r="21" spans="1:6" ht="22.5">
      <c r="A21" s="251">
        <v>15</v>
      </c>
      <c r="B21" s="252" t="s">
        <v>741</v>
      </c>
      <c r="C21" s="253">
        <v>222</v>
      </c>
      <c r="D21" s="253">
        <v>1712.24821</v>
      </c>
      <c r="E21" s="253">
        <v>126</v>
      </c>
      <c r="F21" s="253">
        <v>973.27756999999997</v>
      </c>
    </row>
    <row r="22" spans="1:6" ht="22.5">
      <c r="A22" s="251">
        <v>16</v>
      </c>
      <c r="B22" s="252" t="s">
        <v>742</v>
      </c>
      <c r="C22" s="253">
        <v>68154</v>
      </c>
      <c r="D22" s="253">
        <v>40527.242310000001</v>
      </c>
      <c r="E22" s="253">
        <v>451</v>
      </c>
      <c r="F22" s="253">
        <v>3762.3094300000002</v>
      </c>
    </row>
    <row r="23" spans="1:6" ht="22.5">
      <c r="A23" s="251">
        <v>17</v>
      </c>
      <c r="B23" s="252" t="s">
        <v>743</v>
      </c>
      <c r="C23" s="253">
        <v>1425</v>
      </c>
      <c r="D23" s="253">
        <v>602.00901999999996</v>
      </c>
      <c r="E23" s="253">
        <v>0</v>
      </c>
      <c r="F23" s="253">
        <v>37.2913</v>
      </c>
    </row>
    <row r="24" spans="1:6" ht="22.5">
      <c r="A24" s="251">
        <v>18</v>
      </c>
      <c r="B24" s="252" t="s">
        <v>744</v>
      </c>
      <c r="C24" s="253">
        <v>74257</v>
      </c>
      <c r="D24" s="253">
        <v>16567.937669999999</v>
      </c>
      <c r="E24" s="253">
        <v>18428</v>
      </c>
      <c r="F24" s="253">
        <v>3566.5319900000004</v>
      </c>
    </row>
    <row r="25" spans="1:6" ht="22.5">
      <c r="A25" s="251">
        <v>19</v>
      </c>
      <c r="B25" s="252" t="s">
        <v>745</v>
      </c>
      <c r="C25" s="253">
        <v>781304</v>
      </c>
      <c r="D25" s="253">
        <v>599287.72248</v>
      </c>
      <c r="E25" s="253">
        <v>11765</v>
      </c>
      <c r="F25" s="253">
        <v>337811.44699000003</v>
      </c>
    </row>
    <row r="26" spans="1:6" ht="22.5">
      <c r="A26" s="251">
        <v>20</v>
      </c>
      <c r="B26" s="252" t="s">
        <v>746</v>
      </c>
      <c r="C26" s="253">
        <v>2011</v>
      </c>
      <c r="D26" s="253">
        <v>4516.4325499999995</v>
      </c>
      <c r="E26" s="253">
        <v>231</v>
      </c>
      <c r="F26" s="253">
        <v>2045.05997</v>
      </c>
    </row>
    <row r="27" spans="1:6" ht="33.75">
      <c r="A27" s="251">
        <v>21</v>
      </c>
      <c r="B27" s="252" t="s">
        <v>747</v>
      </c>
      <c r="C27" s="253">
        <v>641398</v>
      </c>
      <c r="D27" s="253">
        <v>37435.383829999999</v>
      </c>
      <c r="E27" s="253">
        <v>1073</v>
      </c>
      <c r="F27" s="253">
        <v>6093.3151200000002</v>
      </c>
    </row>
    <row r="28" spans="1:6" ht="22.5">
      <c r="A28" s="251">
        <v>22</v>
      </c>
      <c r="B28" s="252" t="s">
        <v>748</v>
      </c>
      <c r="C28" s="253">
        <v>3770</v>
      </c>
      <c r="D28" s="253">
        <v>1676.3651</v>
      </c>
      <c r="E28" s="253">
        <v>78</v>
      </c>
      <c r="F28" s="253">
        <v>2022.7653300000002</v>
      </c>
    </row>
    <row r="29" spans="1:6" ht="45">
      <c r="A29" s="251">
        <v>23</v>
      </c>
      <c r="B29" s="252" t="s">
        <v>749</v>
      </c>
      <c r="C29" s="253">
        <v>46345</v>
      </c>
      <c r="D29" s="253">
        <v>17964.123809999997</v>
      </c>
      <c r="E29" s="253">
        <v>1752</v>
      </c>
      <c r="F29" s="253">
        <v>23001.146699999998</v>
      </c>
    </row>
    <row r="30" spans="1:6" ht="22.5">
      <c r="A30" s="251">
        <v>24</v>
      </c>
      <c r="B30" s="252" t="s">
        <v>750</v>
      </c>
      <c r="C30" s="253">
        <v>0</v>
      </c>
      <c r="D30" s="253">
        <v>0</v>
      </c>
      <c r="E30" s="253">
        <v>0</v>
      </c>
      <c r="F30" s="253">
        <v>0</v>
      </c>
    </row>
    <row r="31" spans="1:6" ht="22.5">
      <c r="A31" s="251">
        <v>25</v>
      </c>
      <c r="B31" s="252" t="s">
        <v>751</v>
      </c>
      <c r="C31" s="253">
        <v>0</v>
      </c>
      <c r="D31" s="253">
        <v>0</v>
      </c>
      <c r="E31" s="253">
        <v>0</v>
      </c>
      <c r="F31" s="253">
        <v>0</v>
      </c>
    </row>
    <row r="32" spans="1:6" ht="22.5">
      <c r="A32" s="503"/>
      <c r="B32" s="504" t="s">
        <v>752</v>
      </c>
      <c r="C32" s="505">
        <v>1670390</v>
      </c>
      <c r="D32" s="505">
        <v>1787709.5997899999</v>
      </c>
      <c r="E32" s="505">
        <v>247465</v>
      </c>
      <c r="F32" s="505">
        <v>711261.91263000004</v>
      </c>
    </row>
    <row r="33" spans="1:7" ht="22.5">
      <c r="A33" s="503"/>
      <c r="B33" s="504" t="s">
        <v>753</v>
      </c>
      <c r="C33" s="505">
        <v>1474828</v>
      </c>
      <c r="D33" s="505">
        <v>660880.02776999993</v>
      </c>
      <c r="E33" s="505">
        <v>14899</v>
      </c>
      <c r="F33" s="505">
        <v>370973.73411000002</v>
      </c>
    </row>
    <row r="34" spans="1:7">
      <c r="A34" s="503"/>
      <c r="B34" s="506" t="s">
        <v>754</v>
      </c>
      <c r="C34" s="507">
        <v>3145218</v>
      </c>
      <c r="D34" s="507">
        <v>2448589.6275599999</v>
      </c>
      <c r="E34" s="507">
        <v>262364</v>
      </c>
      <c r="F34" s="507">
        <v>1082235.64674</v>
      </c>
    </row>
    <row r="35" spans="1:7" ht="12.75" customHeight="1">
      <c r="A35" s="51" t="s">
        <v>756</v>
      </c>
    </row>
    <row r="36" spans="1:7" ht="12.75" customHeight="1"/>
    <row r="37" spans="1:7" ht="12.75" customHeight="1">
      <c r="A37" s="565" t="s">
        <v>577</v>
      </c>
    </row>
    <row r="38" spans="1:7" ht="12.75" customHeight="1">
      <c r="A38" s="142" t="s">
        <v>578</v>
      </c>
    </row>
    <row r="39" spans="1:7" ht="12.75" customHeight="1"/>
    <row r="40" spans="1:7" ht="12.75" customHeight="1"/>
    <row r="41" spans="1:7" ht="12.75" customHeight="1">
      <c r="G41" s="87"/>
    </row>
    <row r="42" spans="1:7" ht="12.75" customHeight="1">
      <c r="G42" s="97"/>
    </row>
    <row r="43" spans="1:7" ht="12.75" customHeight="1"/>
    <row r="44" spans="1:7" ht="12.75" customHeight="1">
      <c r="G44" s="97"/>
    </row>
    <row r="45" spans="1:7" ht="12.75" customHeight="1">
      <c r="G45" s="87"/>
    </row>
    <row r="46" spans="1:7" ht="12.75" customHeight="1">
      <c r="G46" s="8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755</v>
      </c>
    </row>
    <row r="66" spans="1:1" ht="12.75" customHeight="1"/>
    <row r="67" spans="1:1" ht="12.75" customHeight="1"/>
    <row r="68" spans="1:1" ht="12.75" customHeight="1">
      <c r="A68" s="84" t="s">
        <v>418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579</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06" t="s">
        <v>1180</v>
      </c>
    </row>
    <row r="2" spans="1:18" ht="12.75" customHeight="1">
      <c r="A2" s="129" t="s">
        <v>1181</v>
      </c>
      <c r="Q2" s="97"/>
    </row>
    <row r="3" spans="1:18" ht="12.75" customHeight="1">
      <c r="A3" s="15"/>
      <c r="M3" s="87"/>
      <c r="Q3" s="87"/>
    </row>
    <row r="4" spans="1:18" ht="12.75" customHeight="1">
      <c r="M4" s="87"/>
      <c r="O4" s="87"/>
      <c r="Q4" s="87"/>
    </row>
    <row r="5" spans="1:18" ht="12.75" customHeight="1"/>
    <row r="6" spans="1:18" ht="12.75" customHeight="1">
      <c r="P6" s="87"/>
    </row>
    <row r="7" spans="1:18" ht="12.75" customHeight="1"/>
    <row r="8" spans="1:18" ht="12.75" customHeight="1">
      <c r="R8" s="87"/>
    </row>
    <row r="9" spans="1:18" ht="12.75" customHeight="1">
      <c r="R9" s="97"/>
    </row>
    <row r="10" spans="1:18" ht="12.75" customHeight="1">
      <c r="Q10" s="87"/>
    </row>
    <row r="11" spans="1:18" ht="12.75" customHeight="1">
      <c r="Q11" s="9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756</v>
      </c>
    </row>
    <row r="43" spans="1:17" ht="12.75" customHeight="1">
      <c r="A43" s="54"/>
      <c r="Q43" s="97"/>
    </row>
    <row r="44" spans="1:17" ht="12.75" customHeight="1">
      <c r="A44" s="619" t="s">
        <v>235</v>
      </c>
    </row>
    <row r="45" spans="1:17" ht="12.75" customHeight="1">
      <c r="A45" s="619" t="s">
        <v>236</v>
      </c>
    </row>
    <row r="46" spans="1:17" ht="12.75" customHeight="1">
      <c r="A46" s="619" t="s">
        <v>237</v>
      </c>
    </row>
    <row r="47" spans="1:17" ht="12.75" customHeight="1">
      <c r="A47" s="55"/>
    </row>
    <row r="48" spans="1:17" ht="12.75" customHeight="1">
      <c r="A48" s="144" t="s">
        <v>238</v>
      </c>
    </row>
    <row r="49" spans="1:8" ht="12.75" customHeight="1">
      <c r="A49" s="144" t="s">
        <v>239</v>
      </c>
    </row>
    <row r="50" spans="1:8" ht="12.75" customHeight="1">
      <c r="A50" s="145" t="s">
        <v>240</v>
      </c>
    </row>
    <row r="51" spans="1:8" ht="12.75" customHeight="1">
      <c r="A51" s="56"/>
    </row>
    <row r="52" spans="1:8" ht="12.75" customHeight="1">
      <c r="A52" s="57" t="s">
        <v>757</v>
      </c>
    </row>
    <row r="53" spans="1:8" ht="12.75" customHeight="1">
      <c r="A53" s="57" t="s">
        <v>904</v>
      </c>
      <c r="B53" s="30"/>
      <c r="C53" s="30"/>
      <c r="D53" s="30"/>
      <c r="E53" s="30"/>
      <c r="F53" s="30"/>
      <c r="G53" s="30"/>
      <c r="H53" s="30"/>
    </row>
    <row r="54" spans="1:8" ht="12.75" customHeight="1">
      <c r="A54" s="57" t="s">
        <v>898</v>
      </c>
      <c r="B54" s="30"/>
      <c r="C54" s="30"/>
      <c r="D54" s="30"/>
      <c r="E54" s="30"/>
      <c r="F54" s="30"/>
      <c r="G54" s="30"/>
      <c r="H54" s="30"/>
    </row>
    <row r="55" spans="1:8" ht="12.75" customHeight="1">
      <c r="A55" s="57" t="s">
        <v>902</v>
      </c>
      <c r="B55" s="30"/>
      <c r="C55" s="30"/>
      <c r="D55" s="30"/>
      <c r="E55" s="30"/>
      <c r="F55" s="30"/>
      <c r="G55" s="30"/>
      <c r="H55" s="30"/>
    </row>
    <row r="56" spans="1:8" ht="12.75" customHeight="1">
      <c r="A56" s="57" t="s">
        <v>900</v>
      </c>
      <c r="B56" s="30"/>
      <c r="C56" s="30"/>
      <c r="D56" s="30"/>
      <c r="E56" s="30"/>
      <c r="F56" s="30"/>
      <c r="G56" s="30"/>
      <c r="H56" s="30"/>
    </row>
    <row r="57" spans="1:8" ht="12.75" customHeight="1">
      <c r="A57" s="57" t="s">
        <v>901</v>
      </c>
      <c r="H57" s="30"/>
    </row>
    <row r="58" spans="1:8" ht="12.75" customHeight="1">
      <c r="A58" s="57" t="s">
        <v>903</v>
      </c>
      <c r="B58" s="30"/>
      <c r="C58" s="30"/>
      <c r="D58" s="30"/>
      <c r="E58" s="30"/>
      <c r="F58" s="30"/>
      <c r="G58" s="30"/>
      <c r="H58" s="30"/>
    </row>
    <row r="59" spans="1:8" ht="12.75" customHeight="1">
      <c r="A59" s="57" t="s">
        <v>899</v>
      </c>
      <c r="B59" s="30"/>
      <c r="C59" s="30"/>
      <c r="D59" s="30"/>
      <c r="E59" s="30"/>
      <c r="F59" s="30"/>
      <c r="G59" s="30"/>
      <c r="H59" s="30"/>
    </row>
    <row r="60" spans="1:8" ht="12.75" customHeight="1">
      <c r="A60" s="661" t="s">
        <v>1070</v>
      </c>
      <c r="B60" s="30"/>
      <c r="C60" s="30"/>
      <c r="D60" s="30"/>
      <c r="E60" s="30"/>
      <c r="F60" s="30"/>
      <c r="G60" s="30"/>
      <c r="H60" s="30"/>
    </row>
    <row r="61" spans="1:8" ht="12.75" customHeight="1">
      <c r="A61" s="661" t="s">
        <v>1069</v>
      </c>
    </row>
    <row r="62" spans="1:8" ht="12.75" customHeight="1"/>
    <row r="63" spans="1:8" ht="12.75" customHeight="1">
      <c r="A63" s="84" t="s">
        <v>418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500</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90" t="s">
        <v>589</v>
      </c>
      <c r="B1" s="591"/>
      <c r="C1" s="591"/>
      <c r="D1" s="591"/>
      <c r="E1" s="591"/>
      <c r="F1" s="591"/>
      <c r="G1" s="591"/>
    </row>
    <row r="2" spans="1:12">
      <c r="A2" s="588" t="s">
        <v>590</v>
      </c>
      <c r="B2" s="591"/>
      <c r="C2" s="591"/>
      <c r="D2" s="591"/>
      <c r="E2" s="591"/>
      <c r="F2" s="591"/>
      <c r="G2" s="591"/>
    </row>
    <row r="3" spans="1:12" ht="12.75" customHeight="1">
      <c r="A3" s="38" t="s">
        <v>599</v>
      </c>
      <c r="G3" s="407" t="str">
        <f>Naslovnica!A20</f>
        <v>Ožujak 2014.</v>
      </c>
    </row>
    <row r="4" spans="1:12" ht="12.75" customHeight="1">
      <c r="A4" s="141" t="s">
        <v>600</v>
      </c>
      <c r="G4" s="130" t="str">
        <f>Naslovnica!A24</f>
        <v>March 2014</v>
      </c>
    </row>
    <row r="5" spans="1:12" ht="12.75" customHeight="1"/>
    <row r="6" spans="1:12" ht="23.25" customHeight="1">
      <c r="A6" s="755" t="s">
        <v>758</v>
      </c>
      <c r="B6" s="755"/>
      <c r="C6" s="755"/>
      <c r="D6" s="755"/>
      <c r="E6" s="755"/>
      <c r="F6" s="755"/>
      <c r="G6" s="755"/>
    </row>
    <row r="7" spans="1:12" ht="26.25" customHeight="1">
      <c r="A7" s="146" t="s">
        <v>765</v>
      </c>
      <c r="B7" s="146"/>
      <c r="C7" s="146"/>
      <c r="D7" s="146"/>
      <c r="E7" s="146"/>
      <c r="F7" s="146"/>
      <c r="G7" s="147" t="s">
        <v>244</v>
      </c>
    </row>
    <row r="8" spans="1:12" ht="18.75" customHeight="1">
      <c r="A8" s="644" t="s">
        <v>986</v>
      </c>
      <c r="B8" s="256"/>
      <c r="C8" s="256"/>
      <c r="D8" s="256"/>
      <c r="E8" s="256"/>
      <c r="F8" s="257"/>
      <c r="G8" s="258"/>
      <c r="H8" s="97"/>
    </row>
    <row r="9" spans="1:12" ht="18.75" customHeight="1">
      <c r="A9" s="255" t="s">
        <v>759</v>
      </c>
      <c r="B9" s="256"/>
      <c r="C9" s="256"/>
      <c r="D9" s="256"/>
      <c r="E9" s="256"/>
      <c r="F9" s="259">
        <v>243964448</v>
      </c>
      <c r="G9" s="260">
        <v>2.2836080383824023E-2</v>
      </c>
      <c r="H9" s="97"/>
    </row>
    <row r="10" spans="1:12" ht="18.75" customHeight="1">
      <c r="A10" s="255" t="s">
        <v>760</v>
      </c>
      <c r="B10" s="256"/>
      <c r="C10" s="256"/>
      <c r="D10" s="256"/>
      <c r="E10" s="256"/>
      <c r="F10" s="259">
        <v>16388846</v>
      </c>
      <c r="G10" s="260">
        <v>-0.73047621069640101</v>
      </c>
      <c r="H10" s="87"/>
    </row>
    <row r="11" spans="1:12" ht="18.75" customHeight="1">
      <c r="A11" s="255" t="s">
        <v>761</v>
      </c>
      <c r="B11" s="256"/>
      <c r="C11" s="256"/>
      <c r="D11" s="256"/>
      <c r="E11" s="256"/>
      <c r="F11" s="259">
        <v>683</v>
      </c>
      <c r="G11" s="260">
        <v>-0.18690476190476191</v>
      </c>
    </row>
    <row r="12" spans="1:12" ht="18.75" customHeight="1">
      <c r="A12" s="255" t="s">
        <v>762</v>
      </c>
      <c r="B12" s="256"/>
      <c r="C12" s="256"/>
      <c r="D12" s="256"/>
      <c r="E12" s="256"/>
      <c r="F12" s="259">
        <v>0</v>
      </c>
      <c r="G12" s="260">
        <v>-1</v>
      </c>
    </row>
    <row r="13" spans="1:12" ht="18.75" customHeight="1">
      <c r="A13" s="255" t="s">
        <v>463</v>
      </c>
      <c r="B13" s="256"/>
      <c r="C13" s="256"/>
      <c r="D13" s="256"/>
      <c r="E13" s="256"/>
      <c r="F13" s="259">
        <v>10974109</v>
      </c>
      <c r="G13" s="260">
        <v>-6.9180555380026126E-2</v>
      </c>
    </row>
    <row r="14" spans="1:12" ht="18.75" customHeight="1">
      <c r="A14" s="255" t="s">
        <v>763</v>
      </c>
      <c r="B14" s="256"/>
      <c r="C14" s="256"/>
      <c r="D14" s="256"/>
      <c r="E14" s="256"/>
      <c r="F14" s="259">
        <v>12806140</v>
      </c>
      <c r="G14" s="260">
        <v>-0.38878572964397373</v>
      </c>
    </row>
    <row r="15" spans="1:12" ht="18.75" customHeight="1">
      <c r="A15" s="255" t="s">
        <v>764</v>
      </c>
      <c r="B15" s="256"/>
      <c r="C15" s="256"/>
      <c r="D15" s="256"/>
      <c r="E15" s="256"/>
      <c r="F15" s="259">
        <v>47139689</v>
      </c>
      <c r="G15" s="384">
        <v>-0.14415686949181247</v>
      </c>
    </row>
    <row r="16" spans="1:12" ht="18.75" customHeight="1">
      <c r="A16" s="508" t="s">
        <v>770</v>
      </c>
      <c r="B16" s="509"/>
      <c r="C16" s="509"/>
      <c r="D16" s="509"/>
      <c r="E16" s="509"/>
      <c r="F16" s="510">
        <v>331273915</v>
      </c>
      <c r="G16" s="511">
        <v>-0.14440652139604748</v>
      </c>
      <c r="I16" s="88"/>
      <c r="L16" s="88"/>
    </row>
    <row r="17" spans="1:7" ht="18.75" customHeight="1">
      <c r="A17" s="146" t="s">
        <v>766</v>
      </c>
      <c r="B17" s="146"/>
      <c r="C17" s="146"/>
      <c r="D17" s="146"/>
      <c r="E17" s="146"/>
      <c r="F17" s="161"/>
      <c r="G17" s="162"/>
    </row>
    <row r="18" spans="1:7" ht="18.75" customHeight="1">
      <c r="A18" s="644" t="s">
        <v>987</v>
      </c>
      <c r="B18" s="256"/>
      <c r="C18" s="256"/>
      <c r="D18" s="256"/>
      <c r="E18" s="256"/>
      <c r="F18" s="257"/>
      <c r="G18" s="258"/>
    </row>
    <row r="19" spans="1:7" ht="18.75" customHeight="1">
      <c r="A19" s="255" t="s">
        <v>759</v>
      </c>
      <c r="B19" s="256"/>
      <c r="C19" s="256"/>
      <c r="D19" s="256"/>
      <c r="E19" s="256"/>
      <c r="F19" s="259">
        <v>2883541</v>
      </c>
      <c r="G19" s="260">
        <v>0.19245351213609699</v>
      </c>
    </row>
    <row r="20" spans="1:7" ht="18.75" customHeight="1">
      <c r="A20" s="255" t="s">
        <v>760</v>
      </c>
      <c r="B20" s="256"/>
      <c r="C20" s="256"/>
      <c r="D20" s="256"/>
      <c r="E20" s="256"/>
      <c r="F20" s="259">
        <v>3573764</v>
      </c>
      <c r="G20" s="260">
        <v>-0.74576269257222338</v>
      </c>
    </row>
    <row r="21" spans="1:7" ht="18.75" customHeight="1">
      <c r="A21" s="255" t="s">
        <v>761</v>
      </c>
      <c r="B21" s="256"/>
      <c r="C21" s="256"/>
      <c r="D21" s="256"/>
      <c r="E21" s="256"/>
      <c r="F21" s="259">
        <v>683</v>
      </c>
      <c r="G21" s="260">
        <v>-0.18690476190476191</v>
      </c>
    </row>
    <row r="22" spans="1:7" ht="18.75" customHeight="1">
      <c r="A22" s="255" t="s">
        <v>762</v>
      </c>
      <c r="B22" s="256"/>
      <c r="C22" s="256"/>
      <c r="D22" s="256"/>
      <c r="E22" s="256"/>
      <c r="F22" s="259">
        <v>0</v>
      </c>
      <c r="G22" s="260">
        <v>-1</v>
      </c>
    </row>
    <row r="23" spans="1:7" ht="18.75" customHeight="1">
      <c r="A23" s="255" t="s">
        <v>463</v>
      </c>
      <c r="B23" s="256"/>
      <c r="C23" s="256"/>
      <c r="D23" s="256"/>
      <c r="E23" s="256"/>
      <c r="F23" s="259">
        <v>445574</v>
      </c>
      <c r="G23" s="260">
        <v>2.2258828279861979E-2</v>
      </c>
    </row>
    <row r="24" spans="1:7" ht="18.75" customHeight="1">
      <c r="A24" s="255" t="s">
        <v>763</v>
      </c>
      <c r="B24" s="256"/>
      <c r="C24" s="256"/>
      <c r="D24" s="256"/>
      <c r="E24" s="256"/>
      <c r="F24" s="259">
        <v>64190</v>
      </c>
      <c r="G24" s="260">
        <v>-0.36272027798461154</v>
      </c>
    </row>
    <row r="25" spans="1:7" ht="18.75" customHeight="1">
      <c r="A25" s="255" t="s">
        <v>764</v>
      </c>
      <c r="B25" s="256"/>
      <c r="C25" s="256"/>
      <c r="D25" s="256"/>
      <c r="E25" s="256"/>
      <c r="F25" s="259">
        <v>14550000</v>
      </c>
      <c r="G25" s="384">
        <v>4.6762589928057555E-2</v>
      </c>
    </row>
    <row r="26" spans="1:7" ht="18.75" customHeight="1">
      <c r="A26" s="508" t="s">
        <v>771</v>
      </c>
      <c r="B26" s="509"/>
      <c r="C26" s="509"/>
      <c r="D26" s="509"/>
      <c r="E26" s="509"/>
      <c r="F26" s="510">
        <v>21517752</v>
      </c>
      <c r="G26" s="511">
        <v>-0.30481149457914392</v>
      </c>
    </row>
    <row r="27" spans="1:7" ht="18.75" customHeight="1">
      <c r="A27" s="146" t="s">
        <v>767</v>
      </c>
      <c r="B27" s="146"/>
      <c r="C27" s="146"/>
      <c r="D27" s="146"/>
      <c r="E27" s="146"/>
      <c r="F27" s="161"/>
      <c r="G27" s="163"/>
    </row>
    <row r="28" spans="1:7" ht="18.75" customHeight="1">
      <c r="A28" s="261" t="s">
        <v>245</v>
      </c>
      <c r="B28" s="256"/>
      <c r="C28" s="256"/>
      <c r="D28" s="256"/>
      <c r="E28" s="256"/>
      <c r="F28" s="259">
        <v>1648509342</v>
      </c>
      <c r="G28" s="260">
        <v>-0.5844798292846225</v>
      </c>
    </row>
    <row r="29" spans="1:7" ht="18.75" customHeight="1">
      <c r="A29" s="261" t="s">
        <v>246</v>
      </c>
      <c r="B29" s="256"/>
      <c r="C29" s="256"/>
      <c r="D29" s="256"/>
      <c r="E29" s="256"/>
      <c r="F29" s="259">
        <v>1113332103</v>
      </c>
      <c r="G29" s="260">
        <v>2.2778608063374573E-3</v>
      </c>
    </row>
    <row r="30" spans="1:7" ht="18.75" customHeight="1">
      <c r="A30" s="508" t="s">
        <v>772</v>
      </c>
      <c r="B30" s="509"/>
      <c r="C30" s="509"/>
      <c r="D30" s="509"/>
      <c r="E30" s="509"/>
      <c r="F30" s="510">
        <v>236</v>
      </c>
      <c r="G30" s="511">
        <v>-0.40703517587939697</v>
      </c>
    </row>
    <row r="31" spans="1:7" ht="18.75" customHeight="1">
      <c r="A31" s="262" t="s">
        <v>247</v>
      </c>
      <c r="B31" s="256"/>
      <c r="C31" s="256"/>
      <c r="D31" s="256"/>
      <c r="E31" s="256"/>
      <c r="F31" s="263">
        <v>1758.44</v>
      </c>
      <c r="G31" s="260">
        <v>-2.0416803614303387E-2</v>
      </c>
    </row>
    <row r="32" spans="1:7" ht="18.75" customHeight="1">
      <c r="A32" s="264" t="s">
        <v>248</v>
      </c>
      <c r="B32" s="256"/>
      <c r="C32" s="256"/>
      <c r="D32" s="256"/>
      <c r="E32" s="256"/>
      <c r="F32" s="263">
        <v>985.2</v>
      </c>
      <c r="G32" s="260">
        <v>-2.5017813316443642E-2</v>
      </c>
    </row>
    <row r="33" spans="1:7" ht="18.75" customHeight="1">
      <c r="A33" s="264" t="s">
        <v>885</v>
      </c>
      <c r="B33" s="256"/>
      <c r="C33" s="256"/>
      <c r="D33" s="256"/>
      <c r="E33" s="256"/>
      <c r="F33" s="263">
        <v>934.42</v>
      </c>
      <c r="G33" s="260">
        <v>-2.1026935850558988E-2</v>
      </c>
    </row>
    <row r="34" spans="1:7" ht="18.75" customHeight="1">
      <c r="A34" s="264" t="s">
        <v>886</v>
      </c>
      <c r="B34" s="256"/>
      <c r="C34" s="256"/>
      <c r="D34" s="256"/>
      <c r="E34" s="256"/>
      <c r="F34" s="263">
        <v>982.08</v>
      </c>
      <c r="G34" s="260">
        <v>-7.7278663572388162E-2</v>
      </c>
    </row>
    <row r="35" spans="1:7" ht="18.75" customHeight="1">
      <c r="A35" s="264" t="s">
        <v>887</v>
      </c>
      <c r="B35" s="256"/>
      <c r="C35" s="256"/>
      <c r="D35" s="256"/>
      <c r="E35" s="256"/>
      <c r="F35" s="263">
        <v>635.64</v>
      </c>
      <c r="G35" s="260">
        <v>-5.7025872300023817E-2</v>
      </c>
    </row>
    <row r="36" spans="1:7" ht="18.75" customHeight="1">
      <c r="A36" s="264" t="s">
        <v>888</v>
      </c>
      <c r="B36" s="256"/>
      <c r="C36" s="256"/>
      <c r="D36" s="256"/>
      <c r="E36" s="256"/>
      <c r="F36" s="263">
        <v>824.32</v>
      </c>
      <c r="G36" s="260">
        <v>-1.0515196619772399E-2</v>
      </c>
    </row>
    <row r="37" spans="1:7" ht="18.75" customHeight="1">
      <c r="A37" s="264" t="s">
        <v>1158</v>
      </c>
      <c r="B37" s="256"/>
      <c r="C37" s="256"/>
      <c r="D37" s="256"/>
      <c r="E37" s="256"/>
      <c r="F37" s="263">
        <v>984.88</v>
      </c>
      <c r="G37" s="260">
        <v>-1.947353749352879E-2</v>
      </c>
    </row>
    <row r="38" spans="1:7" ht="18.75" customHeight="1">
      <c r="A38" s="264" t="s">
        <v>889</v>
      </c>
      <c r="B38" s="256"/>
      <c r="C38" s="256"/>
      <c r="D38" s="256"/>
      <c r="E38" s="256"/>
      <c r="F38" s="263">
        <v>1302.6199999999999</v>
      </c>
      <c r="G38" s="260">
        <v>3.3505502265171724E-2</v>
      </c>
    </row>
    <row r="39" spans="1:7" ht="18.75" customHeight="1">
      <c r="A39" s="264" t="s">
        <v>890</v>
      </c>
      <c r="B39" s="256"/>
      <c r="C39" s="256"/>
      <c r="D39" s="256"/>
      <c r="E39" s="256"/>
      <c r="F39" s="263">
        <v>1361.39</v>
      </c>
      <c r="G39" s="260">
        <v>1.9492870836328932E-2</v>
      </c>
    </row>
    <row r="40" spans="1:7" ht="18.75" customHeight="1">
      <c r="A40" s="262" t="s">
        <v>249</v>
      </c>
      <c r="B40" s="256"/>
      <c r="C40" s="256"/>
      <c r="D40" s="256"/>
      <c r="E40" s="256"/>
      <c r="F40" s="263">
        <v>101.31</v>
      </c>
      <c r="G40" s="260">
        <v>-7.8903244895944661E-4</v>
      </c>
    </row>
    <row r="41" spans="1:7" ht="18.75" customHeight="1">
      <c r="A41" s="262" t="s">
        <v>419</v>
      </c>
      <c r="B41" s="256"/>
      <c r="C41" s="256"/>
      <c r="D41" s="256"/>
      <c r="E41" s="256"/>
      <c r="F41" s="263">
        <v>127.46729999999999</v>
      </c>
      <c r="G41" s="260">
        <v>3.5301833034295867E-3</v>
      </c>
    </row>
    <row r="42" spans="1:7" ht="18.75" customHeight="1">
      <c r="A42" s="508" t="s">
        <v>773</v>
      </c>
      <c r="B42" s="509"/>
      <c r="C42" s="509"/>
      <c r="D42" s="509"/>
      <c r="E42" s="509"/>
      <c r="F42" s="512">
        <v>20279</v>
      </c>
      <c r="G42" s="511">
        <v>0.13025303756548881</v>
      </c>
    </row>
    <row r="43" spans="1:7" ht="18.75" customHeight="1">
      <c r="A43" s="146" t="s">
        <v>768</v>
      </c>
      <c r="B43" s="146"/>
      <c r="C43" s="146"/>
      <c r="D43" s="146"/>
      <c r="E43" s="146"/>
      <c r="F43" s="161"/>
      <c r="G43" s="163"/>
    </row>
    <row r="44" spans="1:7" ht="18.75" customHeight="1">
      <c r="A44" s="255" t="s">
        <v>759</v>
      </c>
      <c r="B44" s="256"/>
      <c r="C44" s="256"/>
      <c r="D44" s="256"/>
      <c r="E44" s="256"/>
      <c r="F44" s="259">
        <v>116917.1</v>
      </c>
      <c r="G44" s="260">
        <v>-2.9941307172406215E-2</v>
      </c>
    </row>
    <row r="45" spans="1:7" ht="18.75" customHeight="1">
      <c r="A45" s="255" t="s">
        <v>760</v>
      </c>
      <c r="B45" s="256"/>
      <c r="C45" s="256"/>
      <c r="D45" s="256"/>
      <c r="E45" s="256"/>
      <c r="F45" s="259">
        <v>69861</v>
      </c>
      <c r="G45" s="260">
        <v>-4.4211131762041355E-4</v>
      </c>
    </row>
    <row r="46" spans="1:7" ht="18.75" customHeight="1">
      <c r="A46" s="255" t="s">
        <v>463</v>
      </c>
      <c r="B46" s="256"/>
      <c r="C46" s="256"/>
      <c r="D46" s="256"/>
      <c r="E46" s="256"/>
      <c r="F46" s="259">
        <v>527.5</v>
      </c>
      <c r="G46" s="260">
        <v>-0.11522978866152304</v>
      </c>
    </row>
    <row r="47" spans="1:7" ht="18.75" customHeight="1">
      <c r="A47" s="508" t="s">
        <v>774</v>
      </c>
      <c r="B47" s="509"/>
      <c r="C47" s="509"/>
      <c r="D47" s="509"/>
      <c r="E47" s="509"/>
      <c r="F47" s="510">
        <v>187305.60000000001</v>
      </c>
      <c r="G47" s="511">
        <v>-1.9413770411472762E-2</v>
      </c>
    </row>
    <row r="48" spans="1:7" ht="18.75" customHeight="1">
      <c r="A48" s="146" t="s">
        <v>769</v>
      </c>
      <c r="B48" s="146"/>
      <c r="C48" s="146"/>
      <c r="D48" s="146"/>
      <c r="E48" s="146"/>
      <c r="F48" s="161"/>
      <c r="G48" s="163"/>
    </row>
    <row r="49" spans="1:7" ht="18.75" customHeight="1">
      <c r="A49" s="255" t="s">
        <v>775</v>
      </c>
      <c r="B49" s="256"/>
      <c r="C49" s="256"/>
      <c r="D49" s="256"/>
      <c r="E49" s="256"/>
      <c r="F49" s="259">
        <v>15774948</v>
      </c>
      <c r="G49" s="260">
        <v>-0.18514909573721289</v>
      </c>
    </row>
    <row r="50" spans="1:7" ht="18.75" customHeight="1">
      <c r="A50" s="262" t="s">
        <v>776</v>
      </c>
      <c r="B50" s="256"/>
      <c r="C50" s="256"/>
      <c r="D50" s="256"/>
      <c r="E50" s="256"/>
      <c r="F50" s="259">
        <v>1024655</v>
      </c>
      <c r="G50" s="260">
        <v>-0.33791563820576109</v>
      </c>
    </row>
    <row r="51" spans="1:7" ht="18.75" customHeight="1">
      <c r="A51" s="262" t="s">
        <v>777</v>
      </c>
      <c r="B51" s="256"/>
      <c r="C51" s="256"/>
      <c r="D51" s="256"/>
      <c r="E51" s="256"/>
      <c r="F51" s="259">
        <v>966</v>
      </c>
      <c r="G51" s="260">
        <v>7.6923076923076927E-2</v>
      </c>
    </row>
    <row r="52" spans="1:7" ht="12.75" customHeight="1">
      <c r="A52" s="32" t="s">
        <v>778</v>
      </c>
      <c r="B52" s="67"/>
      <c r="C52" s="67"/>
      <c r="D52" s="67"/>
      <c r="E52" s="67"/>
      <c r="F52" s="68"/>
      <c r="G52" s="68"/>
    </row>
    <row r="53" spans="1:7" ht="12.75" customHeight="1">
      <c r="A53" s="84" t="s">
        <v>418</v>
      </c>
      <c r="B53" s="95"/>
      <c r="C53" s="95"/>
      <c r="D53" s="95"/>
      <c r="E53" s="95"/>
      <c r="F53" s="95"/>
      <c r="G53" s="21" t="s">
        <v>580</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27" t="s">
        <v>601</v>
      </c>
      <c r="E1" s="407" t="str">
        <f>Naslovnica!A20</f>
        <v>Ožujak 2014.</v>
      </c>
    </row>
    <row r="2" spans="1:6" ht="12.75" customHeight="1">
      <c r="A2" s="141" t="s">
        <v>602</v>
      </c>
      <c r="E2" s="130" t="str">
        <f>Naslovnica!A24</f>
        <v>March 2014</v>
      </c>
    </row>
    <row r="3" spans="1:6" ht="12.75" customHeight="1"/>
    <row r="4" spans="1:6" ht="45" customHeight="1">
      <c r="A4" s="513" t="s">
        <v>783</v>
      </c>
      <c r="B4" s="513" t="s">
        <v>784</v>
      </c>
      <c r="C4" s="513" t="s">
        <v>785</v>
      </c>
      <c r="D4" s="513" t="s">
        <v>786</v>
      </c>
      <c r="E4" s="513" t="s">
        <v>787</v>
      </c>
    </row>
    <row r="5" spans="1:6" ht="12.75" customHeight="1">
      <c r="A5" s="265" t="s">
        <v>1184</v>
      </c>
      <c r="B5" s="266">
        <v>53001625</v>
      </c>
      <c r="C5" s="267">
        <v>0.21725142919184684</v>
      </c>
      <c r="D5" s="268">
        <v>165</v>
      </c>
      <c r="E5" s="377">
        <v>-2.8</v>
      </c>
      <c r="F5" s="97"/>
    </row>
    <row r="6" spans="1:6" ht="12.75" customHeight="1">
      <c r="A6" s="265" t="s">
        <v>1185</v>
      </c>
      <c r="B6" s="266">
        <v>43323821</v>
      </c>
      <c r="C6" s="267">
        <v>0.17758251808886513</v>
      </c>
      <c r="D6" s="268">
        <v>1600</v>
      </c>
      <c r="E6" s="377">
        <v>7.2</v>
      </c>
      <c r="F6" s="97"/>
    </row>
    <row r="7" spans="1:6" ht="12.75" customHeight="1">
      <c r="A7" s="265" t="s">
        <v>1186</v>
      </c>
      <c r="B7" s="266">
        <v>11966431</v>
      </c>
      <c r="C7" s="267">
        <v>4.9049896811194392E-2</v>
      </c>
      <c r="D7" s="268">
        <v>114.1</v>
      </c>
      <c r="E7" s="377">
        <v>-3.2</v>
      </c>
      <c r="F7" s="97"/>
    </row>
    <row r="8" spans="1:6" ht="12.75" customHeight="1">
      <c r="A8" s="265" t="s">
        <v>1187</v>
      </c>
      <c r="B8" s="266">
        <v>11110866</v>
      </c>
      <c r="C8" s="267">
        <v>4.5542971900561509E-2</v>
      </c>
      <c r="D8" s="268">
        <v>8633.08</v>
      </c>
      <c r="E8" s="377">
        <v>-0.1</v>
      </c>
    </row>
    <row r="9" spans="1:6" ht="12.75" customHeight="1">
      <c r="A9" s="265" t="s">
        <v>1188</v>
      </c>
      <c r="B9" s="266">
        <v>10303120</v>
      </c>
      <c r="C9" s="267">
        <v>4.2232055057464767E-2</v>
      </c>
      <c r="D9" s="268">
        <v>3235</v>
      </c>
      <c r="E9" s="377">
        <v>1.1000000000000001</v>
      </c>
    </row>
    <row r="10" spans="1:6" ht="12.75" customHeight="1">
      <c r="A10" s="265" t="s">
        <v>1189</v>
      </c>
      <c r="B10" s="266">
        <v>8287185</v>
      </c>
      <c r="C10" s="267">
        <v>3.3968822375299537E-2</v>
      </c>
      <c r="D10" s="268">
        <v>263</v>
      </c>
      <c r="E10" s="378">
        <v>-0.2</v>
      </c>
    </row>
    <row r="11" spans="1:6" ht="12.75" customHeight="1">
      <c r="A11" s="265" t="s">
        <v>1190</v>
      </c>
      <c r="B11" s="266">
        <v>8198616</v>
      </c>
      <c r="C11" s="267">
        <v>3.3605781773580388E-2</v>
      </c>
      <c r="D11" s="268">
        <v>285.42</v>
      </c>
      <c r="E11" s="377">
        <v>-0.1</v>
      </c>
    </row>
    <row r="12" spans="1:6" ht="12.75" customHeight="1">
      <c r="A12" s="265" t="s">
        <v>1191</v>
      </c>
      <c r="B12" s="266">
        <v>8063569</v>
      </c>
      <c r="C12" s="267">
        <v>3.3052229806861039E-2</v>
      </c>
      <c r="D12" s="268">
        <v>68.06</v>
      </c>
      <c r="E12" s="377">
        <v>-40.299999999999997</v>
      </c>
    </row>
    <row r="13" spans="1:6" ht="12.75" customHeight="1">
      <c r="A13" s="265" t="s">
        <v>1192</v>
      </c>
      <c r="B13" s="266">
        <v>6047852</v>
      </c>
      <c r="C13" s="267">
        <v>2.4789890697516713E-2</v>
      </c>
      <c r="D13" s="268">
        <v>164.93</v>
      </c>
      <c r="E13" s="377">
        <v>24</v>
      </c>
    </row>
    <row r="14" spans="1:6" ht="12.75" customHeight="1">
      <c r="A14" s="265" t="s">
        <v>1193</v>
      </c>
      <c r="B14" s="266">
        <v>5618245</v>
      </c>
      <c r="C14" s="267">
        <v>2.3028949693522559E-2</v>
      </c>
      <c r="D14" s="268">
        <v>167.99</v>
      </c>
      <c r="E14" s="377">
        <v>1.7</v>
      </c>
    </row>
    <row r="15" spans="1:6" ht="12.75" customHeight="1">
      <c r="A15" s="265" t="s">
        <v>781</v>
      </c>
      <c r="B15" s="266">
        <v>78043118</v>
      </c>
      <c r="C15" s="267">
        <v>0.31989545460328711</v>
      </c>
      <c r="D15" s="269"/>
      <c r="E15" s="267"/>
    </row>
    <row r="16" spans="1:6" ht="15.75" customHeight="1">
      <c r="A16" s="514" t="s">
        <v>782</v>
      </c>
      <c r="B16" s="515">
        <f>SUM(B5:B15)</f>
        <v>243964448</v>
      </c>
      <c r="C16" s="516"/>
      <c r="D16" s="517"/>
      <c r="E16" s="517"/>
    </row>
    <row r="17" spans="1:6" ht="12.75" customHeight="1">
      <c r="A17" s="70" t="s">
        <v>780</v>
      </c>
    </row>
    <row r="18" spans="1:6" ht="12.75" customHeight="1"/>
    <row r="19" spans="1:6" ht="12.75" customHeight="1">
      <c r="A19" s="527" t="s">
        <v>603</v>
      </c>
    </row>
    <row r="20" spans="1:6" ht="12.75" customHeight="1">
      <c r="A20" s="141" t="s">
        <v>604</v>
      </c>
    </row>
    <row r="21" spans="1:6" ht="12.75" customHeight="1">
      <c r="A21" s="71" t="s">
        <v>779</v>
      </c>
    </row>
    <row r="22" spans="1:6" ht="43.5">
      <c r="A22" s="513" t="s">
        <v>788</v>
      </c>
      <c r="B22" s="513" t="s">
        <v>784</v>
      </c>
      <c r="C22" s="513" t="s">
        <v>785</v>
      </c>
      <c r="D22" s="513" t="s">
        <v>786</v>
      </c>
    </row>
    <row r="23" spans="1:6" ht="15" customHeight="1">
      <c r="A23" s="270" t="s">
        <v>250</v>
      </c>
      <c r="B23" s="271"/>
      <c r="C23" s="272"/>
      <c r="D23" s="272"/>
      <c r="E23" s="97"/>
      <c r="F23" s="97"/>
    </row>
    <row r="24" spans="1:6" ht="12.75" customHeight="1">
      <c r="A24" s="273" t="s">
        <v>1194</v>
      </c>
      <c r="B24" s="266">
        <v>4847420</v>
      </c>
      <c r="C24" s="274">
        <v>0.29577555369060154</v>
      </c>
      <c r="D24" s="385">
        <v>104.9</v>
      </c>
      <c r="E24" s="97"/>
      <c r="F24" s="97"/>
    </row>
    <row r="25" spans="1:6" ht="12.75" customHeight="1">
      <c r="A25" s="273" t="s">
        <v>1195</v>
      </c>
      <c r="B25" s="266">
        <v>4004630</v>
      </c>
      <c r="C25" s="274">
        <v>0.24435094453874301</v>
      </c>
      <c r="D25" s="385">
        <v>106.05</v>
      </c>
      <c r="E25" s="97"/>
      <c r="F25" s="97"/>
    </row>
    <row r="26" spans="1:6" ht="12.75" customHeight="1">
      <c r="A26" s="273" t="s">
        <v>1196</v>
      </c>
      <c r="B26" s="266">
        <v>3979484</v>
      </c>
      <c r="C26" s="274">
        <v>0.24281660832007329</v>
      </c>
      <c r="D26" s="385">
        <v>104</v>
      </c>
      <c r="E26" s="97"/>
    </row>
    <row r="27" spans="1:6" ht="12.75" customHeight="1">
      <c r="A27" s="273" t="s">
        <v>1197</v>
      </c>
      <c r="B27" s="266">
        <v>1263600</v>
      </c>
      <c r="C27" s="274">
        <v>7.7101218719121525E-2</v>
      </c>
      <c r="D27" s="385">
        <v>108</v>
      </c>
    </row>
    <row r="28" spans="1:6" ht="12.75" customHeight="1">
      <c r="A28" s="273" t="s">
        <v>1198</v>
      </c>
      <c r="B28" s="266">
        <v>821612</v>
      </c>
      <c r="C28" s="274">
        <v>5.0132388821031083E-2</v>
      </c>
      <c r="D28" s="385">
        <v>105.4</v>
      </c>
    </row>
    <row r="29" spans="1:6" ht="12.75" customHeight="1">
      <c r="A29" s="273" t="s">
        <v>1199</v>
      </c>
      <c r="B29" s="266">
        <v>608167</v>
      </c>
      <c r="C29" s="274">
        <v>3.7108592026552693E-2</v>
      </c>
      <c r="D29" s="386">
        <v>110.9</v>
      </c>
    </row>
    <row r="30" spans="1:6" ht="12.75" customHeight="1">
      <c r="A30" s="273" t="s">
        <v>1200</v>
      </c>
      <c r="B30" s="266">
        <v>512500</v>
      </c>
      <c r="C30" s="274">
        <v>3.127126827599698E-2</v>
      </c>
      <c r="D30" s="385">
        <v>102.5</v>
      </c>
    </row>
    <row r="31" spans="1:6" ht="12.75" customHeight="1">
      <c r="A31" s="273" t="s">
        <v>1201</v>
      </c>
      <c r="B31" s="266">
        <v>119020</v>
      </c>
      <c r="C31" s="274">
        <v>7.2622562930910453E-3</v>
      </c>
      <c r="D31" s="385">
        <v>94.26</v>
      </c>
    </row>
    <row r="32" spans="1:6" ht="12.75" customHeight="1">
      <c r="A32" s="273" t="s">
        <v>1202</v>
      </c>
      <c r="B32" s="266">
        <v>78225</v>
      </c>
      <c r="C32" s="274">
        <v>4.773063338321685E-3</v>
      </c>
      <c r="D32" s="385">
        <v>104.3</v>
      </c>
    </row>
    <row r="33" spans="1:6" ht="12.75" customHeight="1">
      <c r="A33" s="273" t="s">
        <v>1203</v>
      </c>
      <c r="B33" s="266">
        <v>20976</v>
      </c>
      <c r="C33" s="274">
        <v>1.279894874843537E-3</v>
      </c>
      <c r="D33" s="385">
        <v>80.510000000000005</v>
      </c>
    </row>
    <row r="34" spans="1:6" ht="15" customHeight="1">
      <c r="A34" s="265" t="s">
        <v>781</v>
      </c>
      <c r="B34" s="266">
        <v>133212</v>
      </c>
      <c r="C34" s="274">
        <v>8.1282111016236294E-3</v>
      </c>
      <c r="D34" s="275"/>
    </row>
    <row r="35" spans="1:6" ht="15" customHeight="1">
      <c r="A35" s="276" t="s">
        <v>782</v>
      </c>
      <c r="B35" s="277">
        <f>SUM(B24:B34)</f>
        <v>16388846</v>
      </c>
      <c r="C35" s="274"/>
      <c r="D35" s="275"/>
    </row>
    <row r="36" spans="1:6" ht="15" customHeight="1">
      <c r="A36" s="270" t="s">
        <v>792</v>
      </c>
      <c r="B36" s="266"/>
      <c r="C36" s="274"/>
      <c r="D36" s="275"/>
    </row>
    <row r="37" spans="1:6" ht="15" customHeight="1">
      <c r="A37" s="278" t="s">
        <v>1194</v>
      </c>
      <c r="B37" s="639">
        <v>24104319</v>
      </c>
      <c r="C37" s="274">
        <v>0.51133809983345457</v>
      </c>
      <c r="D37" s="275">
        <v>105</v>
      </c>
    </row>
    <row r="38" spans="1:6" ht="15" customHeight="1">
      <c r="A38" s="278" t="s">
        <v>1198</v>
      </c>
      <c r="B38" s="639">
        <v>12480370</v>
      </c>
      <c r="C38" s="274">
        <v>0.26475291341018392</v>
      </c>
      <c r="D38" s="275">
        <v>105.2</v>
      </c>
    </row>
    <row r="39" spans="1:6" ht="15" customHeight="1">
      <c r="A39" s="278" t="s">
        <v>1204</v>
      </c>
      <c r="B39" s="639">
        <v>10555000</v>
      </c>
      <c r="C39" s="274">
        <v>0.22390898675636151</v>
      </c>
      <c r="D39" s="275">
        <v>105.55</v>
      </c>
    </row>
    <row r="40" spans="1:6" ht="15" customHeight="1">
      <c r="A40" s="276" t="s">
        <v>782</v>
      </c>
      <c r="B40" s="277">
        <f>SUM(B37:B39)</f>
        <v>47139689</v>
      </c>
      <c r="C40" s="274"/>
      <c r="D40" s="275"/>
    </row>
    <row r="41" spans="1:6" ht="26.25" customHeight="1">
      <c r="A41" s="518" t="s">
        <v>790</v>
      </c>
      <c r="B41" s="519">
        <f>B35+B40</f>
        <v>63528535</v>
      </c>
      <c r="C41" s="520"/>
      <c r="D41" s="521"/>
    </row>
    <row r="42" spans="1:6" ht="12.75" customHeight="1"/>
    <row r="43" spans="1:6" ht="12.75" customHeight="1">
      <c r="A43" s="527" t="s">
        <v>605</v>
      </c>
    </row>
    <row r="44" spans="1:6" ht="12.75" customHeight="1">
      <c r="A44" s="141" t="s">
        <v>606</v>
      </c>
      <c r="B44" s="88"/>
    </row>
    <row r="45" spans="1:6" ht="12.75" customHeight="1">
      <c r="A45" s="71" t="s">
        <v>779</v>
      </c>
    </row>
    <row r="46" spans="1:6" ht="43.5">
      <c r="A46" s="513" t="s">
        <v>789</v>
      </c>
      <c r="B46" s="513" t="s">
        <v>784</v>
      </c>
      <c r="C46" s="513" t="s">
        <v>785</v>
      </c>
      <c r="D46" s="513" t="s">
        <v>786</v>
      </c>
    </row>
    <row r="47" spans="1:6" ht="12.75" customHeight="1">
      <c r="A47" s="273" t="s">
        <v>1204</v>
      </c>
      <c r="B47" s="266">
        <v>901612195</v>
      </c>
      <c r="C47" s="274">
        <v>0.54692574195918631</v>
      </c>
      <c r="D47" s="385">
        <v>103.75</v>
      </c>
      <c r="E47" s="97"/>
      <c r="F47" s="97"/>
    </row>
    <row r="48" spans="1:6" ht="12.75" customHeight="1">
      <c r="A48" s="273" t="s">
        <v>1194</v>
      </c>
      <c r="B48" s="266">
        <v>350264084</v>
      </c>
      <c r="C48" s="274">
        <v>0.21247321751604609</v>
      </c>
      <c r="D48" s="385">
        <v>104.8</v>
      </c>
      <c r="E48" s="97"/>
      <c r="F48" s="97"/>
    </row>
    <row r="49" spans="1:6" ht="12.75" customHeight="1">
      <c r="A49" s="273" t="s">
        <v>1198</v>
      </c>
      <c r="B49" s="266">
        <v>120342424</v>
      </c>
      <c r="C49" s="274">
        <v>7.300075342854806E-2</v>
      </c>
      <c r="D49" s="385">
        <v>105.3</v>
      </c>
      <c r="E49" s="97"/>
    </row>
    <row r="50" spans="1:6" ht="12.75" customHeight="1">
      <c r="A50" s="273" t="s">
        <v>1197</v>
      </c>
      <c r="B50" s="266">
        <v>101191198</v>
      </c>
      <c r="C50" s="274">
        <v>6.1383454386271838E-2</v>
      </c>
      <c r="D50" s="385">
        <v>107.05</v>
      </c>
    </row>
    <row r="51" spans="1:6" ht="12.75" customHeight="1">
      <c r="A51" s="273" t="s">
        <v>1202</v>
      </c>
      <c r="B51" s="266">
        <v>50156470</v>
      </c>
      <c r="C51" s="274">
        <v>3.042534775031927E-2</v>
      </c>
      <c r="D51" s="385">
        <v>104.2</v>
      </c>
    </row>
    <row r="52" spans="1:6" ht="12.75" customHeight="1">
      <c r="A52" s="273" t="s">
        <v>1196</v>
      </c>
      <c r="B52" s="266">
        <v>33051874</v>
      </c>
      <c r="C52" s="274">
        <v>2.0049552136538636E-2</v>
      </c>
      <c r="D52" s="386">
        <v>103.55</v>
      </c>
    </row>
    <row r="53" spans="1:6" ht="12.75" customHeight="1">
      <c r="A53" s="273" t="s">
        <v>1205</v>
      </c>
      <c r="B53" s="266">
        <v>32446918</v>
      </c>
      <c r="C53" s="274">
        <v>1.9682580603780406E-2</v>
      </c>
      <c r="D53" s="385">
        <v>104.35</v>
      </c>
    </row>
    <row r="54" spans="1:6" ht="12.75" customHeight="1">
      <c r="A54" s="273" t="s">
        <v>1187</v>
      </c>
      <c r="B54" s="266">
        <v>19193120</v>
      </c>
      <c r="C54" s="274">
        <v>1.1642712304386807E-2</v>
      </c>
      <c r="D54" s="385">
        <v>8630</v>
      </c>
    </row>
    <row r="55" spans="1:6" ht="12.75" customHeight="1">
      <c r="A55" s="273" t="s">
        <v>1206</v>
      </c>
      <c r="B55" s="266">
        <v>14723885</v>
      </c>
      <c r="C55" s="274">
        <v>8.9316357662472985E-3</v>
      </c>
      <c r="D55" s="385">
        <v>102.72</v>
      </c>
    </row>
    <row r="56" spans="1:6" ht="12.75" customHeight="1">
      <c r="A56" s="279" t="s">
        <v>1199</v>
      </c>
      <c r="B56" s="266">
        <v>9672397</v>
      </c>
      <c r="C56" s="274">
        <v>5.8673595311660659E-3</v>
      </c>
      <c r="D56" s="385">
        <v>110.8</v>
      </c>
    </row>
    <row r="57" spans="1:6" ht="24">
      <c r="A57" s="280" t="s">
        <v>879</v>
      </c>
      <c r="B57" s="266">
        <v>15854777</v>
      </c>
      <c r="C57" s="274">
        <v>9.6176446175092415E-3</v>
      </c>
      <c r="D57" s="275"/>
    </row>
    <row r="58" spans="1:6" ht="26.25" customHeight="1">
      <c r="A58" s="518" t="s">
        <v>791</v>
      </c>
      <c r="B58" s="519">
        <f>SUM(B47:B57)</f>
        <v>1648509342</v>
      </c>
      <c r="C58" s="520"/>
      <c r="D58" s="521"/>
    </row>
    <row r="59" spans="1:6" ht="12.75" customHeight="1"/>
    <row r="60" spans="1:6" ht="12.75" customHeight="1">
      <c r="A60" s="528" t="s">
        <v>607</v>
      </c>
    </row>
    <row r="61" spans="1:6" ht="12.75" customHeight="1">
      <c r="A61" s="148" t="s">
        <v>608</v>
      </c>
    </row>
    <row r="62" spans="1:6" ht="12.75" customHeight="1">
      <c r="A62" s="71" t="s">
        <v>793</v>
      </c>
    </row>
    <row r="63" spans="1:6" ht="12.75" customHeight="1">
      <c r="A63" s="509"/>
      <c r="B63" s="522" t="s">
        <v>252</v>
      </c>
      <c r="C63" s="522" t="s">
        <v>253</v>
      </c>
      <c r="D63" s="522" t="s">
        <v>254</v>
      </c>
      <c r="E63" s="522" t="s">
        <v>255</v>
      </c>
      <c r="F63" s="522" t="s">
        <v>256</v>
      </c>
    </row>
    <row r="64" spans="1:6" ht="12.75" customHeight="1">
      <c r="A64" s="509"/>
      <c r="B64" s="523" t="s">
        <v>257</v>
      </c>
      <c r="C64" s="523" t="s">
        <v>258</v>
      </c>
      <c r="D64" s="523" t="s">
        <v>259</v>
      </c>
      <c r="E64" s="523" t="s">
        <v>260</v>
      </c>
      <c r="F64" s="523" t="s">
        <v>261</v>
      </c>
    </row>
    <row r="65" spans="1:7" ht="12.75" customHeight="1">
      <c r="A65" s="281" t="s">
        <v>1159</v>
      </c>
      <c r="B65" s="282">
        <v>99.99</v>
      </c>
      <c r="C65" s="282">
        <v>99.99</v>
      </c>
      <c r="D65" s="282">
        <v>99.99</v>
      </c>
      <c r="E65" s="283">
        <v>683</v>
      </c>
      <c r="F65" s="283">
        <v>683</v>
      </c>
      <c r="G65" s="97"/>
    </row>
    <row r="66" spans="1:7" ht="15" customHeight="1">
      <c r="A66" s="514" t="s">
        <v>782</v>
      </c>
      <c r="B66" s="524"/>
      <c r="C66" s="524"/>
      <c r="D66" s="524"/>
      <c r="E66" s="525">
        <f>IF(SUM(E65)=0,"",SUM(E65))</f>
        <v>683</v>
      </c>
      <c r="F66" s="525">
        <f>IF(SUM(F65)=0,"",SUM(F65))</f>
        <v>683</v>
      </c>
    </row>
    <row r="67" spans="1:7" ht="12.75" customHeight="1"/>
    <row r="68" spans="1:7" ht="12.75" customHeight="1">
      <c r="A68" s="528" t="s">
        <v>609</v>
      </c>
    </row>
    <row r="69" spans="1:7" ht="12.75" customHeight="1">
      <c r="A69" s="148" t="s">
        <v>610</v>
      </c>
    </row>
    <row r="70" spans="1:7" ht="12.75" customHeight="1">
      <c r="A70" s="71" t="s">
        <v>251</v>
      </c>
    </row>
    <row r="71" spans="1:7" ht="12.75" customHeight="1">
      <c r="A71" s="509"/>
      <c r="B71" s="522" t="s">
        <v>252</v>
      </c>
      <c r="C71" s="522" t="s">
        <v>253</v>
      </c>
      <c r="D71" s="522" t="s">
        <v>254</v>
      </c>
      <c r="E71" s="522" t="s">
        <v>255</v>
      </c>
      <c r="F71" s="522" t="s">
        <v>256</v>
      </c>
    </row>
    <row r="72" spans="1:7" ht="12.75" customHeight="1">
      <c r="A72" s="509"/>
      <c r="B72" s="523" t="s">
        <v>257</v>
      </c>
      <c r="C72" s="523" t="s">
        <v>258</v>
      </c>
      <c r="D72" s="523" t="s">
        <v>259</v>
      </c>
      <c r="E72" s="523" t="s">
        <v>260</v>
      </c>
      <c r="F72" s="523" t="s">
        <v>261</v>
      </c>
    </row>
    <row r="73" spans="1:7" ht="12.75" customHeight="1">
      <c r="A73" s="281"/>
      <c r="B73" s="284"/>
      <c r="C73" s="284"/>
      <c r="D73" s="284"/>
      <c r="E73" s="285"/>
      <c r="F73" s="285"/>
      <c r="G73" s="97"/>
    </row>
    <row r="74" spans="1:7" ht="15" customHeight="1">
      <c r="A74" s="514" t="s">
        <v>782</v>
      </c>
      <c r="B74" s="526"/>
      <c r="C74" s="526"/>
      <c r="D74" s="526"/>
      <c r="E74" s="525" t="str">
        <f>IF(SUM(E73)=0,"",SUM(E73))</f>
        <v/>
      </c>
      <c r="F74" s="525" t="str">
        <f>IF(SUM(F73)=0,"",SUM(F73))</f>
        <v/>
      </c>
    </row>
    <row r="75" spans="1:7" ht="12.75" customHeight="1">
      <c r="A75" s="27" t="s">
        <v>794</v>
      </c>
    </row>
    <row r="76" spans="1:7" ht="12.75" customHeight="1">
      <c r="A76" s="84" t="s">
        <v>418</v>
      </c>
      <c r="G76" s="53" t="s">
        <v>175</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181"/>
  <sheetViews>
    <sheetView showGridLines="0" zoomScaleNormal="100" workbookViewId="0"/>
  </sheetViews>
  <sheetFormatPr defaultRowHeight="15"/>
  <cols>
    <col min="1" max="1" width="31.42578125" customWidth="1"/>
    <col min="2" max="2" width="28.5703125" customWidth="1"/>
    <col min="3" max="3" width="10" customWidth="1"/>
    <col min="4" max="4" width="12.85546875" customWidth="1"/>
    <col min="5" max="5" width="10" customWidth="1"/>
    <col min="6" max="6" width="12.85546875" customWidth="1"/>
    <col min="7" max="9" width="10" customWidth="1"/>
  </cols>
  <sheetData>
    <row r="1" spans="1:10" ht="15" customHeight="1">
      <c r="A1" s="585" t="s">
        <v>591</v>
      </c>
      <c r="B1" s="586"/>
      <c r="C1" s="587"/>
      <c r="D1" s="587"/>
      <c r="E1" s="587"/>
      <c r="F1" s="587"/>
      <c r="G1" s="587"/>
      <c r="H1" s="587"/>
      <c r="I1" s="587"/>
    </row>
    <row r="2" spans="1:10" ht="15" customHeight="1">
      <c r="A2" s="588" t="s">
        <v>592</v>
      </c>
      <c r="B2" s="589"/>
      <c r="C2" s="589"/>
      <c r="D2" s="589"/>
      <c r="E2" s="589"/>
      <c r="F2" s="587"/>
      <c r="G2" s="587"/>
      <c r="H2" s="587"/>
      <c r="I2" s="587"/>
    </row>
    <row r="3" spans="1:10" ht="12.75" customHeight="1">
      <c r="A3" s="527" t="s">
        <v>1000</v>
      </c>
    </row>
    <row r="4" spans="1:10" ht="12.75" customHeight="1">
      <c r="A4" s="141" t="s">
        <v>1001</v>
      </c>
    </row>
    <row r="5" spans="1:10" ht="12.75" customHeight="1">
      <c r="D5" s="758" t="str">
        <f>Naslovnica!A20</f>
        <v>Ožujak 2014.</v>
      </c>
      <c r="E5" s="758"/>
      <c r="F5" s="760" t="str">
        <f>'4 Tablica 2 - Graf 2'!F5</f>
        <v>Veljača 2014.</v>
      </c>
      <c r="G5" s="758"/>
    </row>
    <row r="6" spans="1:10" ht="12.75" customHeight="1">
      <c r="D6" s="759" t="str">
        <f>Naslovnica!A24</f>
        <v>March 2014</v>
      </c>
      <c r="E6" s="759"/>
      <c r="F6" s="761" t="str">
        <f>'4 Tablica 2 - Graf 2'!F6</f>
        <v>February 2014</v>
      </c>
      <c r="G6" s="759"/>
    </row>
    <row r="7" spans="1:10" ht="12.75" customHeight="1">
      <c r="A7" s="529"/>
      <c r="B7" s="530"/>
      <c r="C7" s="530"/>
      <c r="D7" s="756" t="s">
        <v>262</v>
      </c>
      <c r="E7" s="757"/>
      <c r="F7" s="756" t="s">
        <v>262</v>
      </c>
      <c r="G7" s="757"/>
      <c r="H7" s="757" t="s">
        <v>263</v>
      </c>
      <c r="I7" s="757"/>
    </row>
    <row r="8" spans="1:10" ht="22.5">
      <c r="A8" s="531" t="s">
        <v>264</v>
      </c>
      <c r="B8" s="531" t="s">
        <v>265</v>
      </c>
      <c r="C8" s="513" t="s">
        <v>1003</v>
      </c>
      <c r="D8" s="513" t="s">
        <v>1011</v>
      </c>
      <c r="E8" s="513" t="s">
        <v>1010</v>
      </c>
      <c r="F8" s="513" t="s">
        <v>1011</v>
      </c>
      <c r="G8" s="513" t="s">
        <v>1010</v>
      </c>
      <c r="H8" s="513" t="s">
        <v>1011</v>
      </c>
      <c r="I8" s="513" t="s">
        <v>1012</v>
      </c>
    </row>
    <row r="9" spans="1:10" ht="21">
      <c r="A9" s="532" t="s">
        <v>1122</v>
      </c>
      <c r="B9" s="532" t="s">
        <v>266</v>
      </c>
      <c r="C9" s="533" t="s">
        <v>1004</v>
      </c>
      <c r="D9" s="650" t="s">
        <v>1116</v>
      </c>
      <c r="E9" s="650" t="s">
        <v>1117</v>
      </c>
      <c r="F9" s="650" t="s">
        <v>1116</v>
      </c>
      <c r="G9" s="650" t="s">
        <v>1117</v>
      </c>
      <c r="H9" s="650" t="s">
        <v>1116</v>
      </c>
      <c r="I9" s="650" t="s">
        <v>1117</v>
      </c>
    </row>
    <row r="10" spans="1:10" ht="12.75" customHeight="1">
      <c r="A10" s="287" t="s">
        <v>271</v>
      </c>
      <c r="B10" s="287" t="s">
        <v>269</v>
      </c>
      <c r="C10" s="288" t="s">
        <v>270</v>
      </c>
      <c r="D10" s="292">
        <v>32833647.41</v>
      </c>
      <c r="E10" s="293">
        <v>91.742791596818819</v>
      </c>
      <c r="F10" s="289">
        <v>45810956.600000001</v>
      </c>
      <c r="G10" s="290">
        <v>91.242807164862853</v>
      </c>
      <c r="H10" s="291">
        <v>-0.28327959407859216</v>
      </c>
      <c r="I10" s="291">
        <v>5.4797133877366733E-3</v>
      </c>
      <c r="J10" s="87"/>
    </row>
    <row r="11" spans="1:10" ht="12.75" customHeight="1">
      <c r="A11" s="286" t="s">
        <v>421</v>
      </c>
      <c r="B11" s="287" t="s">
        <v>269</v>
      </c>
      <c r="C11" s="288" t="s">
        <v>268</v>
      </c>
      <c r="D11" s="298">
        <v>6063016.7300000004</v>
      </c>
      <c r="E11" s="299">
        <v>52.162101841927168</v>
      </c>
      <c r="F11" s="296">
        <v>6162389.1200000001</v>
      </c>
      <c r="G11" s="297">
        <v>52.509758501762995</v>
      </c>
      <c r="H11" s="291">
        <v>-1.6125627263213094E-2</v>
      </c>
      <c r="I11" s="291">
        <v>-6.6208009664366907E-3</v>
      </c>
    </row>
    <row r="12" spans="1:10" ht="12.75" customHeight="1">
      <c r="A12" s="287" t="s">
        <v>273</v>
      </c>
      <c r="B12" s="287" t="s">
        <v>274</v>
      </c>
      <c r="C12" s="288" t="s">
        <v>270</v>
      </c>
      <c r="D12" s="294">
        <v>182951682.84999999</v>
      </c>
      <c r="E12" s="295">
        <v>116.89891197892148</v>
      </c>
      <c r="F12" s="296">
        <v>174274883.53</v>
      </c>
      <c r="G12" s="297">
        <v>116.85155454638763</v>
      </c>
      <c r="H12" s="291">
        <v>4.978800814120965E-2</v>
      </c>
      <c r="I12" s="291">
        <v>4.0527858373540226E-4</v>
      </c>
    </row>
    <row r="13" spans="1:10" ht="12.75" customHeight="1">
      <c r="A13" s="287" t="s">
        <v>275</v>
      </c>
      <c r="B13" s="287" t="s">
        <v>274</v>
      </c>
      <c r="C13" s="288" t="s">
        <v>267</v>
      </c>
      <c r="D13" s="294">
        <v>12164777.09</v>
      </c>
      <c r="E13" s="295">
        <v>906.19059226119305</v>
      </c>
      <c r="F13" s="296">
        <v>12350720.18</v>
      </c>
      <c r="G13" s="297">
        <v>920.11769876471374</v>
      </c>
      <c r="H13" s="291">
        <v>-1.5055242713789663E-2</v>
      </c>
      <c r="I13" s="291">
        <v>-1.5136222813905476E-2</v>
      </c>
    </row>
    <row r="14" spans="1:10" ht="12.75" customHeight="1">
      <c r="A14" s="287" t="s">
        <v>276</v>
      </c>
      <c r="B14" s="287" t="s">
        <v>274</v>
      </c>
      <c r="C14" s="288" t="s">
        <v>268</v>
      </c>
      <c r="D14" s="294">
        <v>9560901.0700000003</v>
      </c>
      <c r="E14" s="295">
        <v>125.35470836127244</v>
      </c>
      <c r="F14" s="296">
        <v>9434425.5099999998</v>
      </c>
      <c r="G14" s="297">
        <v>125.18580157156693</v>
      </c>
      <c r="H14" s="291">
        <v>1.3405751083194417E-2</v>
      </c>
      <c r="I14" s="291">
        <v>1.3492487772981399E-3</v>
      </c>
    </row>
    <row r="15" spans="1:10" ht="12.75" customHeight="1">
      <c r="A15" s="287" t="s">
        <v>277</v>
      </c>
      <c r="B15" s="287" t="s">
        <v>278</v>
      </c>
      <c r="C15" s="288" t="s">
        <v>267</v>
      </c>
      <c r="D15" s="294">
        <v>5233553.95</v>
      </c>
      <c r="E15" s="295">
        <v>68.191304941614945</v>
      </c>
      <c r="F15" s="296">
        <v>4793887.63</v>
      </c>
      <c r="G15" s="297">
        <v>69.077325831269604</v>
      </c>
      <c r="H15" s="291">
        <v>9.1713939485895013E-2</v>
      </c>
      <c r="I15" s="291">
        <v>-1.2826508249883295E-2</v>
      </c>
    </row>
    <row r="16" spans="1:10" ht="12.75" customHeight="1">
      <c r="A16" s="383" t="s">
        <v>1115</v>
      </c>
      <c r="B16" s="287" t="s">
        <v>278</v>
      </c>
      <c r="C16" s="288" t="s">
        <v>268</v>
      </c>
      <c r="D16" s="294">
        <v>804926.53</v>
      </c>
      <c r="E16" s="295">
        <v>8.4828288584550471</v>
      </c>
      <c r="F16" s="301">
        <v>820789.49</v>
      </c>
      <c r="G16" s="297">
        <v>8.6500028424812889</v>
      </c>
      <c r="H16" s="291">
        <v>-1.9326465790881375E-2</v>
      </c>
      <c r="I16" s="291">
        <v>-1.9326465790881486E-2</v>
      </c>
    </row>
    <row r="17" spans="1:9" ht="12.75" customHeight="1">
      <c r="A17" s="300" t="s">
        <v>423</v>
      </c>
      <c r="B17" s="287" t="s">
        <v>420</v>
      </c>
      <c r="C17" s="288" t="s">
        <v>270</v>
      </c>
      <c r="D17" s="294">
        <v>145819283.34999999</v>
      </c>
      <c r="E17" s="295">
        <v>107.70994587269703</v>
      </c>
      <c r="F17" s="296">
        <v>139222923.65000001</v>
      </c>
      <c r="G17" s="297">
        <v>107.52531671176635</v>
      </c>
      <c r="H17" s="291">
        <v>4.73798389450788E-2</v>
      </c>
      <c r="I17" s="291">
        <v>1.7170761879790053E-3</v>
      </c>
    </row>
    <row r="18" spans="1:9" ht="12.75" customHeight="1">
      <c r="A18" s="287" t="s">
        <v>937</v>
      </c>
      <c r="B18" s="383" t="s">
        <v>990</v>
      </c>
      <c r="C18" s="288" t="s">
        <v>282</v>
      </c>
      <c r="D18" s="294">
        <v>114684878.33</v>
      </c>
      <c r="E18" s="295">
        <v>805.25342916327168</v>
      </c>
      <c r="F18" s="296">
        <v>48833542.009999998</v>
      </c>
      <c r="G18" s="297">
        <v>804.90957463884774</v>
      </c>
      <c r="H18" s="291">
        <v>1.3484857663307559</v>
      </c>
      <c r="I18" s="291">
        <v>4.2719646437072711E-4</v>
      </c>
    </row>
    <row r="19" spans="1:9" ht="12.75" customHeight="1">
      <c r="A19" s="287" t="s">
        <v>281</v>
      </c>
      <c r="B19" s="383" t="s">
        <v>990</v>
      </c>
      <c r="C19" s="288" t="s">
        <v>267</v>
      </c>
      <c r="D19" s="294">
        <v>224394466.34999999</v>
      </c>
      <c r="E19" s="295">
        <v>557.25628129290953</v>
      </c>
      <c r="F19" s="296">
        <v>233801781.59</v>
      </c>
      <c r="G19" s="297">
        <v>571.97850102148846</v>
      </c>
      <c r="H19" s="291">
        <v>-4.023628552367875E-2</v>
      </c>
      <c r="I19" s="291">
        <v>-2.5739113799359115E-2</v>
      </c>
    </row>
    <row r="20" spans="1:9" ht="12.75" customHeight="1">
      <c r="A20" s="287" t="s">
        <v>1237</v>
      </c>
      <c r="B20" s="383" t="s">
        <v>990</v>
      </c>
      <c r="C20" s="288" t="s">
        <v>282</v>
      </c>
      <c r="D20" s="294"/>
      <c r="E20" s="295"/>
      <c r="F20" s="296">
        <v>39080778.689999998</v>
      </c>
      <c r="G20" s="297">
        <v>981.01628948103337</v>
      </c>
      <c r="H20" s="291" t="s">
        <v>1207</v>
      </c>
      <c r="I20" s="291" t="s">
        <v>1207</v>
      </c>
    </row>
    <row r="21" spans="1:9" ht="12.75" customHeight="1">
      <c r="A21" s="287" t="s">
        <v>284</v>
      </c>
      <c r="B21" s="383" t="s">
        <v>990</v>
      </c>
      <c r="C21" s="288" t="s">
        <v>270</v>
      </c>
      <c r="D21" s="294">
        <v>582335022.28999996</v>
      </c>
      <c r="E21" s="295">
        <v>870.61022501100433</v>
      </c>
      <c r="F21" s="296">
        <v>595950806.07000005</v>
      </c>
      <c r="G21" s="297">
        <v>869.82991053668491</v>
      </c>
      <c r="H21" s="291">
        <v>-2.284716060674441E-2</v>
      </c>
      <c r="I21" s="291">
        <v>8.9708857429138256E-4</v>
      </c>
    </row>
    <row r="22" spans="1:9" ht="12.75" customHeight="1">
      <c r="A22" s="287" t="s">
        <v>286</v>
      </c>
      <c r="B22" s="383" t="s">
        <v>990</v>
      </c>
      <c r="C22" s="288" t="s">
        <v>270</v>
      </c>
      <c r="D22" s="294">
        <v>1661238814.4300001</v>
      </c>
      <c r="E22" s="295">
        <v>148.83120861796118</v>
      </c>
      <c r="F22" s="296">
        <v>1573573680.28</v>
      </c>
      <c r="G22" s="297">
        <v>148.6803128342774</v>
      </c>
      <c r="H22" s="291">
        <v>5.5710854374738217E-2</v>
      </c>
      <c r="I22" s="291">
        <v>1.0149009025288702E-3</v>
      </c>
    </row>
    <row r="23" spans="1:9" ht="12.75" customHeight="1">
      <c r="A23" s="287" t="s">
        <v>287</v>
      </c>
      <c r="B23" s="287" t="s">
        <v>288</v>
      </c>
      <c r="C23" s="288" t="s">
        <v>267</v>
      </c>
      <c r="D23" s="294">
        <v>12192502.109999999</v>
      </c>
      <c r="E23" s="295">
        <v>59.7195581008556</v>
      </c>
      <c r="F23" s="296">
        <v>12899255.25</v>
      </c>
      <c r="G23" s="297">
        <v>59.785014413152233</v>
      </c>
      <c r="H23" s="291">
        <v>-5.4790228296319743E-2</v>
      </c>
      <c r="I23" s="291">
        <v>-1.0948615290830022E-3</v>
      </c>
    </row>
    <row r="24" spans="1:9" ht="12.75" customHeight="1">
      <c r="A24" s="287" t="s">
        <v>289</v>
      </c>
      <c r="B24" s="287" t="s">
        <v>290</v>
      </c>
      <c r="C24" s="288" t="s">
        <v>267</v>
      </c>
      <c r="D24" s="298">
        <v>20893148.75</v>
      </c>
      <c r="E24" s="299">
        <v>85.363745840859025</v>
      </c>
      <c r="F24" s="303">
        <v>21455131.41</v>
      </c>
      <c r="G24" s="304">
        <v>86.329814603012053</v>
      </c>
      <c r="H24" s="291">
        <v>-2.6193391653526077E-2</v>
      </c>
      <c r="I24" s="291">
        <v>-1.1190441756367742E-2</v>
      </c>
    </row>
    <row r="25" spans="1:9" ht="12.75" customHeight="1">
      <c r="A25" s="286" t="s">
        <v>291</v>
      </c>
      <c r="B25" s="286" t="s">
        <v>290</v>
      </c>
      <c r="C25" s="302" t="s">
        <v>270</v>
      </c>
      <c r="D25" s="296">
        <v>11283007.58</v>
      </c>
      <c r="E25" s="297">
        <v>807.71398768836525</v>
      </c>
      <c r="F25" s="296">
        <v>11859829.07</v>
      </c>
      <c r="G25" s="297">
        <v>807.28586057848361</v>
      </c>
      <c r="H25" s="291">
        <v>-4.8636577019402161E-2</v>
      </c>
      <c r="I25" s="291">
        <v>5.3032900833271945E-4</v>
      </c>
    </row>
    <row r="26" spans="1:9" ht="12.75" customHeight="1">
      <c r="A26" s="287" t="s">
        <v>292</v>
      </c>
      <c r="B26" s="287" t="s">
        <v>290</v>
      </c>
      <c r="C26" s="288" t="s">
        <v>268</v>
      </c>
      <c r="D26" s="294">
        <v>50935513.149999999</v>
      </c>
      <c r="E26" s="295">
        <v>76.49604797974105</v>
      </c>
      <c r="F26" s="296">
        <v>51259358.670000002</v>
      </c>
      <c r="G26" s="297">
        <v>76.846775279462875</v>
      </c>
      <c r="H26" s="291">
        <v>-6.3177832966048175E-3</v>
      </c>
      <c r="I26" s="291">
        <v>-4.5639820076556203E-3</v>
      </c>
    </row>
    <row r="27" spans="1:9" ht="12.75" customHeight="1">
      <c r="A27" s="287" t="s">
        <v>293</v>
      </c>
      <c r="B27" s="287" t="s">
        <v>290</v>
      </c>
      <c r="C27" s="288" t="s">
        <v>270</v>
      </c>
      <c r="D27" s="294">
        <v>360116022.27999997</v>
      </c>
      <c r="E27" s="295">
        <v>141.44070500373743</v>
      </c>
      <c r="F27" s="296">
        <v>321675068.29000002</v>
      </c>
      <c r="G27" s="297">
        <v>141.33122967863684</v>
      </c>
      <c r="H27" s="291">
        <v>0.11950243515715764</v>
      </c>
      <c r="I27" s="291">
        <v>7.7460109382410103E-4</v>
      </c>
    </row>
    <row r="28" spans="1:9" ht="12.75" customHeight="1">
      <c r="A28" s="287" t="s">
        <v>294</v>
      </c>
      <c r="B28" s="287" t="s">
        <v>290</v>
      </c>
      <c r="C28" s="288" t="s">
        <v>282</v>
      </c>
      <c r="D28" s="294">
        <v>18529872.440000001</v>
      </c>
      <c r="E28" s="295">
        <v>1077.6012045908128</v>
      </c>
      <c r="F28" s="296">
        <v>18412823.649999999</v>
      </c>
      <c r="G28" s="297">
        <v>1075.7087952161678</v>
      </c>
      <c r="H28" s="291">
        <v>6.3569169088306676E-3</v>
      </c>
      <c r="I28" s="291">
        <v>1.7592208812096111E-3</v>
      </c>
    </row>
    <row r="29" spans="1:9" ht="12.75" customHeight="1">
      <c r="A29" s="287" t="s">
        <v>295</v>
      </c>
      <c r="B29" s="287" t="s">
        <v>296</v>
      </c>
      <c r="C29" s="288" t="s">
        <v>268</v>
      </c>
      <c r="D29" s="294">
        <v>61595172.57</v>
      </c>
      <c r="E29" s="295">
        <v>82.441380132888497</v>
      </c>
      <c r="F29" s="296">
        <v>60981765.409999996</v>
      </c>
      <c r="G29" s="297">
        <v>82.037264214453273</v>
      </c>
      <c r="H29" s="291">
        <v>1.0058861954485465E-2</v>
      </c>
      <c r="I29" s="291">
        <v>4.9260043262635556E-3</v>
      </c>
    </row>
    <row r="30" spans="1:9" ht="12.75" customHeight="1">
      <c r="A30" s="287" t="s">
        <v>297</v>
      </c>
      <c r="B30" s="287" t="s">
        <v>296</v>
      </c>
      <c r="C30" s="288" t="s">
        <v>270</v>
      </c>
      <c r="D30" s="294">
        <v>220473771.38</v>
      </c>
      <c r="E30" s="295">
        <v>148.97435862436313</v>
      </c>
      <c r="F30" s="296">
        <v>197373474.44</v>
      </c>
      <c r="G30" s="297">
        <v>148.78065843106143</v>
      </c>
      <c r="H30" s="291">
        <v>0.1170385078620193</v>
      </c>
      <c r="I30" s="291">
        <v>1.3019178389472863E-3</v>
      </c>
    </row>
    <row r="31" spans="1:9" ht="12.75" customHeight="1">
      <c r="A31" s="287" t="s">
        <v>298</v>
      </c>
      <c r="B31" s="287" t="s">
        <v>296</v>
      </c>
      <c r="C31" s="288" t="s">
        <v>282</v>
      </c>
      <c r="D31" s="294">
        <v>8101400.3799999999</v>
      </c>
      <c r="E31" s="295">
        <v>98.534390586593915</v>
      </c>
      <c r="F31" s="296">
        <v>7729797.2000000002</v>
      </c>
      <c r="G31" s="297">
        <v>98.23255989387097</v>
      </c>
      <c r="H31" s="291">
        <v>4.8074117649554937E-2</v>
      </c>
      <c r="I31" s="291">
        <v>3.0726135310841229E-3</v>
      </c>
    </row>
    <row r="32" spans="1:9" ht="12.75" customHeight="1">
      <c r="A32" s="287" t="s">
        <v>299</v>
      </c>
      <c r="B32" s="287" t="s">
        <v>296</v>
      </c>
      <c r="C32" s="288" t="s">
        <v>267</v>
      </c>
      <c r="D32" s="294">
        <v>46518822.619999997</v>
      </c>
      <c r="E32" s="295">
        <v>68.414693985550699</v>
      </c>
      <c r="F32" s="296">
        <v>46109368.829999998</v>
      </c>
      <c r="G32" s="297">
        <v>67.886203161758289</v>
      </c>
      <c r="H32" s="291">
        <v>8.8800562746718104E-3</v>
      </c>
      <c r="I32" s="291">
        <v>7.7849518632397974E-3</v>
      </c>
    </row>
    <row r="33" spans="1:9" ht="12.75" customHeight="1">
      <c r="A33" s="287" t="s">
        <v>300</v>
      </c>
      <c r="B33" s="287" t="s">
        <v>301</v>
      </c>
      <c r="C33" s="288" t="s">
        <v>282</v>
      </c>
      <c r="D33" s="294">
        <v>26340306.829999998</v>
      </c>
      <c r="E33" s="295">
        <v>18895.499085723877</v>
      </c>
      <c r="F33" s="296">
        <v>25569179.433499999</v>
      </c>
      <c r="G33" s="297">
        <v>18820.688459986206</v>
      </c>
      <c r="H33" s="291">
        <v>3.0158472566768735E-2</v>
      </c>
      <c r="I33" s="291">
        <v>3.9749144085097221E-3</v>
      </c>
    </row>
    <row r="34" spans="1:9" ht="12.75" customHeight="1">
      <c r="A34" s="287" t="s">
        <v>302</v>
      </c>
      <c r="B34" s="287" t="s">
        <v>301</v>
      </c>
      <c r="C34" s="288" t="s">
        <v>267</v>
      </c>
      <c r="D34" s="294">
        <v>5634509.8499999996</v>
      </c>
      <c r="E34" s="295">
        <v>6991.8399308870639</v>
      </c>
      <c r="F34" s="296">
        <v>5474766.0651000002</v>
      </c>
      <c r="G34" s="297">
        <v>6969.9224683618831</v>
      </c>
      <c r="H34" s="291">
        <v>2.9178193734763935E-2</v>
      </c>
      <c r="I34" s="291">
        <v>3.1445776656295887E-3</v>
      </c>
    </row>
    <row r="35" spans="1:9" ht="12.75" customHeight="1">
      <c r="A35" s="287" t="s">
        <v>305</v>
      </c>
      <c r="B35" s="287" t="s">
        <v>306</v>
      </c>
      <c r="C35" s="288" t="s">
        <v>267</v>
      </c>
      <c r="D35" s="294">
        <v>5281872.38</v>
      </c>
      <c r="E35" s="295">
        <v>302.54377933451764</v>
      </c>
      <c r="F35" s="296">
        <v>5265319.68</v>
      </c>
      <c r="G35" s="297">
        <v>301.81276138894822</v>
      </c>
      <c r="H35" s="291">
        <v>3.1437217502432446E-3</v>
      </c>
      <c r="I35" s="291">
        <v>2.4220909089638365E-3</v>
      </c>
    </row>
    <row r="36" spans="1:9" ht="12.75" customHeight="1">
      <c r="A36" s="287" t="s">
        <v>307</v>
      </c>
      <c r="B36" s="287" t="s">
        <v>306</v>
      </c>
      <c r="C36" s="288" t="s">
        <v>267</v>
      </c>
      <c r="D36" s="296">
        <v>6361460.8200000003</v>
      </c>
      <c r="E36" s="297">
        <v>503.1783300929024</v>
      </c>
      <c r="F36" s="296">
        <v>6392215.5999999996</v>
      </c>
      <c r="G36" s="297">
        <v>500.58049952161008</v>
      </c>
      <c r="H36" s="291">
        <v>-4.8112864027927138E-3</v>
      </c>
      <c r="I36" s="291">
        <v>5.1896359801770764E-3</v>
      </c>
    </row>
    <row r="37" spans="1:9" ht="12.75" customHeight="1">
      <c r="A37" s="287" t="s">
        <v>308</v>
      </c>
      <c r="B37" s="287" t="s">
        <v>306</v>
      </c>
      <c r="C37" s="288" t="s">
        <v>267</v>
      </c>
      <c r="D37" s="296">
        <v>40218876.140000001</v>
      </c>
      <c r="E37" s="297">
        <v>961.28813523089104</v>
      </c>
      <c r="F37" s="296">
        <v>40052326.299999997</v>
      </c>
      <c r="G37" s="297">
        <v>947.59552681489777</v>
      </c>
      <c r="H37" s="291">
        <v>4.1583062804519955E-3</v>
      </c>
      <c r="I37" s="291">
        <v>1.4449844926999189E-2</v>
      </c>
    </row>
    <row r="38" spans="1:9" ht="12.75" customHeight="1">
      <c r="A38" s="287" t="s">
        <v>309</v>
      </c>
      <c r="B38" s="287" t="s">
        <v>310</v>
      </c>
      <c r="C38" s="288" t="s">
        <v>268</v>
      </c>
      <c r="D38" s="294">
        <v>5821499.6500000004</v>
      </c>
      <c r="E38" s="295">
        <v>8.1852373187455463</v>
      </c>
      <c r="F38" s="296">
        <v>5833078.6200000001</v>
      </c>
      <c r="G38" s="297">
        <v>8.2031354222639852</v>
      </c>
      <c r="H38" s="291">
        <v>-1.9850529633355096E-3</v>
      </c>
      <c r="I38" s="291">
        <v>-2.1818612758558453E-3</v>
      </c>
    </row>
    <row r="39" spans="1:9" ht="12.75" customHeight="1">
      <c r="A39" s="287" t="s">
        <v>311</v>
      </c>
      <c r="B39" s="287" t="s">
        <v>310</v>
      </c>
      <c r="C39" s="288" t="s">
        <v>1007</v>
      </c>
      <c r="D39" s="294">
        <v>5635056.1699999999</v>
      </c>
      <c r="E39" s="295">
        <v>9.4933825496737008</v>
      </c>
      <c r="F39" s="296">
        <v>5635654.4199999999</v>
      </c>
      <c r="G39" s="297">
        <v>9.4470645604615591</v>
      </c>
      <c r="H39" s="291">
        <v>-1.061544863143471E-4</v>
      </c>
      <c r="I39" s="291">
        <v>4.9028974996101482E-3</v>
      </c>
    </row>
    <row r="40" spans="1:9" ht="12.75" customHeight="1">
      <c r="A40" s="287" t="s">
        <v>312</v>
      </c>
      <c r="B40" s="287" t="s">
        <v>310</v>
      </c>
      <c r="C40" s="288" t="s">
        <v>267</v>
      </c>
      <c r="D40" s="294">
        <v>21379079.059999999</v>
      </c>
      <c r="E40" s="295">
        <v>5.8129682646931604</v>
      </c>
      <c r="F40" s="296">
        <v>21726506.370000001</v>
      </c>
      <c r="G40" s="297">
        <v>5.8258372180145646</v>
      </c>
      <c r="H40" s="291">
        <v>-1.5990942311817413E-2</v>
      </c>
      <c r="I40" s="291">
        <v>-2.2089448846271953E-3</v>
      </c>
    </row>
    <row r="41" spans="1:9" ht="12.75" customHeight="1">
      <c r="A41" s="287" t="s">
        <v>313</v>
      </c>
      <c r="B41" s="287" t="s">
        <v>310</v>
      </c>
      <c r="C41" s="288" t="s">
        <v>1007</v>
      </c>
      <c r="D41" s="294">
        <v>6818732.9500000002</v>
      </c>
      <c r="E41" s="295">
        <v>12.004035713820697</v>
      </c>
      <c r="F41" s="296">
        <v>6810879.9100000001</v>
      </c>
      <c r="G41" s="297">
        <v>12.052024776977721</v>
      </c>
      <c r="H41" s="291">
        <v>1.153014016363807E-3</v>
      </c>
      <c r="I41" s="291">
        <v>-3.9818257964997494E-3</v>
      </c>
    </row>
    <row r="42" spans="1:9" ht="12.75" customHeight="1">
      <c r="A42" s="287" t="s">
        <v>314</v>
      </c>
      <c r="B42" s="287" t="s">
        <v>310</v>
      </c>
      <c r="C42" s="288" t="s">
        <v>267</v>
      </c>
      <c r="D42" s="294">
        <v>72034246.920000002</v>
      </c>
      <c r="E42" s="295">
        <v>16.624473408596373</v>
      </c>
      <c r="F42" s="296">
        <v>69929923.180000007</v>
      </c>
      <c r="G42" s="297">
        <v>16.404534608668648</v>
      </c>
      <c r="H42" s="291">
        <v>3.0091892630619066E-2</v>
      </c>
      <c r="I42" s="291">
        <v>1.3407195338019706E-2</v>
      </c>
    </row>
    <row r="43" spans="1:9" ht="12.75" customHeight="1">
      <c r="A43" s="287" t="s">
        <v>315</v>
      </c>
      <c r="B43" s="287" t="s">
        <v>316</v>
      </c>
      <c r="C43" s="288" t="s">
        <v>268</v>
      </c>
      <c r="D43" s="296">
        <v>9799134.1028000005</v>
      </c>
      <c r="E43" s="297">
        <v>101.53291500210372</v>
      </c>
      <c r="F43" s="296">
        <v>9702447.2742999997</v>
      </c>
      <c r="G43" s="297">
        <v>100.37530880343188</v>
      </c>
      <c r="H43" s="291">
        <v>9.9652000950427588E-3</v>
      </c>
      <c r="I43" s="291">
        <v>1.153277845390055E-2</v>
      </c>
    </row>
    <row r="44" spans="1:9" ht="12.75" customHeight="1">
      <c r="A44" s="286" t="s">
        <v>317</v>
      </c>
      <c r="B44" s="287" t="s">
        <v>316</v>
      </c>
      <c r="C44" s="302" t="s">
        <v>270</v>
      </c>
      <c r="D44" s="296">
        <v>183950329.55000001</v>
      </c>
      <c r="E44" s="297">
        <v>1312.1640645773477</v>
      </c>
      <c r="F44" s="296">
        <v>168860781.49000001</v>
      </c>
      <c r="G44" s="297">
        <v>1304.4508025427626</v>
      </c>
      <c r="H44" s="291">
        <v>8.9360880169168322E-2</v>
      </c>
      <c r="I44" s="291">
        <v>5.9130340673252402E-3</v>
      </c>
    </row>
    <row r="45" spans="1:9" ht="12.75" customHeight="1">
      <c r="A45" s="383" t="s">
        <v>1182</v>
      </c>
      <c r="B45" s="287" t="s">
        <v>982</v>
      </c>
      <c r="C45" s="302" t="s">
        <v>282</v>
      </c>
      <c r="D45" s="296">
        <v>6646631.75</v>
      </c>
      <c r="E45" s="297">
        <v>65.610901980801302</v>
      </c>
      <c r="F45" s="296">
        <v>6773944.6200000001</v>
      </c>
      <c r="G45" s="297">
        <v>64.769838487715361</v>
      </c>
      <c r="H45" s="291">
        <v>-1.8794495252309917E-2</v>
      </c>
      <c r="I45" s="291">
        <v>1.2985419027182976E-2</v>
      </c>
    </row>
    <row r="46" spans="1:9" ht="12.75" customHeight="1">
      <c r="A46" s="383" t="s">
        <v>1183</v>
      </c>
      <c r="B46" s="287" t="s">
        <v>982</v>
      </c>
      <c r="C46" s="302" t="s">
        <v>267</v>
      </c>
      <c r="D46" s="296">
        <v>7495025.9400000004</v>
      </c>
      <c r="E46" s="297">
        <v>498.95318320178035</v>
      </c>
      <c r="F46" s="296">
        <v>7614191.9800000004</v>
      </c>
      <c r="G46" s="297">
        <v>510.20816980286122</v>
      </c>
      <c r="H46" s="291">
        <v>-1.5650516865481023E-2</v>
      </c>
      <c r="I46" s="291">
        <v>-2.2059596978679652E-2</v>
      </c>
    </row>
    <row r="47" spans="1:9" ht="12.75" customHeight="1">
      <c r="A47" s="383" t="s">
        <v>923</v>
      </c>
      <c r="B47" s="287" t="s">
        <v>982</v>
      </c>
      <c r="C47" s="302" t="s">
        <v>1007</v>
      </c>
      <c r="D47" s="296">
        <v>4966492.43</v>
      </c>
      <c r="E47" s="297">
        <v>62.66062920333021</v>
      </c>
      <c r="F47" s="296">
        <v>4991093.24</v>
      </c>
      <c r="G47" s="297">
        <v>62.971009669068998</v>
      </c>
      <c r="H47" s="291">
        <v>-4.9289421810121414E-3</v>
      </c>
      <c r="I47" s="291">
        <v>-4.9289421810120304E-3</v>
      </c>
    </row>
    <row r="48" spans="1:9" ht="12.75" customHeight="1">
      <c r="A48" s="383" t="s">
        <v>924</v>
      </c>
      <c r="B48" s="287" t="s">
        <v>982</v>
      </c>
      <c r="C48" s="302" t="s">
        <v>267</v>
      </c>
      <c r="D48" s="294">
        <v>39591978.619999997</v>
      </c>
      <c r="E48" s="295">
        <v>98.570703586044544</v>
      </c>
      <c r="F48" s="296">
        <v>39058717.530000001</v>
      </c>
      <c r="G48" s="297">
        <v>95.945563489852859</v>
      </c>
      <c r="H48" s="291">
        <v>1.3652805922017563E-2</v>
      </c>
      <c r="I48" s="291">
        <v>2.7360724151349824E-2</v>
      </c>
    </row>
    <row r="49" spans="1:9" ht="12.75" customHeight="1">
      <c r="A49" s="383" t="s">
        <v>925</v>
      </c>
      <c r="B49" s="287" t="s">
        <v>982</v>
      </c>
      <c r="C49" s="302" t="s">
        <v>1007</v>
      </c>
      <c r="D49" s="294">
        <v>4049709.17</v>
      </c>
      <c r="E49" s="295">
        <v>65.795602204416895</v>
      </c>
      <c r="F49" s="296">
        <v>4063104.18</v>
      </c>
      <c r="G49" s="297">
        <v>66.013230856867551</v>
      </c>
      <c r="H49" s="291">
        <v>-3.2967429351024036E-3</v>
      </c>
      <c r="I49" s="291">
        <v>-3.2967429351022925E-3</v>
      </c>
    </row>
    <row r="50" spans="1:9" ht="12.75" customHeight="1">
      <c r="A50" s="383" t="s">
        <v>926</v>
      </c>
      <c r="B50" s="305" t="s">
        <v>982</v>
      </c>
      <c r="C50" s="288" t="s">
        <v>270</v>
      </c>
      <c r="D50" s="294">
        <v>10179881.16</v>
      </c>
      <c r="E50" s="295">
        <v>105.32694533886136</v>
      </c>
      <c r="F50" s="296">
        <v>11497131.050000001</v>
      </c>
      <c r="G50" s="297">
        <v>104.94346537150108</v>
      </c>
      <c r="H50" s="291">
        <v>-0.11457205143364879</v>
      </c>
      <c r="I50" s="291">
        <v>3.6541576552933108E-3</v>
      </c>
    </row>
    <row r="51" spans="1:9" ht="12.75" customHeight="1">
      <c r="A51" s="383" t="s">
        <v>927</v>
      </c>
      <c r="B51" s="305" t="s">
        <v>982</v>
      </c>
      <c r="C51" s="288" t="s">
        <v>267</v>
      </c>
      <c r="D51" s="294">
        <v>17050788.609999999</v>
      </c>
      <c r="E51" s="295">
        <v>81.788617832205503</v>
      </c>
      <c r="F51" s="296">
        <v>18541421.640000001</v>
      </c>
      <c r="G51" s="297">
        <v>79.01881842424288</v>
      </c>
      <c r="H51" s="291">
        <v>-8.0394753915967843E-2</v>
      </c>
      <c r="I51" s="291">
        <v>3.5052402240335789E-2</v>
      </c>
    </row>
    <row r="52" spans="1:9" ht="12.75" customHeight="1">
      <c r="A52" s="383" t="s">
        <v>929</v>
      </c>
      <c r="B52" s="305" t="s">
        <v>982</v>
      </c>
      <c r="C52" s="288" t="s">
        <v>267</v>
      </c>
      <c r="D52" s="296">
        <v>16610286.289999999</v>
      </c>
      <c r="E52" s="297">
        <v>157.60130180416601</v>
      </c>
      <c r="F52" s="296">
        <v>17264316.440000001</v>
      </c>
      <c r="G52" s="297">
        <v>156.75696479271596</v>
      </c>
      <c r="H52" s="291">
        <v>-3.7883350451377695E-2</v>
      </c>
      <c r="I52" s="291">
        <v>5.3862806833913091E-3</v>
      </c>
    </row>
    <row r="53" spans="1:9" ht="12.75" customHeight="1">
      <c r="A53" s="300" t="s">
        <v>884</v>
      </c>
      <c r="B53" s="305" t="s">
        <v>321</v>
      </c>
      <c r="C53" s="302" t="s">
        <v>270</v>
      </c>
      <c r="D53" s="294">
        <v>39477225.68</v>
      </c>
      <c r="E53" s="295">
        <v>778.16462632300602</v>
      </c>
      <c r="F53" s="296">
        <v>38388616.299999997</v>
      </c>
      <c r="G53" s="297">
        <v>777.46287517414203</v>
      </c>
      <c r="H53" s="291">
        <v>2.8357609232193104E-2</v>
      </c>
      <c r="I53" s="291">
        <v>9.0261692393589499E-4</v>
      </c>
    </row>
    <row r="54" spans="1:9" ht="12.75" customHeight="1">
      <c r="A54" s="287" t="s">
        <v>322</v>
      </c>
      <c r="B54" s="305" t="s">
        <v>321</v>
      </c>
      <c r="C54" s="288" t="s">
        <v>267</v>
      </c>
      <c r="D54" s="296">
        <v>103136495.34999999</v>
      </c>
      <c r="E54" s="297">
        <v>37.160566756569196</v>
      </c>
      <c r="F54" s="296">
        <v>105653133.94</v>
      </c>
      <c r="G54" s="297">
        <v>37.820659121684756</v>
      </c>
      <c r="H54" s="291">
        <v>-2.3819819594080305E-2</v>
      </c>
      <c r="I54" s="291">
        <v>-1.7453222139565794E-2</v>
      </c>
    </row>
    <row r="55" spans="1:9" ht="12.75" customHeight="1">
      <c r="A55" s="305" t="s">
        <v>323</v>
      </c>
      <c r="B55" s="305" t="s">
        <v>321</v>
      </c>
      <c r="C55" s="306" t="s">
        <v>267</v>
      </c>
      <c r="D55" s="294">
        <v>11131397.949999999</v>
      </c>
      <c r="E55" s="295">
        <v>655.19585850500312</v>
      </c>
      <c r="F55" s="296">
        <v>11170126.300000001</v>
      </c>
      <c r="G55" s="297">
        <v>657.07067077515705</v>
      </c>
      <c r="H55" s="291">
        <v>-3.4671362668479144E-3</v>
      </c>
      <c r="I55" s="291">
        <v>-2.8532886241021682E-3</v>
      </c>
    </row>
    <row r="56" spans="1:9" ht="12.75" customHeight="1">
      <c r="A56" s="287" t="s">
        <v>324</v>
      </c>
      <c r="B56" s="287" t="s">
        <v>321</v>
      </c>
      <c r="C56" s="288" t="s">
        <v>270</v>
      </c>
      <c r="D56" s="294">
        <v>336076925.14999998</v>
      </c>
      <c r="E56" s="295">
        <v>131.10719547015719</v>
      </c>
      <c r="F56" s="296">
        <v>329116461.45999998</v>
      </c>
      <c r="G56" s="297">
        <v>130.96291249045888</v>
      </c>
      <c r="H56" s="291">
        <v>2.1148938157400377E-2</v>
      </c>
      <c r="I56" s="291">
        <v>1.1017086971765178E-3</v>
      </c>
    </row>
    <row r="57" spans="1:9" ht="12.75" customHeight="1">
      <c r="A57" s="287" t="s">
        <v>325</v>
      </c>
      <c r="B57" s="287" t="s">
        <v>321</v>
      </c>
      <c r="C57" s="288" t="s">
        <v>268</v>
      </c>
      <c r="D57" s="294">
        <v>45347223.329999998</v>
      </c>
      <c r="E57" s="295">
        <v>103.47033391640377</v>
      </c>
      <c r="F57" s="296">
        <v>45847666.850000001</v>
      </c>
      <c r="G57" s="297">
        <v>104.20380552294733</v>
      </c>
      <c r="H57" s="291">
        <v>-1.0915354136499578E-2</v>
      </c>
      <c r="I57" s="291">
        <v>-7.038817851830137E-3</v>
      </c>
    </row>
    <row r="58" spans="1:9" ht="12.75" customHeight="1">
      <c r="A58" s="287" t="s">
        <v>326</v>
      </c>
      <c r="B58" s="287" t="s">
        <v>327</v>
      </c>
      <c r="C58" s="288" t="s">
        <v>282</v>
      </c>
      <c r="D58" s="294">
        <v>28770614.16</v>
      </c>
      <c r="E58" s="295">
        <v>871.23796974974312</v>
      </c>
      <c r="F58" s="296">
        <v>29219114.66</v>
      </c>
      <c r="G58" s="297">
        <v>866.92660220048242</v>
      </c>
      <c r="H58" s="291">
        <v>-1.534955816488115E-2</v>
      </c>
      <c r="I58" s="291">
        <v>4.9731632854699281E-3</v>
      </c>
    </row>
    <row r="59" spans="1:9" ht="12.75" customHeight="1">
      <c r="A59" s="287" t="s">
        <v>328</v>
      </c>
      <c r="B59" s="287" t="s">
        <v>327</v>
      </c>
      <c r="C59" s="288" t="s">
        <v>270</v>
      </c>
      <c r="D59" s="294">
        <v>29423150.82</v>
      </c>
      <c r="E59" s="295">
        <v>715.51710373429069</v>
      </c>
      <c r="F59" s="296">
        <v>28902506.609999999</v>
      </c>
      <c r="G59" s="297">
        <v>718.60120722389456</v>
      </c>
      <c r="H59" s="291">
        <v>1.801380818021725E-2</v>
      </c>
      <c r="I59" s="291">
        <v>-4.2918150687756285E-3</v>
      </c>
    </row>
    <row r="60" spans="1:9" ht="12.75" customHeight="1">
      <c r="A60" s="287" t="s">
        <v>329</v>
      </c>
      <c r="B60" s="287" t="s">
        <v>327</v>
      </c>
      <c r="C60" s="288" t="s">
        <v>267</v>
      </c>
      <c r="D60" s="294">
        <v>177660049.06</v>
      </c>
      <c r="E60" s="295">
        <v>69.792861695300161</v>
      </c>
      <c r="F60" s="296">
        <v>181209081.91</v>
      </c>
      <c r="G60" s="297">
        <v>70.464973363486436</v>
      </c>
      <c r="H60" s="291">
        <v>-1.9585292373826335E-2</v>
      </c>
      <c r="I60" s="291">
        <v>-9.5382377386173944E-3</v>
      </c>
    </row>
    <row r="61" spans="1:9" ht="12.75" customHeight="1">
      <c r="A61" s="287" t="s">
        <v>330</v>
      </c>
      <c r="B61" s="287" t="s">
        <v>327</v>
      </c>
      <c r="C61" s="288" t="s">
        <v>270</v>
      </c>
      <c r="D61" s="294">
        <v>418317793.30000001</v>
      </c>
      <c r="E61" s="295">
        <v>1047.4415321635297</v>
      </c>
      <c r="F61" s="296">
        <v>428792832.29000002</v>
      </c>
      <c r="G61" s="297">
        <v>1046.0653590317211</v>
      </c>
      <c r="H61" s="291">
        <v>-2.4429137339020524E-2</v>
      </c>
      <c r="I61" s="291">
        <v>1.3155708865864035E-3</v>
      </c>
    </row>
    <row r="62" spans="1:9" ht="12.75" customHeight="1">
      <c r="A62" s="287" t="s">
        <v>331</v>
      </c>
      <c r="B62" s="287" t="s">
        <v>327</v>
      </c>
      <c r="C62" s="288" t="s">
        <v>268</v>
      </c>
      <c r="D62" s="294">
        <v>161032572.24000001</v>
      </c>
      <c r="E62" s="295">
        <v>94.50641714693657</v>
      </c>
      <c r="F62" s="296">
        <v>162903370.44</v>
      </c>
      <c r="G62" s="297">
        <v>94.251530273907534</v>
      </c>
      <c r="H62" s="291">
        <v>-1.1484097566225815E-2</v>
      </c>
      <c r="I62" s="291">
        <v>2.7043260972878791E-3</v>
      </c>
    </row>
    <row r="63" spans="1:9" ht="12.75" customHeight="1">
      <c r="A63" s="287" t="s">
        <v>332</v>
      </c>
      <c r="B63" s="287" t="s">
        <v>327</v>
      </c>
      <c r="C63" s="288" t="s">
        <v>267</v>
      </c>
      <c r="D63" s="294">
        <v>63694175.909999996</v>
      </c>
      <c r="E63" s="295">
        <v>52.589184286323565</v>
      </c>
      <c r="F63" s="296">
        <v>68389266.939999998</v>
      </c>
      <c r="G63" s="297">
        <v>53.891028285699512</v>
      </c>
      <c r="H63" s="291">
        <v>-6.8652454399301455E-2</v>
      </c>
      <c r="I63" s="291">
        <v>-2.4156970850032988E-2</v>
      </c>
    </row>
    <row r="64" spans="1:9" ht="12.75" customHeight="1">
      <c r="A64" s="287" t="s">
        <v>333</v>
      </c>
      <c r="B64" s="287" t="s">
        <v>327</v>
      </c>
      <c r="C64" s="288" t="s">
        <v>270</v>
      </c>
      <c r="D64" s="294">
        <v>1218425034.9100001</v>
      </c>
      <c r="E64" s="295">
        <v>141.48401260472002</v>
      </c>
      <c r="F64" s="296">
        <v>1183359962.73</v>
      </c>
      <c r="G64" s="297">
        <v>141.37267488541707</v>
      </c>
      <c r="H64" s="291">
        <v>2.9631788538041492E-2</v>
      </c>
      <c r="I64" s="291">
        <v>7.8754766006361443E-4</v>
      </c>
    </row>
    <row r="65" spans="1:9" ht="12.75" customHeight="1">
      <c r="A65" s="287" t="s">
        <v>334</v>
      </c>
      <c r="B65" s="287" t="s">
        <v>335</v>
      </c>
      <c r="C65" s="288" t="s">
        <v>267</v>
      </c>
      <c r="D65" s="294">
        <v>12719506.439999999</v>
      </c>
      <c r="E65" s="295">
        <v>708.36145044305624</v>
      </c>
      <c r="F65" s="296">
        <v>12796310.210000001</v>
      </c>
      <c r="G65" s="297">
        <v>712.66713911557986</v>
      </c>
      <c r="H65" s="291">
        <v>-6.0020247039636043E-3</v>
      </c>
      <c r="I65" s="291">
        <v>-6.0416545624187856E-3</v>
      </c>
    </row>
    <row r="66" spans="1:9" ht="12.75" customHeight="1">
      <c r="A66" s="287" t="s">
        <v>336</v>
      </c>
      <c r="B66" s="287" t="s">
        <v>335</v>
      </c>
      <c r="C66" s="288" t="s">
        <v>267</v>
      </c>
      <c r="D66" s="294">
        <v>15243555.939999999</v>
      </c>
      <c r="E66" s="295">
        <v>78.477660391830796</v>
      </c>
      <c r="F66" s="296">
        <v>15356548.890000001</v>
      </c>
      <c r="G66" s="297">
        <v>80.042704967919093</v>
      </c>
      <c r="H66" s="291">
        <v>-7.3579650486171877E-3</v>
      </c>
      <c r="I66" s="291">
        <v>-1.9552619776100344E-2</v>
      </c>
    </row>
    <row r="67" spans="1:9" ht="12.75" customHeight="1">
      <c r="A67" s="383" t="s">
        <v>995</v>
      </c>
      <c r="B67" s="287" t="s">
        <v>337</v>
      </c>
      <c r="C67" s="288" t="s">
        <v>1007</v>
      </c>
      <c r="D67" s="294">
        <v>141163020.50330001</v>
      </c>
      <c r="E67" s="295">
        <v>762.36928734050923</v>
      </c>
      <c r="F67" s="296">
        <v>144071120.40920001</v>
      </c>
      <c r="G67" s="297">
        <v>766.10656892987583</v>
      </c>
      <c r="H67" s="291">
        <v>-2.0185168947393639E-2</v>
      </c>
      <c r="I67" s="291">
        <v>-4.8782790031247636E-3</v>
      </c>
    </row>
    <row r="68" spans="1:9" ht="12.75" customHeight="1">
      <c r="A68" s="287" t="s">
        <v>988</v>
      </c>
      <c r="B68" s="287" t="s">
        <v>337</v>
      </c>
      <c r="C68" s="288" t="s">
        <v>1007</v>
      </c>
      <c r="D68" s="294">
        <v>26496963.969799999</v>
      </c>
      <c r="E68" s="295">
        <v>853.56443477029291</v>
      </c>
      <c r="F68" s="296">
        <v>26916692.3171</v>
      </c>
      <c r="G68" s="297">
        <v>856.52522683691291</v>
      </c>
      <c r="H68" s="291">
        <v>-1.5593607949864974E-2</v>
      </c>
      <c r="I68" s="291">
        <v>-3.456748235605378E-3</v>
      </c>
    </row>
    <row r="69" spans="1:9" ht="12.75" customHeight="1">
      <c r="A69" s="287" t="s">
        <v>338</v>
      </c>
      <c r="B69" s="287" t="s">
        <v>337</v>
      </c>
      <c r="C69" s="307" t="s">
        <v>282</v>
      </c>
      <c r="D69" s="294">
        <v>65391101.861599997</v>
      </c>
      <c r="E69" s="295">
        <v>1222.5895194231528</v>
      </c>
      <c r="F69" s="296">
        <v>64920412.436099999</v>
      </c>
      <c r="G69" s="297">
        <v>1221.942761005419</v>
      </c>
      <c r="H69" s="291">
        <v>7.2502531613349852E-3</v>
      </c>
      <c r="I69" s="291">
        <v>5.2928699966403592E-4</v>
      </c>
    </row>
    <row r="70" spans="1:9" ht="12.75" customHeight="1">
      <c r="A70" s="287" t="s">
        <v>339</v>
      </c>
      <c r="B70" s="287" t="s">
        <v>337</v>
      </c>
      <c r="C70" s="307" t="s">
        <v>270</v>
      </c>
      <c r="D70" s="294">
        <v>808660777.87530005</v>
      </c>
      <c r="E70" s="295">
        <v>154.98268934705678</v>
      </c>
      <c r="F70" s="296">
        <v>800220718.12709999</v>
      </c>
      <c r="G70" s="297">
        <v>154.80341605949323</v>
      </c>
      <c r="H70" s="291">
        <v>1.0547164747188642E-2</v>
      </c>
      <c r="I70" s="291">
        <v>1.1580706170892796E-3</v>
      </c>
    </row>
    <row r="71" spans="1:9" ht="12.75" customHeight="1">
      <c r="A71" s="287" t="s">
        <v>340</v>
      </c>
      <c r="B71" s="287" t="s">
        <v>337</v>
      </c>
      <c r="C71" s="307" t="s">
        <v>270</v>
      </c>
      <c r="D71" s="294">
        <v>115923688.3087</v>
      </c>
      <c r="E71" s="295">
        <v>799.4889457707543</v>
      </c>
      <c r="F71" s="296">
        <v>102250311.8567</v>
      </c>
      <c r="G71" s="297">
        <v>798.80926936902154</v>
      </c>
      <c r="H71" s="291">
        <v>0.13372454522351696</v>
      </c>
      <c r="I71" s="291">
        <v>8.5086193637895491E-4</v>
      </c>
    </row>
    <row r="72" spans="1:9" ht="12.75" customHeight="1">
      <c r="A72" s="287" t="s">
        <v>983</v>
      </c>
      <c r="B72" s="287" t="s">
        <v>337</v>
      </c>
      <c r="C72" s="307" t="s">
        <v>267</v>
      </c>
      <c r="D72" s="294">
        <v>87216288.696700007</v>
      </c>
      <c r="E72" s="295">
        <v>374.13187115384045</v>
      </c>
      <c r="F72" s="296">
        <v>90328898.091800004</v>
      </c>
      <c r="G72" s="297">
        <v>373.69934561918586</v>
      </c>
      <c r="H72" s="291">
        <v>-3.4458622443691245E-2</v>
      </c>
      <c r="I72" s="291">
        <v>1.1574158202978246E-3</v>
      </c>
    </row>
    <row r="73" spans="1:9" ht="12.75" customHeight="1">
      <c r="A73" s="287" t="s">
        <v>341</v>
      </c>
      <c r="B73" s="287" t="s">
        <v>337</v>
      </c>
      <c r="C73" s="307" t="s">
        <v>267</v>
      </c>
      <c r="D73" s="294">
        <v>34404837.766900003</v>
      </c>
      <c r="E73" s="295">
        <v>945.08471966717048</v>
      </c>
      <c r="F73" s="296">
        <v>33782786.516599998</v>
      </c>
      <c r="G73" s="297">
        <v>936.59590509354359</v>
      </c>
      <c r="H73" s="291">
        <v>1.841326055191872E-2</v>
      </c>
      <c r="I73" s="291">
        <v>9.0634760705889938E-3</v>
      </c>
    </row>
    <row r="74" spans="1:9" ht="12.75" customHeight="1">
      <c r="A74" s="287" t="s">
        <v>520</v>
      </c>
      <c r="B74" s="287" t="s">
        <v>930</v>
      </c>
      <c r="C74" s="307" t="s">
        <v>268</v>
      </c>
      <c r="D74" s="296">
        <v>0</v>
      </c>
      <c r="E74" s="297">
        <v>0</v>
      </c>
      <c r="F74" s="296">
        <v>0</v>
      </c>
      <c r="G74" s="297">
        <v>0</v>
      </c>
      <c r="H74" s="291" t="s">
        <v>1207</v>
      </c>
      <c r="I74" s="291" t="s">
        <v>1207</v>
      </c>
    </row>
    <row r="75" spans="1:9" ht="12.75" customHeight="1">
      <c r="A75" s="287" t="s">
        <v>864</v>
      </c>
      <c r="B75" s="287" t="s">
        <v>930</v>
      </c>
      <c r="C75" s="307" t="s">
        <v>270</v>
      </c>
      <c r="D75" s="296">
        <v>0</v>
      </c>
      <c r="E75" s="297">
        <v>0</v>
      </c>
      <c r="F75" s="296">
        <v>0</v>
      </c>
      <c r="G75" s="297">
        <v>0</v>
      </c>
      <c r="H75" s="291" t="s">
        <v>1207</v>
      </c>
      <c r="I75" s="291" t="s">
        <v>1207</v>
      </c>
    </row>
    <row r="76" spans="1:9" ht="12.75" customHeight="1">
      <c r="A76" s="287" t="s">
        <v>865</v>
      </c>
      <c r="B76" s="287" t="s">
        <v>930</v>
      </c>
      <c r="C76" s="307" t="s">
        <v>267</v>
      </c>
      <c r="D76" s="296">
        <v>0</v>
      </c>
      <c r="E76" s="297">
        <v>0</v>
      </c>
      <c r="F76" s="296">
        <v>0</v>
      </c>
      <c r="G76" s="297">
        <v>0</v>
      </c>
      <c r="H76" s="291" t="s">
        <v>1207</v>
      </c>
      <c r="I76" s="291" t="s">
        <v>1207</v>
      </c>
    </row>
    <row r="77" spans="1:9" ht="12.75" customHeight="1">
      <c r="A77" s="287" t="s">
        <v>343</v>
      </c>
      <c r="B77" s="287" t="s">
        <v>344</v>
      </c>
      <c r="C77" s="307" t="s">
        <v>270</v>
      </c>
      <c r="D77" s="298">
        <v>249085214.70860001</v>
      </c>
      <c r="E77" s="299">
        <v>126.56033829329512</v>
      </c>
      <c r="F77" s="303">
        <v>264480744.7414</v>
      </c>
      <c r="G77" s="304">
        <v>126.35747813117078</v>
      </c>
      <c r="H77" s="291">
        <v>-5.8210400336906165E-2</v>
      </c>
      <c r="I77" s="291">
        <v>1.6054464296426652E-3</v>
      </c>
    </row>
    <row r="78" spans="1:9" ht="12.75" customHeight="1">
      <c r="A78" s="287" t="s">
        <v>345</v>
      </c>
      <c r="B78" s="287" t="s">
        <v>344</v>
      </c>
      <c r="C78" s="307" t="s">
        <v>267</v>
      </c>
      <c r="D78" s="294">
        <v>6514434.9199999999</v>
      </c>
      <c r="E78" s="295">
        <v>92.21298497780333</v>
      </c>
      <c r="F78" s="296">
        <v>7209596.0499999998</v>
      </c>
      <c r="G78" s="297">
        <v>94.833555161359371</v>
      </c>
      <c r="H78" s="291">
        <v>-9.6421647645570929E-2</v>
      </c>
      <c r="I78" s="291">
        <v>-2.76333643624046E-2</v>
      </c>
    </row>
    <row r="79" spans="1:9" ht="12.75" customHeight="1">
      <c r="A79" s="287" t="s">
        <v>346</v>
      </c>
      <c r="B79" s="287" t="s">
        <v>344</v>
      </c>
      <c r="C79" s="307" t="s">
        <v>1007</v>
      </c>
      <c r="D79" s="294">
        <v>20512269.495200001</v>
      </c>
      <c r="E79" s="295">
        <v>731.14409413213957</v>
      </c>
      <c r="F79" s="296">
        <v>20543467.480700001</v>
      </c>
      <c r="G79" s="297">
        <v>727.99950563569109</v>
      </c>
      <c r="H79" s="291">
        <v>-1.5186328953138428E-3</v>
      </c>
      <c r="I79" s="291">
        <v>4.3194926261695965E-3</v>
      </c>
    </row>
    <row r="80" spans="1:9" ht="12.75" customHeight="1">
      <c r="A80" s="287" t="s">
        <v>347</v>
      </c>
      <c r="B80" s="287" t="s">
        <v>348</v>
      </c>
      <c r="C80" s="307" t="s">
        <v>267</v>
      </c>
      <c r="D80" s="294">
        <v>303641871.301</v>
      </c>
      <c r="E80" s="295">
        <v>100.65798192055834</v>
      </c>
      <c r="F80" s="296">
        <v>308481138.01670003</v>
      </c>
      <c r="G80" s="297">
        <v>101.24124908061675</v>
      </c>
      <c r="H80" s="291">
        <v>-1.5687399063725072E-2</v>
      </c>
      <c r="I80" s="291">
        <v>-5.76116123966397E-3</v>
      </c>
    </row>
    <row r="81" spans="1:9" ht="12.75" customHeight="1">
      <c r="A81" s="287" t="s">
        <v>349</v>
      </c>
      <c r="B81" s="287" t="s">
        <v>348</v>
      </c>
      <c r="C81" s="307" t="s">
        <v>282</v>
      </c>
      <c r="D81" s="294">
        <v>153564901.7254</v>
      </c>
      <c r="E81" s="295">
        <v>1301.8172542551365</v>
      </c>
      <c r="F81" s="296">
        <v>160459585.63499999</v>
      </c>
      <c r="G81" s="297">
        <v>1302.4409571595615</v>
      </c>
      <c r="H81" s="291">
        <v>-4.2968351702486918E-2</v>
      </c>
      <c r="I81" s="291">
        <v>-4.7887230587806418E-4</v>
      </c>
    </row>
    <row r="82" spans="1:9" ht="12.75" customHeight="1">
      <c r="A82" s="287" t="s">
        <v>350</v>
      </c>
      <c r="B82" s="287" t="s">
        <v>348</v>
      </c>
      <c r="C82" s="307" t="s">
        <v>267</v>
      </c>
      <c r="D82" s="294">
        <v>53785624.328500003</v>
      </c>
      <c r="E82" s="295">
        <v>627.98393715596876</v>
      </c>
      <c r="F82" s="296">
        <v>60110811.506099999</v>
      </c>
      <c r="G82" s="297">
        <v>649.11506311285063</v>
      </c>
      <c r="H82" s="291">
        <v>-0.10522544978382331</v>
      </c>
      <c r="I82" s="291">
        <v>-3.2553744563478371E-2</v>
      </c>
    </row>
    <row r="83" spans="1:9" ht="12.75" customHeight="1">
      <c r="A83" s="287" t="s">
        <v>351</v>
      </c>
      <c r="B83" s="287" t="s">
        <v>348</v>
      </c>
      <c r="C83" s="307" t="s">
        <v>267</v>
      </c>
      <c r="D83" s="294">
        <v>291887873.15700001</v>
      </c>
      <c r="E83" s="295">
        <v>983.26055596570961</v>
      </c>
      <c r="F83" s="296">
        <v>287219544.1117</v>
      </c>
      <c r="G83" s="297">
        <v>993.18991950252757</v>
      </c>
      <c r="H83" s="291">
        <v>1.625352153433024E-2</v>
      </c>
      <c r="I83" s="291">
        <v>-9.9974469553530954E-3</v>
      </c>
    </row>
    <row r="84" spans="1:9" ht="12.75" customHeight="1">
      <c r="A84" s="287" t="s">
        <v>352</v>
      </c>
      <c r="B84" s="287" t="s">
        <v>348</v>
      </c>
      <c r="C84" s="307" t="s">
        <v>270</v>
      </c>
      <c r="D84" s="294">
        <v>123572858.5811</v>
      </c>
      <c r="E84" s="295">
        <v>1138.2615696550408</v>
      </c>
      <c r="F84" s="296">
        <v>123462091.3231</v>
      </c>
      <c r="G84" s="297">
        <v>1137.1008423609214</v>
      </c>
      <c r="H84" s="291">
        <v>8.9717626530494421E-4</v>
      </c>
      <c r="I84" s="291">
        <v>1.0207777981321442E-3</v>
      </c>
    </row>
    <row r="85" spans="1:9" ht="12.75" customHeight="1">
      <c r="A85" s="287" t="s">
        <v>353</v>
      </c>
      <c r="B85" s="287" t="s">
        <v>348</v>
      </c>
      <c r="C85" s="307" t="s">
        <v>268</v>
      </c>
      <c r="D85" s="294">
        <v>385117347.398</v>
      </c>
      <c r="E85" s="295">
        <v>1071.2683422389002</v>
      </c>
      <c r="F85" s="296">
        <v>393267190.79549998</v>
      </c>
      <c r="G85" s="297">
        <v>1067.6559000913294</v>
      </c>
      <c r="H85" s="291">
        <v>-2.0723425671524964E-2</v>
      </c>
      <c r="I85" s="291">
        <v>3.3835266093333871E-3</v>
      </c>
    </row>
    <row r="86" spans="1:9" ht="12.75" customHeight="1">
      <c r="A86" s="286" t="s">
        <v>354</v>
      </c>
      <c r="B86" s="287" t="s">
        <v>348</v>
      </c>
      <c r="C86" s="307" t="s">
        <v>270</v>
      </c>
      <c r="D86" s="294">
        <v>2381139441.4339004</v>
      </c>
      <c r="E86" s="295">
        <v>173.29107319466775</v>
      </c>
      <c r="F86" s="296">
        <v>2370729496.4984999</v>
      </c>
      <c r="G86" s="297">
        <v>173.18011983739387</v>
      </c>
      <c r="H86" s="291">
        <v>4.3910302507206289E-3</v>
      </c>
      <c r="I86" s="291">
        <v>6.4068183679544255E-4</v>
      </c>
    </row>
    <row r="87" spans="1:9" ht="12.75" customHeight="1">
      <c r="A87" s="287" t="s">
        <v>356</v>
      </c>
      <c r="B87" s="287" t="s">
        <v>348</v>
      </c>
      <c r="C87" s="307" t="s">
        <v>267</v>
      </c>
      <c r="D87" s="294">
        <v>74222825.227899998</v>
      </c>
      <c r="E87" s="295">
        <v>1046.7266270197827</v>
      </c>
      <c r="F87" s="296">
        <v>71597704.268099993</v>
      </c>
      <c r="G87" s="297">
        <v>1058.0963779175518</v>
      </c>
      <c r="H87" s="291">
        <v>3.666487615259495E-2</v>
      </c>
      <c r="I87" s="291">
        <v>-1.0745477571850293E-2</v>
      </c>
    </row>
    <row r="88" spans="1:9" ht="18.75" customHeight="1">
      <c r="A88" s="534" t="s">
        <v>795</v>
      </c>
      <c r="B88" s="535"/>
      <c r="C88" s="536"/>
      <c r="D88" s="537">
        <f>SUM(D10:D87)</f>
        <v>12267347163.531702</v>
      </c>
      <c r="E88" s="537"/>
      <c r="F88" s="537">
        <f>SUM(F10:F87)</f>
        <v>12086081745.304298</v>
      </c>
      <c r="G88" s="538"/>
      <c r="H88" s="539">
        <v>1.4997864655170723E-2</v>
      </c>
      <c r="I88" s="540"/>
    </row>
    <row r="89" spans="1:9" ht="12.75" customHeight="1">
      <c r="A89" s="36" t="s">
        <v>796</v>
      </c>
    </row>
    <row r="90" spans="1:9" ht="12.75" customHeight="1"/>
    <row r="91" spans="1:9" ht="12.75" customHeight="1">
      <c r="A91" s="89" t="s">
        <v>1021</v>
      </c>
    </row>
    <row r="92" spans="1:9" ht="12.75" customHeight="1">
      <c r="A92" s="90" t="s">
        <v>1006</v>
      </c>
    </row>
    <row r="93" spans="1:9" ht="12.75" customHeight="1">
      <c r="A93" s="90" t="s">
        <v>1151</v>
      </c>
    </row>
    <row r="94" spans="1:9" ht="12.75" customHeight="1">
      <c r="A94" s="647" t="s">
        <v>1154</v>
      </c>
    </row>
    <row r="95" spans="1:9" ht="12.75" customHeight="1"/>
    <row r="96" spans="1:9" ht="12.75" customHeight="1">
      <c r="A96" s="51" t="s">
        <v>1162</v>
      </c>
    </row>
    <row r="97" spans="1:8" ht="12.75" customHeight="1">
      <c r="A97" s="100" t="s">
        <v>1163</v>
      </c>
      <c r="B97" s="92"/>
      <c r="C97" s="92"/>
      <c r="D97" s="92"/>
      <c r="E97" s="92"/>
      <c r="F97" s="92"/>
      <c r="G97" s="92"/>
      <c r="H97" s="92"/>
    </row>
    <row r="98" spans="1:8" ht="12.75" customHeight="1">
      <c r="A98" s="94"/>
      <c r="B98" s="93"/>
      <c r="C98" s="93"/>
      <c r="D98" s="93"/>
      <c r="E98" s="93"/>
      <c r="F98" s="93"/>
      <c r="G98" s="93"/>
      <c r="H98" s="93"/>
    </row>
    <row r="99" spans="1:8" ht="12.75" customHeight="1">
      <c r="A99" s="51" t="s">
        <v>1160</v>
      </c>
    </row>
    <row r="100" spans="1:8" ht="12.75" customHeight="1">
      <c r="A100" s="100" t="s">
        <v>1161</v>
      </c>
    </row>
    <row r="101" spans="1:8" ht="12.75" customHeight="1"/>
    <row r="102" spans="1:8" ht="12.75" customHeight="1">
      <c r="A102" s="51" t="s">
        <v>1238</v>
      </c>
    </row>
    <row r="103" spans="1:8" ht="12.75" customHeight="1">
      <c r="A103" s="100" t="s">
        <v>1239</v>
      </c>
    </row>
    <row r="104" spans="1:8" ht="12.75" customHeight="1"/>
    <row r="105" spans="1:8" ht="12.75" customHeight="1">
      <c r="A105" s="51"/>
    </row>
    <row r="106" spans="1:8" ht="12.75" customHeight="1">
      <c r="A106" s="100"/>
    </row>
    <row r="107" spans="1:8" ht="12.75" customHeight="1"/>
    <row r="108" spans="1:8" ht="12.75" customHeight="1">
      <c r="A108" s="51"/>
    </row>
    <row r="109" spans="1:8" ht="12.75" customHeight="1">
      <c r="A109" s="100"/>
    </row>
    <row r="110" spans="1:8" ht="12.75" customHeight="1">
      <c r="A110" s="51"/>
    </row>
    <row r="111" spans="1:8" ht="12.75" customHeight="1">
      <c r="A111" s="100"/>
    </row>
    <row r="112" spans="1:8" ht="12.75" customHeight="1">
      <c r="A112" s="109"/>
    </row>
    <row r="113" spans="1:1" ht="12.75" customHeight="1">
      <c r="A113" s="84" t="s">
        <v>418</v>
      </c>
    </row>
    <row r="114" spans="1:1" ht="12.75" customHeight="1">
      <c r="A114" s="109"/>
    </row>
    <row r="115" spans="1:1" ht="12.75" customHeight="1">
      <c r="A115" s="109"/>
    </row>
    <row r="116" spans="1:1" ht="12.75" customHeight="1">
      <c r="A116" s="109"/>
    </row>
    <row r="117" spans="1:1" ht="12.75" customHeight="1">
      <c r="A117" s="109"/>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81" spans="9:9">
      <c r="I181" s="53" t="s">
        <v>581</v>
      </c>
    </row>
  </sheetData>
  <mergeCells count="7">
    <mergeCell ref="D7:E7"/>
    <mergeCell ref="F7:G7"/>
    <mergeCell ref="H7:I7"/>
    <mergeCell ref="D5:E5"/>
    <mergeCell ref="D6:E6"/>
    <mergeCell ref="F5:G5"/>
    <mergeCell ref="F6:G6"/>
  </mergeCells>
  <hyperlinks>
    <hyperlink ref="A11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41" t="s">
        <v>1024</v>
      </c>
      <c r="M1" s="407" t="str">
        <f>Naslovnica!A20</f>
        <v>Ožujak 2014.</v>
      </c>
    </row>
    <row r="2" spans="1:14" ht="12.75" customHeight="1">
      <c r="A2" s="138" t="s">
        <v>1025</v>
      </c>
      <c r="M2" s="130" t="str">
        <f>Naslovnica!A24</f>
        <v>March 2014</v>
      </c>
    </row>
    <row r="3" spans="1:14" ht="12.75" customHeight="1">
      <c r="A3" s="18"/>
      <c r="M3" s="19"/>
    </row>
    <row r="4" spans="1:14" ht="12.75" customHeight="1">
      <c r="A4" s="123"/>
      <c r="B4" s="123"/>
      <c r="C4" s="123"/>
      <c r="D4" s="123"/>
      <c r="E4" s="123"/>
      <c r="F4" s="123"/>
      <c r="G4" s="123"/>
      <c r="H4" s="123"/>
      <c r="I4" s="123"/>
      <c r="J4" s="123"/>
      <c r="K4" s="123"/>
      <c r="L4" s="123"/>
      <c r="M4" s="21" t="s">
        <v>651</v>
      </c>
    </row>
    <row r="5" spans="1:14" ht="25.5" customHeight="1">
      <c r="A5" s="763" t="s">
        <v>799</v>
      </c>
      <c r="B5" s="764" t="s">
        <v>1100</v>
      </c>
      <c r="C5" s="765"/>
      <c r="D5" s="696" t="s">
        <v>1099</v>
      </c>
      <c r="E5" s="738"/>
      <c r="F5" s="696" t="s">
        <v>1101</v>
      </c>
      <c r="G5" s="738"/>
      <c r="H5" s="696" t="s">
        <v>1102</v>
      </c>
      <c r="I5" s="738"/>
      <c r="J5" s="696" t="s">
        <v>1103</v>
      </c>
      <c r="K5" s="738"/>
      <c r="L5" s="696" t="s">
        <v>1104</v>
      </c>
      <c r="M5" s="738"/>
    </row>
    <row r="6" spans="1:14" ht="12.75" customHeight="1">
      <c r="A6" s="763"/>
      <c r="B6" s="489" t="s">
        <v>162</v>
      </c>
      <c r="C6" s="489" t="s">
        <v>163</v>
      </c>
      <c r="D6" s="489" t="s">
        <v>162</v>
      </c>
      <c r="E6" s="489" t="s">
        <v>163</v>
      </c>
      <c r="F6" s="489" t="s">
        <v>162</v>
      </c>
      <c r="G6" s="489" t="s">
        <v>163</v>
      </c>
      <c r="H6" s="489" t="s">
        <v>162</v>
      </c>
      <c r="I6" s="489" t="s">
        <v>163</v>
      </c>
      <c r="J6" s="489" t="s">
        <v>162</v>
      </c>
      <c r="K6" s="489" t="s">
        <v>163</v>
      </c>
      <c r="L6" s="489" t="s">
        <v>162</v>
      </c>
      <c r="M6" s="489" t="s">
        <v>163</v>
      </c>
    </row>
    <row r="7" spans="1:14" ht="12.75" customHeight="1">
      <c r="A7" s="763"/>
      <c r="B7" s="542" t="s">
        <v>149</v>
      </c>
      <c r="C7" s="542" t="s">
        <v>150</v>
      </c>
      <c r="D7" s="542" t="s">
        <v>149</v>
      </c>
      <c r="E7" s="542" t="s">
        <v>150</v>
      </c>
      <c r="F7" s="542" t="s">
        <v>149</v>
      </c>
      <c r="G7" s="542" t="s">
        <v>150</v>
      </c>
      <c r="H7" s="542" t="s">
        <v>149</v>
      </c>
      <c r="I7" s="542" t="s">
        <v>150</v>
      </c>
      <c r="J7" s="542" t="s">
        <v>149</v>
      </c>
      <c r="K7" s="542" t="s">
        <v>150</v>
      </c>
      <c r="L7" s="542" t="s">
        <v>149</v>
      </c>
      <c r="M7" s="542" t="s">
        <v>150</v>
      </c>
    </row>
    <row r="8" spans="1:14" ht="18">
      <c r="A8" s="227" t="s">
        <v>800</v>
      </c>
      <c r="B8" s="309">
        <v>190380.73238</v>
      </c>
      <c r="C8" s="310">
        <v>0.10645820425959816</v>
      </c>
      <c r="D8" s="309">
        <v>35130.804259999997</v>
      </c>
      <c r="E8" s="310">
        <v>4.7727057930355456E-2</v>
      </c>
      <c r="F8" s="309">
        <v>911858.60869000002</v>
      </c>
      <c r="G8" s="310">
        <v>0.10008014802581329</v>
      </c>
      <c r="H8" s="309">
        <v>48997.896209999999</v>
      </c>
      <c r="I8" s="310">
        <v>0.116100585670645</v>
      </c>
      <c r="J8" s="309">
        <v>21405.691460000002</v>
      </c>
      <c r="K8" s="310">
        <v>0.10210581121487103</v>
      </c>
      <c r="L8" s="309">
        <v>1207773.733</v>
      </c>
      <c r="M8" s="310">
        <v>9.8454353407753395E-2</v>
      </c>
      <c r="N8" s="97"/>
    </row>
    <row r="9" spans="1:14" ht="18">
      <c r="A9" s="227" t="s">
        <v>801</v>
      </c>
      <c r="B9" s="309">
        <v>28369.271989999997</v>
      </c>
      <c r="C9" s="310">
        <v>1.5863694368920236E-2</v>
      </c>
      <c r="D9" s="309">
        <v>32833.74626</v>
      </c>
      <c r="E9" s="310">
        <v>4.4606382997211001E-2</v>
      </c>
      <c r="F9" s="309">
        <v>102670.46206999999</v>
      </c>
      <c r="G9" s="310">
        <v>1.1268495953123672E-2</v>
      </c>
      <c r="H9" s="309">
        <v>5329.9638199999999</v>
      </c>
      <c r="I9" s="310">
        <v>1.262935695143284E-2</v>
      </c>
      <c r="J9" s="309">
        <v>25936.841800000002</v>
      </c>
      <c r="K9" s="310">
        <v>0.12371953866987</v>
      </c>
      <c r="L9" s="309">
        <v>195140.28594</v>
      </c>
      <c r="M9" s="310">
        <v>1.5907293022762576E-2</v>
      </c>
      <c r="N9" s="97"/>
    </row>
    <row r="10" spans="1:14" ht="18">
      <c r="A10" s="227" t="s">
        <v>802</v>
      </c>
      <c r="B10" s="309">
        <v>1596570.54969</v>
      </c>
      <c r="C10" s="310">
        <v>0.89277959785605132</v>
      </c>
      <c r="D10" s="309">
        <v>692896.95368999999</v>
      </c>
      <c r="E10" s="310">
        <v>0.94133720377654262</v>
      </c>
      <c r="F10" s="309">
        <v>8406517.3019899987</v>
      </c>
      <c r="G10" s="310">
        <v>0.92264906855832607</v>
      </c>
      <c r="H10" s="309">
        <v>399354.81773000001</v>
      </c>
      <c r="I10" s="310">
        <v>0.94627181604143995</v>
      </c>
      <c r="J10" s="309">
        <v>184975.00284000003</v>
      </c>
      <c r="K10" s="310">
        <v>0.88233649236441325</v>
      </c>
      <c r="L10" s="309">
        <v>11280314.625939999</v>
      </c>
      <c r="M10" s="310">
        <v>0.9195398545175566</v>
      </c>
      <c r="N10" s="97"/>
    </row>
    <row r="11" spans="1:14" ht="21.75" customHeight="1">
      <c r="A11" s="311" t="s">
        <v>803</v>
      </c>
      <c r="B11" s="312">
        <v>547520.97138</v>
      </c>
      <c r="C11" s="313">
        <v>0.30616595849228362</v>
      </c>
      <c r="D11" s="312">
        <v>431047.12491000001</v>
      </c>
      <c r="E11" s="313">
        <v>0.58560034518528659</v>
      </c>
      <c r="F11" s="312">
        <v>8390637.1040199995</v>
      </c>
      <c r="G11" s="313">
        <v>0.92090615299184364</v>
      </c>
      <c r="H11" s="312">
        <v>337053.69231000001</v>
      </c>
      <c r="I11" s="313">
        <v>0.79864920958908203</v>
      </c>
      <c r="J11" s="312">
        <v>22148.513279999999</v>
      </c>
      <c r="K11" s="313">
        <v>0.10564909430203213</v>
      </c>
      <c r="L11" s="312">
        <v>9728407.4058999997</v>
      </c>
      <c r="M11" s="313">
        <v>0.79303269699034262</v>
      </c>
      <c r="N11" s="87"/>
    </row>
    <row r="12" spans="1:14" ht="18" customHeight="1">
      <c r="A12" s="231" t="s">
        <v>693</v>
      </c>
      <c r="B12" s="312">
        <v>500355.39795999997</v>
      </c>
      <c r="C12" s="313">
        <v>0.27979163906196863</v>
      </c>
      <c r="D12" s="312">
        <v>154217.97597999999</v>
      </c>
      <c r="E12" s="313">
        <v>0.2095132869440213</v>
      </c>
      <c r="F12" s="312">
        <v>0</v>
      </c>
      <c r="G12" s="313">
        <v>0</v>
      </c>
      <c r="H12" s="312">
        <v>0</v>
      </c>
      <c r="I12" s="313">
        <v>0</v>
      </c>
      <c r="J12" s="312">
        <v>3303.3533199999997</v>
      </c>
      <c r="K12" s="313">
        <v>1.5757097643784194E-2</v>
      </c>
      <c r="L12" s="312">
        <v>657876.72725999996</v>
      </c>
      <c r="M12" s="313">
        <v>5.3628279896026046E-2</v>
      </c>
    </row>
    <row r="13" spans="1:14" ht="18" customHeight="1">
      <c r="A13" s="231" t="s">
        <v>804</v>
      </c>
      <c r="B13" s="312">
        <v>7664.6986699999998</v>
      </c>
      <c r="C13" s="313">
        <v>4.2859907428576009E-3</v>
      </c>
      <c r="D13" s="312">
        <v>187526.21661</v>
      </c>
      <c r="E13" s="313">
        <v>0.25476429566961062</v>
      </c>
      <c r="F13" s="312">
        <v>353299.09438000002</v>
      </c>
      <c r="G13" s="313">
        <v>3.8775995890122414E-2</v>
      </c>
      <c r="H13" s="312">
        <v>259001.45771000002</v>
      </c>
      <c r="I13" s="313">
        <v>0.61370432723894697</v>
      </c>
      <c r="J13" s="312">
        <v>1640.98651</v>
      </c>
      <c r="K13" s="313">
        <v>7.8275564753099575E-3</v>
      </c>
      <c r="L13" s="312">
        <v>809132.45387999993</v>
      </c>
      <c r="M13" s="313">
        <v>6.5958225776370852E-2</v>
      </c>
    </row>
    <row r="14" spans="1:14" ht="18" customHeight="1">
      <c r="A14" s="231" t="s">
        <v>805</v>
      </c>
      <c r="B14" s="312">
        <v>0</v>
      </c>
      <c r="C14" s="313">
        <v>0</v>
      </c>
      <c r="D14" s="312">
        <v>1635.6534299999998</v>
      </c>
      <c r="E14" s="313">
        <v>2.2221218002822516E-3</v>
      </c>
      <c r="F14" s="312">
        <v>0</v>
      </c>
      <c r="G14" s="313">
        <v>0</v>
      </c>
      <c r="H14" s="312">
        <v>0</v>
      </c>
      <c r="I14" s="313">
        <v>0</v>
      </c>
      <c r="J14" s="312">
        <v>0</v>
      </c>
      <c r="K14" s="313">
        <v>0</v>
      </c>
      <c r="L14" s="312">
        <v>1635.6534299999998</v>
      </c>
      <c r="M14" s="313">
        <v>1.3333391549245096E-4</v>
      </c>
    </row>
    <row r="15" spans="1:14" ht="19.5">
      <c r="A15" s="231" t="s">
        <v>806</v>
      </c>
      <c r="B15" s="312">
        <v>7422.6896999999999</v>
      </c>
      <c r="C15" s="313">
        <v>4.1506627606672066E-3</v>
      </c>
      <c r="D15" s="312">
        <v>52284.743179999998</v>
      </c>
      <c r="E15" s="313">
        <v>7.1031592335814561E-2</v>
      </c>
      <c r="F15" s="312">
        <v>135642.44546000002</v>
      </c>
      <c r="G15" s="313">
        <v>1.4887303679374672E-2</v>
      </c>
      <c r="H15" s="312">
        <v>22031.422079999997</v>
      </c>
      <c r="I15" s="313">
        <v>5.2203486363627684E-2</v>
      </c>
      <c r="J15" s="312">
        <v>0</v>
      </c>
      <c r="K15" s="313">
        <v>0</v>
      </c>
      <c r="L15" s="312">
        <v>217381.30042000001</v>
      </c>
      <c r="M15" s="313">
        <v>1.7720318625101025E-2</v>
      </c>
    </row>
    <row r="16" spans="1:14" ht="19.5">
      <c r="A16" s="646" t="s">
        <v>998</v>
      </c>
      <c r="B16" s="312">
        <v>0</v>
      </c>
      <c r="C16" s="313">
        <v>0</v>
      </c>
      <c r="D16" s="312">
        <v>0</v>
      </c>
      <c r="E16" s="313">
        <v>0</v>
      </c>
      <c r="F16" s="312">
        <v>0</v>
      </c>
      <c r="G16" s="313">
        <v>0</v>
      </c>
      <c r="H16" s="312">
        <v>0</v>
      </c>
      <c r="I16" s="313">
        <v>0</v>
      </c>
      <c r="J16" s="312">
        <v>0</v>
      </c>
      <c r="K16" s="313">
        <v>0</v>
      </c>
      <c r="L16" s="312">
        <v>0</v>
      </c>
      <c r="M16" s="313">
        <v>0</v>
      </c>
    </row>
    <row r="17" spans="1:13" ht="18" customHeight="1">
      <c r="A17" s="646" t="s">
        <v>999</v>
      </c>
      <c r="B17" s="312">
        <v>13842.303669999999</v>
      </c>
      <c r="C17" s="313">
        <v>7.7404198056286793E-3</v>
      </c>
      <c r="D17" s="312">
        <v>2500.4136100000001</v>
      </c>
      <c r="E17" s="313">
        <v>3.3969442979760356E-3</v>
      </c>
      <c r="F17" s="312">
        <v>42459.40552</v>
      </c>
      <c r="G17" s="313">
        <v>4.6600904449806664E-3</v>
      </c>
      <c r="H17" s="312">
        <v>468.22181999999998</v>
      </c>
      <c r="I17" s="313">
        <v>1.1094522771506422E-3</v>
      </c>
      <c r="J17" s="312">
        <v>4949.1316500000003</v>
      </c>
      <c r="K17" s="313">
        <v>2.3607511248900492E-2</v>
      </c>
      <c r="L17" s="312">
        <v>64219.476269999999</v>
      </c>
      <c r="M17" s="313">
        <v>5.2349929788938479E-3</v>
      </c>
    </row>
    <row r="18" spans="1:13" ht="18" customHeight="1">
      <c r="A18" s="198" t="s">
        <v>1020</v>
      </c>
      <c r="B18" s="312">
        <v>569.19825000000003</v>
      </c>
      <c r="C18" s="313">
        <v>3.1828758512051806E-4</v>
      </c>
      <c r="D18" s="312">
        <v>18478.74352</v>
      </c>
      <c r="E18" s="313">
        <v>2.5104351609262603E-2</v>
      </c>
      <c r="F18" s="312">
        <v>3827855.9305500002</v>
      </c>
      <c r="G18" s="313">
        <v>0.42012257657060653</v>
      </c>
      <c r="H18" s="312">
        <v>36171.512619999994</v>
      </c>
      <c r="I18" s="313">
        <v>8.570845127260876E-2</v>
      </c>
      <c r="J18" s="312">
        <v>0</v>
      </c>
      <c r="K18" s="313">
        <v>0</v>
      </c>
      <c r="L18" s="312">
        <v>3883075.3849400003</v>
      </c>
      <c r="M18" s="313">
        <v>0.31653749854968144</v>
      </c>
    </row>
    <row r="19" spans="1:13" ht="18" customHeight="1">
      <c r="A19" s="231" t="s">
        <v>359</v>
      </c>
      <c r="B19" s="312">
        <v>17666.683129999998</v>
      </c>
      <c r="C19" s="313">
        <v>9.8789585360409913E-3</v>
      </c>
      <c r="D19" s="312">
        <v>14403.378580000001</v>
      </c>
      <c r="E19" s="313">
        <v>1.9567752528319174E-2</v>
      </c>
      <c r="F19" s="312">
        <v>4031380.22811</v>
      </c>
      <c r="G19" s="313">
        <v>0.44246018640675944</v>
      </c>
      <c r="H19" s="312">
        <v>19381.078079999999</v>
      </c>
      <c r="I19" s="313">
        <v>4.592349243674803E-2</v>
      </c>
      <c r="J19" s="312">
        <v>12255.041800000001</v>
      </c>
      <c r="K19" s="313">
        <v>5.8456928934037491E-2</v>
      </c>
      <c r="L19" s="312">
        <v>4095086.4096999997</v>
      </c>
      <c r="M19" s="313">
        <v>0.33382004724877701</v>
      </c>
    </row>
    <row r="20" spans="1:13" ht="18" customHeight="1">
      <c r="A20" s="231" t="s">
        <v>360</v>
      </c>
      <c r="B20" s="312">
        <v>1049049.57831</v>
      </c>
      <c r="C20" s="313">
        <v>0.58661363936376776</v>
      </c>
      <c r="D20" s="312">
        <v>261849.82878000001</v>
      </c>
      <c r="E20" s="313">
        <v>0.35573685859125614</v>
      </c>
      <c r="F20" s="312">
        <v>15880.197970000001</v>
      </c>
      <c r="G20" s="313">
        <v>1.7429155664824387E-3</v>
      </c>
      <c r="H20" s="312">
        <v>62301.125419999997</v>
      </c>
      <c r="I20" s="313">
        <v>0.14762260645235792</v>
      </c>
      <c r="J20" s="312">
        <v>162826.48956000002</v>
      </c>
      <c r="K20" s="313">
        <v>0.77668739806238096</v>
      </c>
      <c r="L20" s="312">
        <v>1551907.2200399998</v>
      </c>
      <c r="M20" s="313">
        <v>0.12650715752721398</v>
      </c>
    </row>
    <row r="21" spans="1:13" ht="18" customHeight="1">
      <c r="A21" s="231" t="s">
        <v>361</v>
      </c>
      <c r="B21" s="312">
        <v>971413.32814</v>
      </c>
      <c r="C21" s="313">
        <v>0.54320054983929766</v>
      </c>
      <c r="D21" s="312">
        <v>167557.94437000001</v>
      </c>
      <c r="E21" s="313">
        <v>0.22763634041659905</v>
      </c>
      <c r="F21" s="312">
        <v>0</v>
      </c>
      <c r="G21" s="313">
        <v>0</v>
      </c>
      <c r="H21" s="312">
        <v>0</v>
      </c>
      <c r="I21" s="313">
        <v>0</v>
      </c>
      <c r="J21" s="312">
        <v>47558.137990000003</v>
      </c>
      <c r="K21" s="313">
        <v>0.22685379112428475</v>
      </c>
      <c r="L21" s="312">
        <v>1186529.4105</v>
      </c>
      <c r="M21" s="313">
        <v>9.6722575361771271E-2</v>
      </c>
    </row>
    <row r="22" spans="1:13" ht="18" customHeight="1">
      <c r="A22" s="231" t="s">
        <v>362</v>
      </c>
      <c r="B22" s="312">
        <v>4808.5779899999998</v>
      </c>
      <c r="C22" s="313">
        <v>2.6888885837241675E-3</v>
      </c>
      <c r="D22" s="312">
        <v>9263.3886700000003</v>
      </c>
      <c r="E22" s="313">
        <v>1.2584804048675896E-2</v>
      </c>
      <c r="F22" s="312">
        <v>15880.197970000001</v>
      </c>
      <c r="G22" s="313">
        <v>1.7429155664824387E-3</v>
      </c>
      <c r="H22" s="312">
        <v>36971.680119999997</v>
      </c>
      <c r="I22" s="313">
        <v>8.7604449316819821E-2</v>
      </c>
      <c r="J22" s="312">
        <v>56158.431920000003</v>
      </c>
      <c r="K22" s="313">
        <v>0.26787745952807951</v>
      </c>
      <c r="L22" s="312">
        <v>123082.27666999999</v>
      </c>
      <c r="M22" s="313">
        <v>1.0033324648814051E-2</v>
      </c>
    </row>
    <row r="23" spans="1:13" ht="18" customHeight="1">
      <c r="A23" s="231" t="s">
        <v>358</v>
      </c>
      <c r="B23" s="312">
        <v>0</v>
      </c>
      <c r="C23" s="313">
        <v>0</v>
      </c>
      <c r="D23" s="312">
        <v>0</v>
      </c>
      <c r="E23" s="313">
        <v>0</v>
      </c>
      <c r="F23" s="312">
        <v>0</v>
      </c>
      <c r="G23" s="313">
        <v>0</v>
      </c>
      <c r="H23" s="312">
        <v>0</v>
      </c>
      <c r="I23" s="313">
        <v>0</v>
      </c>
      <c r="J23" s="312">
        <v>0</v>
      </c>
      <c r="K23" s="313">
        <v>0</v>
      </c>
      <c r="L23" s="312">
        <v>0</v>
      </c>
      <c r="M23" s="313">
        <v>0</v>
      </c>
    </row>
    <row r="24" spans="1:13" ht="19.5">
      <c r="A24" s="231" t="s">
        <v>363</v>
      </c>
      <c r="B24" s="312">
        <v>34615.948389999998</v>
      </c>
      <c r="C24" s="313">
        <v>1.935674717852626E-2</v>
      </c>
      <c r="D24" s="312">
        <v>44366.23618</v>
      </c>
      <c r="E24" s="313">
        <v>6.0273881253713496E-2</v>
      </c>
      <c r="F24" s="312">
        <v>0</v>
      </c>
      <c r="G24" s="313">
        <v>0</v>
      </c>
      <c r="H24" s="312">
        <v>11063.629140000001</v>
      </c>
      <c r="I24" s="313">
        <v>2.6215285188809022E-2</v>
      </c>
      <c r="J24" s="312">
        <v>0</v>
      </c>
      <c r="K24" s="313">
        <v>0</v>
      </c>
      <c r="L24" s="312">
        <v>90045.813710000002</v>
      </c>
      <c r="M24" s="313">
        <v>7.3402841307636437E-3</v>
      </c>
    </row>
    <row r="25" spans="1:13" ht="19.5">
      <c r="A25" s="646" t="s">
        <v>998</v>
      </c>
      <c r="B25" s="312">
        <v>0</v>
      </c>
      <c r="C25" s="313">
        <v>0</v>
      </c>
      <c r="D25" s="312">
        <v>0</v>
      </c>
      <c r="E25" s="313">
        <v>0</v>
      </c>
      <c r="F25" s="312">
        <v>0</v>
      </c>
      <c r="G25" s="313">
        <v>0</v>
      </c>
      <c r="H25" s="312">
        <v>2255.6995999999999</v>
      </c>
      <c r="I25" s="313">
        <v>5.3448834524366957E-3</v>
      </c>
      <c r="J25" s="312">
        <v>0</v>
      </c>
      <c r="K25" s="313">
        <v>0</v>
      </c>
      <c r="L25" s="312">
        <v>2255.6995999999999</v>
      </c>
      <c r="M25" s="313">
        <v>1.8387835364534126E-4</v>
      </c>
    </row>
    <row r="26" spans="1:13" ht="19.5">
      <c r="A26" s="646" t="s">
        <v>1098</v>
      </c>
      <c r="B26" s="312">
        <v>38211.723789999996</v>
      </c>
      <c r="C26" s="313">
        <v>2.1367453762219664E-2</v>
      </c>
      <c r="D26" s="312">
        <v>40662.259560000006</v>
      </c>
      <c r="E26" s="313">
        <v>5.5241832872267707E-2</v>
      </c>
      <c r="F26" s="312">
        <v>0</v>
      </c>
      <c r="G26" s="313">
        <v>0</v>
      </c>
      <c r="H26" s="312">
        <v>12010.11656</v>
      </c>
      <c r="I26" s="313">
        <v>2.8457988494292385E-2</v>
      </c>
      <c r="J26" s="312">
        <v>59109.919649999996</v>
      </c>
      <c r="K26" s="313">
        <v>0.28195614741001668</v>
      </c>
      <c r="L26" s="312">
        <v>149994.01955999999</v>
      </c>
      <c r="M26" s="313">
        <v>1.2227095032219677E-2</v>
      </c>
    </row>
    <row r="27" spans="1:13" ht="18" customHeight="1">
      <c r="A27" s="198" t="s">
        <v>1020</v>
      </c>
      <c r="B27" s="312">
        <v>0</v>
      </c>
      <c r="C27" s="313">
        <v>0</v>
      </c>
      <c r="D27" s="312">
        <v>0</v>
      </c>
      <c r="E27" s="313">
        <v>0</v>
      </c>
      <c r="F27" s="312">
        <v>0</v>
      </c>
      <c r="G27" s="313">
        <v>0</v>
      </c>
      <c r="H27" s="312">
        <v>0</v>
      </c>
      <c r="I27" s="313">
        <v>0</v>
      </c>
      <c r="J27" s="312">
        <v>0</v>
      </c>
      <c r="K27" s="313">
        <v>0</v>
      </c>
      <c r="L27" s="312">
        <v>0</v>
      </c>
      <c r="M27" s="313">
        <v>0</v>
      </c>
    </row>
    <row r="28" spans="1:13" ht="18" customHeight="1">
      <c r="A28" s="231" t="s">
        <v>359</v>
      </c>
      <c r="B28" s="312">
        <v>0</v>
      </c>
      <c r="C28" s="313">
        <v>0</v>
      </c>
      <c r="D28" s="312">
        <v>0</v>
      </c>
      <c r="E28" s="313">
        <v>0</v>
      </c>
      <c r="F28" s="312">
        <v>0</v>
      </c>
      <c r="G28" s="313">
        <v>0</v>
      </c>
      <c r="H28" s="312">
        <v>0</v>
      </c>
      <c r="I28" s="313">
        <v>0</v>
      </c>
      <c r="J28" s="312">
        <v>0</v>
      </c>
      <c r="K28" s="313">
        <v>0</v>
      </c>
      <c r="L28" s="312">
        <v>0</v>
      </c>
      <c r="M28" s="313">
        <v>0</v>
      </c>
    </row>
    <row r="29" spans="1:13" ht="18" customHeight="1">
      <c r="A29" s="227" t="s">
        <v>364</v>
      </c>
      <c r="B29" s="312">
        <v>0</v>
      </c>
      <c r="C29" s="313">
        <v>0</v>
      </c>
      <c r="D29" s="312">
        <v>496.19883000000004</v>
      </c>
      <c r="E29" s="313">
        <v>6.7411238664265641E-4</v>
      </c>
      <c r="F29" s="312">
        <v>0</v>
      </c>
      <c r="G29" s="313">
        <v>0</v>
      </c>
      <c r="H29" s="312">
        <v>0</v>
      </c>
      <c r="I29" s="313">
        <v>0</v>
      </c>
      <c r="J29" s="312">
        <v>0</v>
      </c>
      <c r="K29" s="313">
        <v>0</v>
      </c>
      <c r="L29" s="312">
        <v>496.19883000000004</v>
      </c>
      <c r="M29" s="313">
        <v>4.044874767063158E-5</v>
      </c>
    </row>
    <row r="30" spans="1:13" ht="18" customHeight="1">
      <c r="A30" s="227" t="s">
        <v>365</v>
      </c>
      <c r="B30" s="309">
        <v>1815320.55406</v>
      </c>
      <c r="C30" s="310">
        <v>1.0151014964845697</v>
      </c>
      <c r="D30" s="309">
        <v>760861.50421000004</v>
      </c>
      <c r="E30" s="310">
        <v>1.0336706447041091</v>
      </c>
      <c r="F30" s="309">
        <v>9421046.3727499992</v>
      </c>
      <c r="G30" s="310">
        <v>1.033997712537263</v>
      </c>
      <c r="H30" s="309">
        <v>453682.67775999999</v>
      </c>
      <c r="I30" s="310">
        <v>1.0750017586635179</v>
      </c>
      <c r="J30" s="309">
        <v>232317.5361</v>
      </c>
      <c r="K30" s="310">
        <v>1.1081618422491541</v>
      </c>
      <c r="L30" s="309">
        <v>12683228.644879999</v>
      </c>
      <c r="M30" s="310">
        <v>1.0339015009480725</v>
      </c>
    </row>
    <row r="31" spans="1:13" ht="18" customHeight="1">
      <c r="A31" s="227" t="s">
        <v>366</v>
      </c>
      <c r="B31" s="309">
        <v>27006.222590000001</v>
      </c>
      <c r="C31" s="310">
        <v>1.5101496484569802E-2</v>
      </c>
      <c r="D31" s="309">
        <v>25280.3963</v>
      </c>
      <c r="E31" s="310">
        <v>3.4344757090751667E-2</v>
      </c>
      <c r="F31" s="309">
        <v>309762.79975999997</v>
      </c>
      <c r="G31" s="310">
        <v>3.3997712537262942E-2</v>
      </c>
      <c r="H31" s="309">
        <v>31652.970269999998</v>
      </c>
      <c r="I31" s="310">
        <v>7.5001758663517812E-2</v>
      </c>
      <c r="J31" s="309">
        <v>22675.291399999998</v>
      </c>
      <c r="K31" s="310">
        <v>0.10816184224915425</v>
      </c>
      <c r="L31" s="309">
        <v>416377.68031999993</v>
      </c>
      <c r="M31" s="310">
        <v>3.3941949695743087E-2</v>
      </c>
    </row>
    <row r="32" spans="1:13" ht="26.25" customHeight="1">
      <c r="A32" s="543" t="s">
        <v>367</v>
      </c>
      <c r="B32" s="544">
        <v>1788314.3314700001</v>
      </c>
      <c r="C32" s="545">
        <v>1</v>
      </c>
      <c r="D32" s="544">
        <v>736077.30673999991</v>
      </c>
      <c r="E32" s="545">
        <v>1</v>
      </c>
      <c r="F32" s="544">
        <v>9111283.5729899984</v>
      </c>
      <c r="G32" s="545">
        <v>1</v>
      </c>
      <c r="H32" s="544">
        <v>422029.70749</v>
      </c>
      <c r="I32" s="545">
        <v>1</v>
      </c>
      <c r="J32" s="544">
        <v>209642.24470000004</v>
      </c>
      <c r="K32" s="545">
        <v>1</v>
      </c>
      <c r="L32" s="544">
        <v>12267347.163389998</v>
      </c>
      <c r="M32" s="545">
        <v>1</v>
      </c>
    </row>
    <row r="33" spans="1:13" ht="19.5">
      <c r="A33" s="198" t="s">
        <v>1152</v>
      </c>
      <c r="B33" s="312">
        <v>155.32660000000001</v>
      </c>
      <c r="C33" s="313">
        <v>8.6856430811199198E-5</v>
      </c>
      <c r="D33" s="312">
        <v>319.44612999999998</v>
      </c>
      <c r="E33" s="313">
        <v>4.3398448379666728E-4</v>
      </c>
      <c r="F33" s="312">
        <v>188.91976</v>
      </c>
      <c r="G33" s="313">
        <v>2.0734703127893459E-5</v>
      </c>
      <c r="H33" s="312">
        <v>151.63898999999998</v>
      </c>
      <c r="I33" s="313">
        <v>3.5930880530156298E-4</v>
      </c>
      <c r="J33" s="312">
        <v>78.229649999999992</v>
      </c>
      <c r="K33" s="313">
        <v>3.7315785333222004E-4</v>
      </c>
      <c r="L33" s="312">
        <v>893.56113000000005</v>
      </c>
      <c r="M33" s="313">
        <v>7.2840616483626979E-5</v>
      </c>
    </row>
    <row r="34" spans="1:13" ht="19.5">
      <c r="A34" s="198" t="s">
        <v>1153</v>
      </c>
      <c r="B34" s="312">
        <v>0</v>
      </c>
      <c r="C34" s="313">
        <v>0</v>
      </c>
      <c r="D34" s="312">
        <v>500.24303999999995</v>
      </c>
      <c r="E34" s="313">
        <v>6.7960666008780757E-4</v>
      </c>
      <c r="F34" s="312">
        <v>331252.88511000003</v>
      </c>
      <c r="G34" s="313">
        <v>3.6356335795758206E-2</v>
      </c>
      <c r="H34" s="312">
        <v>23419.940409999999</v>
      </c>
      <c r="I34" s="313">
        <v>5.5493582547278229E-2</v>
      </c>
      <c r="J34" s="312">
        <v>19404.446459999999</v>
      </c>
      <c r="K34" s="313">
        <v>9.2559810584779509E-2</v>
      </c>
      <c r="L34" s="312">
        <v>374577.51501999999</v>
      </c>
      <c r="M34" s="313">
        <v>3.0534516552842714E-2</v>
      </c>
    </row>
    <row r="35" spans="1:13" ht="12.75" customHeight="1">
      <c r="A35" s="36" t="s">
        <v>797</v>
      </c>
    </row>
    <row r="36" spans="1:13" ht="12.75" customHeight="1">
      <c r="A36" s="74" t="s">
        <v>798</v>
      </c>
    </row>
    <row r="37" spans="1:13" ht="12.75" customHeight="1"/>
    <row r="38" spans="1:13" ht="12.75" customHeight="1"/>
    <row r="39" spans="1:13" ht="12.75" customHeight="1"/>
    <row r="40" spans="1:13" ht="12.75" customHeight="1"/>
    <row r="41" spans="1:13" ht="12.75" customHeight="1">
      <c r="A41" s="541" t="s">
        <v>1240</v>
      </c>
      <c r="G41" s="407" t="str">
        <f>Naslovnica!A20</f>
        <v>Ožujak 2014.</v>
      </c>
    </row>
    <row r="42" spans="1:13">
      <c r="A42" s="138" t="s">
        <v>1253</v>
      </c>
      <c r="G42" s="130" t="str">
        <f>Naslovnica!A24</f>
        <v>March 2014</v>
      </c>
    </row>
    <row r="44" spans="1:13">
      <c r="G44" s="21" t="s">
        <v>1252</v>
      </c>
    </row>
    <row r="45" spans="1:13" ht="22.5">
      <c r="A45" s="762" t="s">
        <v>1241</v>
      </c>
      <c r="B45" s="665" t="s">
        <v>1242</v>
      </c>
      <c r="C45" s="665" t="s">
        <v>1243</v>
      </c>
      <c r="D45" s="665" t="s">
        <v>1244</v>
      </c>
      <c r="E45" s="665" t="s">
        <v>1245</v>
      </c>
      <c r="F45" s="665" t="s">
        <v>1246</v>
      </c>
      <c r="G45" s="665" t="s">
        <v>1247</v>
      </c>
    </row>
    <row r="46" spans="1:13" ht="22.5">
      <c r="A46" s="762"/>
      <c r="B46" s="666" t="s">
        <v>1248</v>
      </c>
      <c r="C46" s="666" t="s">
        <v>1248</v>
      </c>
      <c r="D46" s="666" t="s">
        <v>1248</v>
      </c>
      <c r="E46" s="666" t="s">
        <v>1248</v>
      </c>
      <c r="F46" s="666" t="s">
        <v>1248</v>
      </c>
      <c r="G46" s="666" t="s">
        <v>1248</v>
      </c>
    </row>
    <row r="47" spans="1:13" ht="22.5">
      <c r="A47" s="237" t="s">
        <v>1249</v>
      </c>
      <c r="B47" s="668">
        <v>164628.72279999999</v>
      </c>
      <c r="C47" s="668">
        <v>28825.295399999999</v>
      </c>
      <c r="D47" s="668">
        <v>1690069.58232</v>
      </c>
      <c r="E47" s="668">
        <v>70399.467739999993</v>
      </c>
      <c r="F47" s="668">
        <v>668.17169000000001</v>
      </c>
      <c r="G47" s="668">
        <v>1954591.2399500001</v>
      </c>
    </row>
    <row r="48" spans="1:13" ht="22.5">
      <c r="A48" s="667" t="s">
        <v>1250</v>
      </c>
      <c r="B48" s="668">
        <v>176920.99881999998</v>
      </c>
      <c r="C48" s="668">
        <v>40432.0092</v>
      </c>
      <c r="D48" s="668">
        <v>1497863.4690599998</v>
      </c>
      <c r="E48" s="668">
        <v>12717.576210000001</v>
      </c>
      <c r="F48" s="668">
        <v>3311.7086899999995</v>
      </c>
      <c r="G48" s="668">
        <v>1731245.76198</v>
      </c>
    </row>
    <row r="49" spans="1:7" ht="33">
      <c r="A49" s="543" t="s">
        <v>1251</v>
      </c>
      <c r="B49" s="669">
        <f>B47-B48</f>
        <v>-12292.27601999999</v>
      </c>
      <c r="C49" s="669">
        <f t="shared" ref="C49:G49" si="0">C47-C48</f>
        <v>-11606.713800000001</v>
      </c>
      <c r="D49" s="669">
        <f t="shared" si="0"/>
        <v>192206.11326000025</v>
      </c>
      <c r="E49" s="669">
        <f t="shared" si="0"/>
        <v>57681.891529999994</v>
      </c>
      <c r="F49" s="669">
        <f t="shared" si="0"/>
        <v>-2643.5369999999994</v>
      </c>
      <c r="G49" s="669">
        <f t="shared" si="0"/>
        <v>223345.47797000012</v>
      </c>
    </row>
    <row r="50" spans="1:7" ht="12.75" customHeight="1">
      <c r="A50" s="36" t="s">
        <v>797</v>
      </c>
    </row>
    <row r="51" spans="1:7" ht="12.75" customHeight="1">
      <c r="A51" s="74" t="s">
        <v>798</v>
      </c>
    </row>
    <row r="52" spans="1:7" ht="12.75" customHeight="1"/>
    <row r="53" spans="1:7" ht="12.75" customHeight="1"/>
    <row r="54" spans="1:7" ht="12.75" customHeight="1"/>
    <row r="55" spans="1:7" ht="12.75" customHeight="1">
      <c r="A55" s="84" t="s">
        <v>418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1008</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92" t="s">
        <v>36</v>
      </c>
      <c r="B1" s="593"/>
      <c r="C1" s="593"/>
      <c r="D1" s="593"/>
      <c r="E1" s="593"/>
      <c r="F1" s="593"/>
    </row>
    <row r="2" spans="1:7" ht="16.5">
      <c r="A2" s="594" t="s">
        <v>37</v>
      </c>
      <c r="B2" s="595"/>
      <c r="C2" s="595"/>
      <c r="D2" s="595"/>
      <c r="E2" s="596"/>
      <c r="F2" s="596"/>
    </row>
    <row r="3" spans="1:7" ht="12.75" customHeight="1">
      <c r="A3" s="8"/>
      <c r="B3" s="9"/>
      <c r="C3" s="9"/>
      <c r="D3" s="9"/>
      <c r="E3" s="10"/>
      <c r="F3" s="10"/>
    </row>
    <row r="4" spans="1:7" ht="12.75" customHeight="1">
      <c r="A4" s="406" t="s">
        <v>947</v>
      </c>
      <c r="B4" s="11"/>
      <c r="C4" s="11"/>
      <c r="D4" s="12"/>
      <c r="E4" s="13"/>
      <c r="F4" s="407" t="str">
        <f>Naslovnica!A20</f>
        <v>Ožujak 2014.</v>
      </c>
    </row>
    <row r="5" spans="1:7" ht="12.75" customHeight="1">
      <c r="A5" s="129" t="s">
        <v>946</v>
      </c>
      <c r="B5" s="16"/>
      <c r="C5" s="16"/>
      <c r="D5" s="17"/>
      <c r="E5" s="18"/>
      <c r="F5" s="130" t="str">
        <f>Naslovnica!A24</f>
        <v>March 2014</v>
      </c>
    </row>
    <row r="6" spans="1:7" ht="12.75" customHeight="1"/>
    <row r="7" spans="1:7" ht="22.5">
      <c r="A7" s="597" t="s">
        <v>948</v>
      </c>
      <c r="B7" s="597" t="s">
        <v>38</v>
      </c>
      <c r="C7" s="597" t="s">
        <v>39</v>
      </c>
      <c r="D7" s="597" t="s">
        <v>40</v>
      </c>
      <c r="E7" s="597" t="s">
        <v>41</v>
      </c>
      <c r="F7" s="598" t="s">
        <v>42</v>
      </c>
    </row>
    <row r="8" spans="1:7" ht="32.25">
      <c r="A8" s="599" t="s">
        <v>640</v>
      </c>
      <c r="B8" s="602">
        <v>615310</v>
      </c>
      <c r="C8" s="602">
        <v>263988</v>
      </c>
      <c r="D8" s="602">
        <v>305357</v>
      </c>
      <c r="E8" s="602">
        <v>526519</v>
      </c>
      <c r="F8" s="602">
        <v>1711174</v>
      </c>
      <c r="G8" s="97"/>
    </row>
    <row r="9" spans="1:7" ht="22.5" customHeight="1">
      <c r="A9" s="600" t="s">
        <v>949</v>
      </c>
      <c r="B9" s="640">
        <v>0.35958353738427534</v>
      </c>
      <c r="C9" s="640">
        <v>0.15427303126391589</v>
      </c>
      <c r="D9" s="640">
        <v>0.17844883103646969</v>
      </c>
      <c r="E9" s="640">
        <v>0.30769460031533907</v>
      </c>
      <c r="F9" s="640">
        <v>1</v>
      </c>
    </row>
    <row r="10" spans="1:7" ht="22.5">
      <c r="A10" s="165" t="s">
        <v>950</v>
      </c>
      <c r="B10" s="641">
        <v>24</v>
      </c>
      <c r="C10" s="641">
        <v>17</v>
      </c>
      <c r="D10" s="641">
        <v>15</v>
      </c>
      <c r="E10" s="641">
        <v>14</v>
      </c>
      <c r="F10" s="641">
        <v>70</v>
      </c>
      <c r="G10" s="97"/>
    </row>
    <row r="11" spans="1:7" ht="22.5">
      <c r="A11" s="165" t="s">
        <v>951</v>
      </c>
      <c r="B11" s="641">
        <v>14</v>
      </c>
      <c r="C11" s="641">
        <v>15</v>
      </c>
      <c r="D11" s="641">
        <v>28</v>
      </c>
      <c r="E11" s="641">
        <v>17</v>
      </c>
      <c r="F11" s="641">
        <v>74</v>
      </c>
      <c r="G11" s="87"/>
    </row>
    <row r="12" spans="1:7" ht="22.5">
      <c r="A12" s="165" t="s">
        <v>952</v>
      </c>
      <c r="B12" s="641">
        <v>1149</v>
      </c>
      <c r="C12" s="641">
        <v>493</v>
      </c>
      <c r="D12" s="641">
        <v>570</v>
      </c>
      <c r="E12" s="641">
        <v>983</v>
      </c>
      <c r="F12" s="641">
        <v>3195</v>
      </c>
    </row>
    <row r="13" spans="1:7" ht="21.75">
      <c r="A13" s="600" t="s">
        <v>953</v>
      </c>
      <c r="B13" s="642">
        <v>1187</v>
      </c>
      <c r="C13" s="642">
        <v>525</v>
      </c>
      <c r="D13" s="642">
        <v>613</v>
      </c>
      <c r="E13" s="642">
        <v>1014</v>
      </c>
      <c r="F13" s="642">
        <v>3339</v>
      </c>
    </row>
    <row r="14" spans="1:7" ht="22.5">
      <c r="A14" s="165" t="s">
        <v>954</v>
      </c>
      <c r="B14" s="641">
        <v>10</v>
      </c>
      <c r="C14" s="641">
        <v>7</v>
      </c>
      <c r="D14" s="641">
        <v>23</v>
      </c>
      <c r="E14" s="641">
        <v>13</v>
      </c>
      <c r="F14" s="641">
        <v>53</v>
      </c>
    </row>
    <row r="15" spans="1:7" ht="22.5">
      <c r="A15" s="165" t="s">
        <v>955</v>
      </c>
      <c r="B15" s="641">
        <v>21</v>
      </c>
      <c r="C15" s="641">
        <v>16</v>
      </c>
      <c r="D15" s="641">
        <v>6</v>
      </c>
      <c r="E15" s="641">
        <v>10</v>
      </c>
      <c r="F15" s="641">
        <v>53</v>
      </c>
    </row>
    <row r="16" spans="1:7" ht="22.5" customHeight="1">
      <c r="A16" s="600" t="s">
        <v>956</v>
      </c>
      <c r="B16" s="643">
        <v>11</v>
      </c>
      <c r="C16" s="643">
        <v>9</v>
      </c>
      <c r="D16" s="643">
        <v>-17</v>
      </c>
      <c r="E16" s="643">
        <v>-3</v>
      </c>
      <c r="F16" s="642">
        <v>0</v>
      </c>
    </row>
    <row r="17" spans="1:8" ht="22.5" customHeight="1">
      <c r="A17" s="600" t="s">
        <v>957</v>
      </c>
      <c r="B17" s="642">
        <v>10540</v>
      </c>
      <c r="C17" s="642">
        <v>4647</v>
      </c>
      <c r="D17" s="642">
        <v>7234</v>
      </c>
      <c r="E17" s="642">
        <v>8062</v>
      </c>
      <c r="F17" s="642">
        <v>30483</v>
      </c>
    </row>
    <row r="18" spans="1:8" ht="21.75">
      <c r="A18" s="599" t="s">
        <v>895</v>
      </c>
      <c r="B18" s="602">
        <v>605968</v>
      </c>
      <c r="C18" s="602">
        <v>259875</v>
      </c>
      <c r="D18" s="603">
        <v>298719</v>
      </c>
      <c r="E18" s="603">
        <v>519468</v>
      </c>
      <c r="F18" s="604">
        <v>1684030</v>
      </c>
    </row>
    <row r="19" spans="1:8" ht="22.5">
      <c r="A19" s="600" t="s">
        <v>958</v>
      </c>
      <c r="B19" s="605">
        <v>-1.5182590889145309E-2</v>
      </c>
      <c r="C19" s="605">
        <v>-1.5580253647893087E-2</v>
      </c>
      <c r="D19" s="605">
        <v>-2.1738489702217405E-2</v>
      </c>
      <c r="E19" s="605">
        <v>-1.3391729453258098E-2</v>
      </c>
      <c r="F19" s="605">
        <v>-1.5862793614208726E-2</v>
      </c>
    </row>
    <row r="20" spans="1:8" ht="21.75">
      <c r="A20" s="600" t="s">
        <v>949</v>
      </c>
      <c r="B20" s="601">
        <v>0.3598320694999495</v>
      </c>
      <c r="C20" s="601">
        <v>0.15431732213796667</v>
      </c>
      <c r="D20" s="601">
        <v>0.17738341953528144</v>
      </c>
      <c r="E20" s="601">
        <v>0.30846718882680235</v>
      </c>
      <c r="F20" s="601">
        <v>1</v>
      </c>
    </row>
    <row r="21" spans="1:8">
      <c r="A21" s="36" t="s">
        <v>959</v>
      </c>
    </row>
    <row r="22" spans="1:8" ht="12.75" customHeight="1">
      <c r="A22" s="681" t="s">
        <v>43</v>
      </c>
      <c r="B22" s="681"/>
      <c r="C22" s="681"/>
      <c r="D22" s="681"/>
      <c r="E22" s="681"/>
      <c r="F22" s="682"/>
    </row>
    <row r="23" spans="1:8" ht="19.5" customHeight="1">
      <c r="A23" s="683" t="s">
        <v>44</v>
      </c>
      <c r="B23" s="684"/>
      <c r="C23" s="684"/>
      <c r="D23" s="684"/>
      <c r="E23" s="684"/>
      <c r="F23" s="685"/>
    </row>
    <row r="24" spans="1:8" ht="19.5" customHeight="1">
      <c r="A24" s="686" t="s">
        <v>45</v>
      </c>
      <c r="B24" s="686"/>
      <c r="C24" s="686"/>
      <c r="D24" s="686"/>
      <c r="E24" s="686"/>
      <c r="F24" s="686"/>
    </row>
    <row r="25" spans="1:8" ht="19.5" customHeight="1">
      <c r="A25" s="687" t="s">
        <v>46</v>
      </c>
      <c r="B25" s="687"/>
      <c r="C25" s="687"/>
      <c r="D25" s="687"/>
      <c r="E25" s="687"/>
      <c r="F25" s="687"/>
    </row>
    <row r="26" spans="1:8" ht="12.75" customHeight="1"/>
    <row r="27" spans="1:8" ht="12.75" customHeight="1">
      <c r="A27" s="607" t="s">
        <v>411</v>
      </c>
      <c r="F27" s="407" t="str">
        <f>Naslovnica!A20</f>
        <v>Ožujak 2014.</v>
      </c>
    </row>
    <row r="28" spans="1:8" ht="12.75" customHeight="1">
      <c r="A28" s="129" t="s">
        <v>9</v>
      </c>
      <c r="F28" s="130" t="str">
        <f>Naslovnica!A24</f>
        <v>March 2014</v>
      </c>
    </row>
    <row r="29" spans="1:8" ht="12.75" customHeight="1"/>
    <row r="30" spans="1:8" ht="12.75" customHeight="1">
      <c r="G30" s="97"/>
    </row>
    <row r="31" spans="1:8" ht="12.75" customHeight="1"/>
    <row r="32" spans="1:8" ht="12.75" customHeight="1">
      <c r="G32" s="97"/>
      <c r="H32" s="87"/>
    </row>
    <row r="33" spans="1:7" ht="12.75" customHeight="1">
      <c r="F33" s="97"/>
      <c r="G33" s="97"/>
    </row>
    <row r="34" spans="1:7" ht="12.75" customHeight="1">
      <c r="F34" s="97"/>
      <c r="G34" s="97"/>
    </row>
    <row r="35" spans="1:7" ht="12.75" customHeight="1">
      <c r="F35" s="87"/>
      <c r="G35" s="87"/>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06" t="s">
        <v>959</v>
      </c>
    </row>
    <row r="48" spans="1:7" ht="12.75" customHeight="1">
      <c r="A48" s="83" t="s">
        <v>418</v>
      </c>
    </row>
    <row r="49" spans="6:6" ht="12.75" customHeight="1"/>
    <row r="50" spans="6:6" ht="12.75" customHeight="1">
      <c r="F50" s="50"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77"/>
  <sheetViews>
    <sheetView showGridLines="0" zoomScaleNormal="100" workbookViewId="0"/>
  </sheetViews>
  <sheetFormatPr defaultRowHeight="15"/>
  <cols>
    <col min="1" max="1" width="27.28515625" customWidth="1"/>
    <col min="2" max="2" width="28.1406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s>
  <sheetData>
    <row r="1" spans="1:10" ht="12.75" customHeight="1">
      <c r="A1" s="527" t="s">
        <v>1022</v>
      </c>
      <c r="E1" s="652"/>
      <c r="F1" s="654" t="s">
        <v>991</v>
      </c>
    </row>
    <row r="2" spans="1:10">
      <c r="A2" s="141" t="s">
        <v>1023</v>
      </c>
      <c r="E2" s="653"/>
      <c r="F2" s="655" t="s">
        <v>992</v>
      </c>
    </row>
    <row r="3" spans="1:10" ht="12.75" customHeight="1"/>
    <row r="4" spans="1:10" ht="12.75" customHeight="1">
      <c r="E4" s="649" t="s">
        <v>384</v>
      </c>
    </row>
    <row r="5" spans="1:10" ht="30" customHeight="1">
      <c r="A5" s="513" t="s">
        <v>1026</v>
      </c>
      <c r="B5" s="513" t="s">
        <v>1027</v>
      </c>
      <c r="C5" s="513" t="s">
        <v>1067</v>
      </c>
      <c r="D5" s="513" t="s">
        <v>1028</v>
      </c>
      <c r="E5" s="513" t="s">
        <v>1118</v>
      </c>
    </row>
    <row r="6" spans="1:10" ht="12.75" customHeight="1">
      <c r="A6" s="287" t="s">
        <v>272</v>
      </c>
      <c r="B6" s="287" t="s">
        <v>269</v>
      </c>
      <c r="C6" s="288" t="s">
        <v>267</v>
      </c>
      <c r="D6" s="296">
        <v>50184501.060000002</v>
      </c>
      <c r="E6" s="297">
        <v>7267.0644214252879</v>
      </c>
      <c r="J6" s="87"/>
    </row>
    <row r="7" spans="1:10" ht="12.75" customHeight="1">
      <c r="A7" s="287" t="s">
        <v>279</v>
      </c>
      <c r="B7" s="287" t="s">
        <v>278</v>
      </c>
      <c r="C7" s="288" t="s">
        <v>268</v>
      </c>
      <c r="D7" s="296">
        <v>14683643.41</v>
      </c>
      <c r="E7" s="297">
        <v>123.45440061841965</v>
      </c>
    </row>
    <row r="8" spans="1:10" ht="12.75" customHeight="1">
      <c r="A8" s="287" t="s">
        <v>280</v>
      </c>
      <c r="B8" s="287" t="s">
        <v>278</v>
      </c>
      <c r="C8" s="288" t="s">
        <v>267</v>
      </c>
      <c r="D8" s="296">
        <v>4376420.2</v>
      </c>
      <c r="E8" s="297">
        <v>99.570866426101276</v>
      </c>
    </row>
    <row r="9" spans="1:10" ht="12.75" customHeight="1">
      <c r="A9" s="287" t="s">
        <v>283</v>
      </c>
      <c r="B9" s="383" t="s">
        <v>990</v>
      </c>
      <c r="C9" s="288" t="s">
        <v>268</v>
      </c>
      <c r="D9" s="296">
        <v>5760488.4900000002</v>
      </c>
      <c r="E9" s="297">
        <v>833.18323421680145</v>
      </c>
    </row>
    <row r="10" spans="1:10" ht="12.75" customHeight="1">
      <c r="A10" s="286" t="s">
        <v>285</v>
      </c>
      <c r="B10" s="383" t="s">
        <v>990</v>
      </c>
      <c r="C10" s="288" t="s">
        <v>268</v>
      </c>
      <c r="D10" s="296">
        <v>10374357.810000001</v>
      </c>
      <c r="E10" s="297">
        <v>916.83617711836814</v>
      </c>
    </row>
    <row r="11" spans="1:10" ht="12.75" customHeight="1">
      <c r="A11" s="287" t="s">
        <v>922</v>
      </c>
      <c r="B11" s="287" t="s">
        <v>301</v>
      </c>
      <c r="C11" s="288" t="s">
        <v>282</v>
      </c>
      <c r="D11" s="296">
        <v>7599042.1600000001</v>
      </c>
      <c r="E11" s="297">
        <v>1.0132056213333334</v>
      </c>
    </row>
    <row r="12" spans="1:10" ht="12.75" customHeight="1">
      <c r="A12" s="287" t="s">
        <v>303</v>
      </c>
      <c r="B12" s="287" t="s">
        <v>301</v>
      </c>
      <c r="C12" s="288" t="s">
        <v>268</v>
      </c>
      <c r="D12" s="296">
        <v>28093346.43</v>
      </c>
      <c r="E12" s="297">
        <v>1.0717934216305622</v>
      </c>
    </row>
    <row r="13" spans="1:10" ht="12.75" customHeight="1">
      <c r="A13" s="287" t="s">
        <v>1002</v>
      </c>
      <c r="B13" s="287" t="s">
        <v>301</v>
      </c>
      <c r="C13" s="288" t="s">
        <v>282</v>
      </c>
      <c r="D13" s="296">
        <v>0</v>
      </c>
      <c r="E13" s="297">
        <v>0</v>
      </c>
    </row>
    <row r="14" spans="1:10" ht="12.75" customHeight="1">
      <c r="A14" s="287" t="s">
        <v>304</v>
      </c>
      <c r="B14" s="287" t="s">
        <v>301</v>
      </c>
      <c r="C14" s="288" t="s">
        <v>268</v>
      </c>
      <c r="D14" s="296">
        <v>12752481.01</v>
      </c>
      <c r="E14" s="297">
        <v>1.0988291142250086</v>
      </c>
    </row>
    <row r="15" spans="1:10" ht="12.75" customHeight="1">
      <c r="A15" s="287" t="s">
        <v>318</v>
      </c>
      <c r="B15" s="287" t="s">
        <v>316</v>
      </c>
      <c r="C15" s="288" t="s">
        <v>267</v>
      </c>
      <c r="D15" s="296">
        <v>7240886.8099999996</v>
      </c>
      <c r="E15" s="297">
        <v>804.34758498610506</v>
      </c>
    </row>
    <row r="16" spans="1:10" ht="12.75" customHeight="1">
      <c r="A16" s="287" t="s">
        <v>319</v>
      </c>
      <c r="B16" s="287" t="s">
        <v>316</v>
      </c>
      <c r="C16" s="288" t="s">
        <v>267</v>
      </c>
      <c r="D16" s="296">
        <v>9489053.9399999995</v>
      </c>
      <c r="E16" s="297">
        <v>820.18697287036741</v>
      </c>
    </row>
    <row r="17" spans="1:6" ht="12.75" customHeight="1">
      <c r="A17" s="287" t="s">
        <v>320</v>
      </c>
      <c r="B17" s="287" t="s">
        <v>316</v>
      </c>
      <c r="C17" s="288" t="s">
        <v>267</v>
      </c>
      <c r="D17" s="303">
        <v>12197005.18</v>
      </c>
      <c r="E17" s="304">
        <v>497.60413847194962</v>
      </c>
    </row>
    <row r="18" spans="1:6" ht="12.75" customHeight="1">
      <c r="A18" s="383" t="s">
        <v>928</v>
      </c>
      <c r="B18" s="305" t="s">
        <v>982</v>
      </c>
      <c r="C18" s="288" t="s">
        <v>267</v>
      </c>
      <c r="D18" s="296">
        <v>7280182.9400000004</v>
      </c>
      <c r="E18" s="297">
        <v>44.786514935153193</v>
      </c>
    </row>
    <row r="19" spans="1:6" ht="12.75" customHeight="1">
      <c r="A19" s="287" t="s">
        <v>342</v>
      </c>
      <c r="B19" s="287" t="s">
        <v>337</v>
      </c>
      <c r="C19" s="307" t="s">
        <v>268</v>
      </c>
      <c r="D19" s="301">
        <v>13075405.550000001</v>
      </c>
      <c r="E19" s="308">
        <v>422.85197889623038</v>
      </c>
    </row>
    <row r="20" spans="1:6" ht="12.75" customHeight="1">
      <c r="A20" s="287" t="s">
        <v>355</v>
      </c>
      <c r="B20" s="287" t="s">
        <v>348</v>
      </c>
      <c r="C20" s="307" t="s">
        <v>267</v>
      </c>
      <c r="D20" s="296">
        <v>38714501.299999997</v>
      </c>
      <c r="E20" s="297">
        <v>56.998627672085249</v>
      </c>
    </row>
    <row r="21" spans="1:6" ht="18.75" customHeight="1">
      <c r="A21" s="534" t="s">
        <v>795</v>
      </c>
      <c r="B21" s="535"/>
      <c r="C21" s="536"/>
      <c r="D21" s="537">
        <f>SUM(D6:D20)</f>
        <v>221821316.29000002</v>
      </c>
      <c r="E21" s="538"/>
    </row>
    <row r="22" spans="1:6" ht="12.75" customHeight="1">
      <c r="A22" s="36" t="s">
        <v>796</v>
      </c>
    </row>
    <row r="23" spans="1:6" ht="12.75" customHeight="1">
      <c r="A23" s="89" t="s">
        <v>1021</v>
      </c>
    </row>
    <row r="24" spans="1:6" ht="12.75" customHeight="1">
      <c r="A24" s="90" t="s">
        <v>1005</v>
      </c>
    </row>
    <row r="25" spans="1:6" ht="12.75" customHeight="1">
      <c r="A25" s="658" t="s">
        <v>1149</v>
      </c>
    </row>
    <row r="26" spans="1:6" ht="19.5" customHeight="1">
      <c r="A26" s="766" t="s">
        <v>1150</v>
      </c>
      <c r="B26" s="766"/>
      <c r="C26" s="766"/>
      <c r="D26" s="766"/>
      <c r="E26" s="766"/>
      <c r="F26" s="766"/>
    </row>
    <row r="27" spans="1:6" ht="12.75" customHeight="1">
      <c r="A27" s="90"/>
    </row>
    <row r="28" spans="1:6" ht="12.75" customHeight="1">
      <c r="A28" s="51" t="s">
        <v>1256</v>
      </c>
    </row>
    <row r="29" spans="1:6" ht="12.75" customHeight="1">
      <c r="A29" s="100" t="s">
        <v>1255</v>
      </c>
    </row>
    <row r="30" spans="1:6" ht="12.75" customHeight="1"/>
    <row r="31" spans="1:6" ht="12.75" customHeight="1">
      <c r="A31" s="100"/>
    </row>
    <row r="32" spans="1:6" ht="12.75" customHeight="1">
      <c r="A32" s="558" t="s">
        <v>1065</v>
      </c>
      <c r="E32" s="559" t="s">
        <v>1029</v>
      </c>
      <c r="F32" s="560" t="s">
        <v>932</v>
      </c>
    </row>
    <row r="33" spans="1:6" ht="12.75" customHeight="1">
      <c r="A33" s="656" t="s">
        <v>1066</v>
      </c>
      <c r="E33" s="101" t="s">
        <v>1071</v>
      </c>
      <c r="F33" s="76" t="s">
        <v>933</v>
      </c>
    </row>
    <row r="34" spans="1:6" ht="12.75" customHeight="1"/>
    <row r="35" spans="1:6" ht="12.75" customHeight="1">
      <c r="D35" s="649" t="s">
        <v>384</v>
      </c>
    </row>
    <row r="36" spans="1:6" ht="30" customHeight="1">
      <c r="A36" s="552" t="s">
        <v>377</v>
      </c>
      <c r="B36" s="552" t="s">
        <v>378</v>
      </c>
      <c r="C36" s="552" t="s">
        <v>379</v>
      </c>
      <c r="D36" s="513" t="s">
        <v>1118</v>
      </c>
    </row>
    <row r="37" spans="1:6" ht="12.75" customHeight="1">
      <c r="A37" s="321" t="s">
        <v>380</v>
      </c>
      <c r="B37" s="321" t="s">
        <v>381</v>
      </c>
      <c r="C37" s="322">
        <v>44584975.729999997</v>
      </c>
      <c r="D37" s="323">
        <v>147.41821225940168</v>
      </c>
      <c r="E37" s="97"/>
    </row>
    <row r="38" spans="1:6" ht="12.75" customHeight="1">
      <c r="A38" s="321" t="s">
        <v>382</v>
      </c>
      <c r="B38" s="324" t="s">
        <v>383</v>
      </c>
      <c r="C38" s="322">
        <v>77249655.150000006</v>
      </c>
      <c r="D38" s="323">
        <v>537.1674746819931</v>
      </c>
      <c r="E38" s="87"/>
    </row>
    <row r="39" spans="1:6" ht="18.75" customHeight="1">
      <c r="A39" s="534" t="s">
        <v>795</v>
      </c>
      <c r="B39" s="553"/>
      <c r="C39" s="554">
        <f>SUM(C37:C38)</f>
        <v>121834630.88</v>
      </c>
      <c r="D39" s="555"/>
    </row>
    <row r="40" spans="1:6" ht="12.75" customHeight="1">
      <c r="A40" s="77" t="s">
        <v>422</v>
      </c>
    </row>
    <row r="41" spans="1:6" ht="12.75" customHeight="1">
      <c r="A41" s="89" t="s">
        <v>1021</v>
      </c>
    </row>
    <row r="42" spans="1:6" ht="12.75" customHeight="1"/>
    <row r="43" spans="1:6" ht="12.75" customHeight="1">
      <c r="A43" s="558" t="s">
        <v>1031</v>
      </c>
      <c r="E43" s="559" t="s">
        <v>1029</v>
      </c>
      <c r="F43" s="560" t="s">
        <v>932</v>
      </c>
    </row>
    <row r="44" spans="1:6" ht="12.75" customHeight="1">
      <c r="A44" s="651" t="s">
        <v>1030</v>
      </c>
    </row>
    <row r="45" spans="1:6" ht="12.75" customHeight="1">
      <c r="A45" s="656" t="s">
        <v>1033</v>
      </c>
      <c r="E45" s="101" t="s">
        <v>1071</v>
      </c>
      <c r="F45" s="76" t="s">
        <v>933</v>
      </c>
    </row>
    <row r="46" spans="1:6" ht="12.75" customHeight="1">
      <c r="A46" s="657" t="s">
        <v>1032</v>
      </c>
    </row>
    <row r="47" spans="1:6" ht="12.75" customHeight="1">
      <c r="F47" s="649" t="s">
        <v>384</v>
      </c>
    </row>
    <row r="48" spans="1:6" ht="45" customHeight="1">
      <c r="A48" s="552" t="s">
        <v>385</v>
      </c>
      <c r="B48" s="552" t="s">
        <v>378</v>
      </c>
      <c r="C48" s="552" t="s">
        <v>1034</v>
      </c>
      <c r="D48" s="552" t="s">
        <v>1035</v>
      </c>
      <c r="E48" s="552" t="s">
        <v>379</v>
      </c>
      <c r="F48" s="513" t="s">
        <v>1118</v>
      </c>
    </row>
    <row r="49" spans="1:6" ht="12.75" customHeight="1">
      <c r="A49" s="321" t="s">
        <v>386</v>
      </c>
      <c r="B49" s="321" t="s">
        <v>387</v>
      </c>
      <c r="C49" s="325">
        <v>600000000</v>
      </c>
      <c r="D49" s="325">
        <v>300000000</v>
      </c>
      <c r="E49" s="326">
        <v>146810225.59999999</v>
      </c>
      <c r="F49" s="327">
        <v>47.807886523662013</v>
      </c>
    </row>
    <row r="50" spans="1:6" ht="12.75" customHeight="1">
      <c r="A50" s="321" t="s">
        <v>388</v>
      </c>
      <c r="B50" s="324" t="s">
        <v>389</v>
      </c>
      <c r="C50" s="328">
        <v>155000000</v>
      </c>
      <c r="D50" s="328">
        <v>77500000</v>
      </c>
      <c r="E50" s="326">
        <v>568299</v>
      </c>
      <c r="F50" s="327">
        <v>0.7</v>
      </c>
    </row>
    <row r="51" spans="1:6" ht="12.75" customHeight="1">
      <c r="A51" s="321" t="s">
        <v>390</v>
      </c>
      <c r="B51" s="321" t="s">
        <v>381</v>
      </c>
      <c r="C51" s="325">
        <v>380000000</v>
      </c>
      <c r="D51" s="325">
        <v>190000000</v>
      </c>
      <c r="E51" s="326">
        <v>82301283.310000002</v>
      </c>
      <c r="F51" s="327">
        <v>153.36521151546907</v>
      </c>
    </row>
    <row r="52" spans="1:6" ht="12.75" customHeight="1">
      <c r="A52" s="321" t="s">
        <v>392</v>
      </c>
      <c r="B52" s="321" t="s">
        <v>393</v>
      </c>
      <c r="C52" s="325">
        <v>340000000</v>
      </c>
      <c r="D52" s="325">
        <v>170000000</v>
      </c>
      <c r="E52" s="326">
        <v>44649847.920000002</v>
      </c>
      <c r="F52" s="327">
        <v>3.4658895006892201</v>
      </c>
    </row>
    <row r="53" spans="1:6" ht="12.75" customHeight="1">
      <c r="A53" s="321" t="s">
        <v>391</v>
      </c>
      <c r="B53" s="324" t="s">
        <v>383</v>
      </c>
      <c r="C53" s="328">
        <v>540000000</v>
      </c>
      <c r="D53" s="328">
        <v>262500000</v>
      </c>
      <c r="E53" s="326">
        <v>89496564.340000004</v>
      </c>
      <c r="F53" s="327">
        <v>218.35447526017796</v>
      </c>
    </row>
    <row r="54" spans="1:6" ht="18.75" customHeight="1">
      <c r="A54" s="534" t="s">
        <v>795</v>
      </c>
      <c r="B54" s="556"/>
      <c r="C54" s="557"/>
      <c r="D54" s="557"/>
      <c r="E54" s="554">
        <f>SUM(E49:E53)</f>
        <v>363826220.16999996</v>
      </c>
      <c r="F54" s="555"/>
    </row>
    <row r="55" spans="1:6" ht="12.75" customHeight="1">
      <c r="A55" s="77" t="s">
        <v>422</v>
      </c>
    </row>
    <row r="56" spans="1:6" ht="12.75" customHeight="1">
      <c r="A56" s="89" t="s">
        <v>1021</v>
      </c>
    </row>
    <row r="57" spans="1:6" ht="12.75" customHeight="1"/>
    <row r="58" spans="1:6" ht="12.75" customHeight="1">
      <c r="A58" s="658" t="s">
        <v>1148</v>
      </c>
    </row>
    <row r="59" spans="1:6" ht="19.5" customHeight="1">
      <c r="A59" s="767" t="s">
        <v>1147</v>
      </c>
      <c r="B59" s="767"/>
      <c r="C59" s="767"/>
      <c r="D59" s="767"/>
      <c r="E59" s="767"/>
      <c r="F59" s="767"/>
    </row>
    <row r="60" spans="1:6" ht="12.75" customHeight="1">
      <c r="A60" s="663"/>
      <c r="B60" s="663"/>
      <c r="C60" s="663"/>
      <c r="D60" s="663"/>
      <c r="E60" s="663"/>
    </row>
    <row r="61" spans="1:6" ht="12.75" customHeight="1">
      <c r="A61" s="659"/>
    </row>
    <row r="62" spans="1:6" ht="12.75" customHeight="1">
      <c r="A62" s="84" t="s">
        <v>418</v>
      </c>
    </row>
    <row r="63" spans="1:6" ht="12.75" customHeight="1"/>
    <row r="64" spans="1:6" ht="12.75" customHeight="1"/>
    <row r="65" spans="1:6" ht="12.75" customHeight="1">
      <c r="A65" s="660"/>
    </row>
    <row r="66" spans="1:6" ht="12.75" customHeight="1">
      <c r="A66" s="658"/>
    </row>
    <row r="67" spans="1:6" ht="12.75" customHeight="1">
      <c r="A67" s="658"/>
    </row>
    <row r="68" spans="1:6" ht="12.75" customHeight="1">
      <c r="A68" s="658"/>
    </row>
    <row r="69" spans="1:6" ht="12.75" customHeight="1">
      <c r="A69" s="659"/>
    </row>
    <row r="70" spans="1:6" ht="12.75" customHeight="1">
      <c r="A70" s="659"/>
    </row>
    <row r="71" spans="1:6" ht="12.75" customHeight="1">
      <c r="A71" s="659"/>
    </row>
    <row r="72" spans="1:6" ht="12.75" customHeight="1">
      <c r="A72" s="659"/>
    </row>
    <row r="73" spans="1:6" ht="12.75" customHeight="1"/>
    <row r="74" spans="1:6" ht="12.75" customHeight="1"/>
    <row r="77" spans="1:6">
      <c r="F77" s="53" t="s">
        <v>1009</v>
      </c>
    </row>
  </sheetData>
  <mergeCells count="2">
    <mergeCell ref="A26:F26"/>
    <mergeCell ref="A59:F59"/>
  </mergeCells>
  <hyperlinks>
    <hyperlink ref="A62"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ht="12.75" customHeight="1">
      <c r="A1" s="541" t="s">
        <v>1037</v>
      </c>
      <c r="D1" s="550" t="s">
        <v>1156</v>
      </c>
    </row>
    <row r="2" spans="1:5" ht="12.75" customHeight="1">
      <c r="A2" s="18" t="s">
        <v>1038</v>
      </c>
      <c r="D2" s="72" t="s">
        <v>1157</v>
      </c>
    </row>
    <row r="3" spans="1:5" ht="12.75" customHeight="1"/>
    <row r="4" spans="1:5" ht="12.75" customHeight="1">
      <c r="D4" s="73" t="s">
        <v>371</v>
      </c>
    </row>
    <row r="5" spans="1:5" ht="45" customHeight="1">
      <c r="A5" s="552" t="s">
        <v>1119</v>
      </c>
      <c r="B5" s="552" t="s">
        <v>378</v>
      </c>
      <c r="C5" s="552" t="s">
        <v>379</v>
      </c>
      <c r="D5" s="552" t="s">
        <v>1120</v>
      </c>
    </row>
    <row r="6" spans="1:5" ht="15" customHeight="1">
      <c r="A6" s="314" t="s">
        <v>370</v>
      </c>
      <c r="B6" s="314" t="s">
        <v>420</v>
      </c>
      <c r="C6" s="315">
        <v>169602550.77000001</v>
      </c>
      <c r="D6" s="316">
        <v>55.672777264971515</v>
      </c>
      <c r="E6" s="97"/>
    </row>
    <row r="7" spans="1:5" ht="15" customHeight="1">
      <c r="A7" s="314" t="s">
        <v>368</v>
      </c>
      <c r="B7" s="317" t="s">
        <v>288</v>
      </c>
      <c r="C7" s="315">
        <v>18461509.23</v>
      </c>
      <c r="D7" s="316">
        <v>36.485196106719364</v>
      </c>
      <c r="E7" s="87"/>
    </row>
    <row r="8" spans="1:5" ht="15" customHeight="1">
      <c r="A8" s="314" t="s">
        <v>369</v>
      </c>
      <c r="B8" s="314" t="s">
        <v>984</v>
      </c>
      <c r="C8" s="315">
        <v>1091805935.3900001</v>
      </c>
      <c r="D8" s="316">
        <v>283.91773539780638</v>
      </c>
    </row>
    <row r="9" spans="1:5" ht="18.75" customHeight="1">
      <c r="A9" s="534" t="s">
        <v>795</v>
      </c>
      <c r="B9" s="546"/>
      <c r="C9" s="547">
        <f>SUM(C6:C8)</f>
        <v>1279869995.3900001</v>
      </c>
      <c r="D9" s="548"/>
    </row>
    <row r="10" spans="1:5" ht="12.75" customHeight="1">
      <c r="A10" s="36" t="s">
        <v>357</v>
      </c>
    </row>
    <row r="11" spans="1:5" ht="12.75" customHeight="1">
      <c r="A11" s="636"/>
    </row>
    <row r="12" spans="1:5" ht="12.75" customHeight="1"/>
    <row r="13" spans="1:5" ht="12.75" customHeight="1">
      <c r="A13" s="549" t="s">
        <v>1039</v>
      </c>
      <c r="D13" s="550" t="str">
        <f>'4 Tablica 2 - Graf 2'!F5</f>
        <v>Veljača 2014.</v>
      </c>
    </row>
    <row r="14" spans="1:5" ht="12.75" customHeight="1">
      <c r="A14" s="75" t="s">
        <v>1040</v>
      </c>
      <c r="D14" s="72" t="str">
        <f>'4 Tablica 2 - Graf 2'!F6</f>
        <v>February 2014</v>
      </c>
    </row>
    <row r="15" spans="1:5" ht="12.75" customHeight="1"/>
    <row r="16" spans="1:5" ht="12.75" customHeight="1">
      <c r="D16" s="73" t="s">
        <v>371</v>
      </c>
    </row>
    <row r="17" spans="1:6" ht="45" customHeight="1">
      <c r="A17" s="552" t="s">
        <v>1119</v>
      </c>
      <c r="B17" s="552" t="s">
        <v>378</v>
      </c>
      <c r="C17" s="552" t="s">
        <v>379</v>
      </c>
      <c r="D17" s="552" t="s">
        <v>1120</v>
      </c>
    </row>
    <row r="18" spans="1:6" ht="15" customHeight="1">
      <c r="A18" s="314" t="s">
        <v>372</v>
      </c>
      <c r="B18" s="314" t="s">
        <v>288</v>
      </c>
      <c r="C18" s="315">
        <v>127872486.39</v>
      </c>
      <c r="D18" s="316">
        <v>63.83500088359861</v>
      </c>
      <c r="E18" s="97"/>
    </row>
    <row r="19" spans="1:6" ht="15" customHeight="1">
      <c r="A19" s="534" t="s">
        <v>795</v>
      </c>
      <c r="B19" s="546"/>
      <c r="C19" s="547">
        <f>SUM(C18:C18)</f>
        <v>127872486.39</v>
      </c>
      <c r="D19" s="548"/>
      <c r="E19" s="87"/>
    </row>
    <row r="20" spans="1:6" ht="12.75" customHeight="1">
      <c r="A20" s="36" t="s">
        <v>357</v>
      </c>
    </row>
    <row r="21" spans="1:6" ht="12.75" customHeight="1">
      <c r="A21" s="51"/>
    </row>
    <row r="22" spans="1:6" ht="19.5" customHeight="1">
      <c r="A22" s="768" t="s">
        <v>1149</v>
      </c>
      <c r="B22" s="768"/>
      <c r="C22" s="768"/>
      <c r="D22" s="768"/>
    </row>
    <row r="23" spans="1:6" ht="21.75" customHeight="1">
      <c r="A23" s="766" t="s">
        <v>1150</v>
      </c>
      <c r="B23" s="766"/>
      <c r="C23" s="766"/>
      <c r="D23" s="766"/>
      <c r="E23" s="100"/>
      <c r="F23" s="100"/>
    </row>
    <row r="24" spans="1:6" ht="12.75" customHeight="1">
      <c r="A24" s="51"/>
    </row>
    <row r="25" spans="1:6" ht="12.75" customHeight="1"/>
    <row r="26" spans="1:6" ht="12.75" customHeight="1">
      <c r="A26" s="551" t="s">
        <v>1041</v>
      </c>
      <c r="D26" s="407" t="str">
        <f>Naslovnica!A20</f>
        <v>Ožujak 2014.</v>
      </c>
    </row>
    <row r="27" spans="1:6" ht="12.75" customHeight="1">
      <c r="A27" s="75" t="s">
        <v>1042</v>
      </c>
      <c r="D27" s="19" t="str">
        <f>Naslovnica!A24</f>
        <v>March 2014</v>
      </c>
    </row>
    <row r="28" spans="1:6" ht="12.75" customHeight="1"/>
    <row r="29" spans="1:6" ht="12.75" customHeight="1">
      <c r="C29" s="86" t="s">
        <v>371</v>
      </c>
    </row>
    <row r="30" spans="1:6" ht="22.5" customHeight="1">
      <c r="A30" s="552" t="s">
        <v>1121</v>
      </c>
      <c r="B30" s="552" t="s">
        <v>378</v>
      </c>
      <c r="C30" s="552" t="s">
        <v>379</v>
      </c>
    </row>
    <row r="31" spans="1:6" ht="22.5" customHeight="1">
      <c r="A31" s="318" t="s">
        <v>373</v>
      </c>
      <c r="B31" s="319" t="s">
        <v>374</v>
      </c>
      <c r="C31" s="320">
        <v>892600372.04999995</v>
      </c>
      <c r="D31" s="97"/>
    </row>
    <row r="32" spans="1:6" ht="15" customHeight="1">
      <c r="A32" s="318" t="s">
        <v>375</v>
      </c>
      <c r="B32" s="319" t="s">
        <v>376</v>
      </c>
      <c r="C32" s="320">
        <v>192735486.59366682</v>
      </c>
      <c r="D32" s="87"/>
    </row>
    <row r="33" spans="1:1" ht="12.75" customHeight="1">
      <c r="A33" s="36" t="s">
        <v>357</v>
      </c>
    </row>
    <row r="34" spans="1:1" ht="12.75" customHeight="1"/>
    <row r="35" spans="1:1" ht="12.75" customHeight="1"/>
    <row r="36" spans="1:1" ht="12.75" customHeight="1">
      <c r="A36" s="84" t="s">
        <v>418</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row r="55" spans="4:4" ht="12.75" customHeight="1">
      <c r="D55" s="53" t="s">
        <v>1036</v>
      </c>
    </row>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2">
    <mergeCell ref="A22:D22"/>
    <mergeCell ref="A23:D23"/>
  </mergeCells>
  <hyperlinks>
    <hyperlink ref="A3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78" t="s">
        <v>593</v>
      </c>
      <c r="B1" s="579"/>
      <c r="C1" s="579"/>
      <c r="D1" s="579"/>
      <c r="E1" s="620"/>
      <c r="F1" s="591"/>
      <c r="G1" s="580" t="s">
        <v>993</v>
      </c>
    </row>
    <row r="2" spans="1:7" ht="15" customHeight="1">
      <c r="A2" s="581" t="s">
        <v>594</v>
      </c>
      <c r="B2" s="579"/>
      <c r="C2" s="579"/>
      <c r="D2" s="579"/>
      <c r="E2" s="621"/>
      <c r="F2" s="591"/>
      <c r="G2" s="582" t="s">
        <v>994</v>
      </c>
    </row>
    <row r="3" spans="1:7" ht="12.75" customHeight="1">
      <c r="A3" s="78" t="s">
        <v>394</v>
      </c>
    </row>
    <row r="4" spans="1:7" ht="12.75" customHeight="1"/>
    <row r="5" spans="1:7" ht="12.75" customHeight="1">
      <c r="A5" s="562" t="s">
        <v>1043</v>
      </c>
    </row>
    <row r="6" spans="1:7" ht="12.75" customHeight="1">
      <c r="A6" s="79" t="s">
        <v>1044</v>
      </c>
    </row>
    <row r="7" spans="1:7" ht="12.75" customHeight="1"/>
    <row r="8" spans="1:7" ht="34.5" customHeight="1">
      <c r="A8" s="561" t="s">
        <v>395</v>
      </c>
      <c r="B8" s="769" t="s">
        <v>832</v>
      </c>
      <c r="C8" s="769"/>
    </row>
    <row r="9" spans="1:7" ht="12.75" customHeight="1">
      <c r="A9" s="329" t="s">
        <v>878</v>
      </c>
      <c r="B9" s="330">
        <v>25</v>
      </c>
      <c r="C9" s="331"/>
      <c r="D9" s="87"/>
      <c r="F9" s="87"/>
    </row>
    <row r="10" spans="1:7" ht="12.75" customHeight="1">
      <c r="A10" s="329" t="s">
        <v>908</v>
      </c>
      <c r="B10" s="330">
        <v>25</v>
      </c>
      <c r="C10" s="331"/>
      <c r="F10" s="97"/>
    </row>
    <row r="11" spans="1:7" ht="12.75" customHeight="1">
      <c r="A11" s="332" t="s">
        <v>975</v>
      </c>
      <c r="B11" s="330">
        <v>24</v>
      </c>
      <c r="C11" s="331"/>
      <c r="F11" s="97"/>
    </row>
    <row r="12" spans="1:7" ht="12.75" customHeight="1">
      <c r="A12" s="329" t="s">
        <v>989</v>
      </c>
      <c r="B12" s="330">
        <v>23</v>
      </c>
      <c r="C12" s="331"/>
    </row>
    <row r="13" spans="1:7" ht="12.75" customHeight="1">
      <c r="A13" s="329" t="s">
        <v>997</v>
      </c>
      <c r="B13" s="330">
        <v>23</v>
      </c>
      <c r="C13" s="331"/>
    </row>
    <row r="14" spans="1:7" ht="12.75" customHeight="1">
      <c r="A14" s="27" t="s">
        <v>400</v>
      </c>
    </row>
    <row r="15" spans="1:7" ht="12.75" customHeight="1"/>
    <row r="16" spans="1:7" ht="12.75" customHeight="1">
      <c r="A16" s="562" t="s">
        <v>1045</v>
      </c>
    </row>
    <row r="17" spans="1:9" ht="12.75" customHeight="1">
      <c r="A17" s="79" t="s">
        <v>1046</v>
      </c>
    </row>
    <row r="18" spans="1:9" ht="12.75" customHeight="1">
      <c r="E18" s="771" t="s">
        <v>837</v>
      </c>
      <c r="F18" s="771"/>
    </row>
    <row r="19" spans="1:9" ht="73.5" customHeight="1">
      <c r="A19" s="769" t="s">
        <v>883</v>
      </c>
      <c r="B19" s="769" t="s">
        <v>827</v>
      </c>
      <c r="C19" s="770"/>
      <c r="D19" s="770"/>
      <c r="E19" s="769" t="s">
        <v>981</v>
      </c>
      <c r="F19" s="741"/>
      <c r="G19" s="741"/>
    </row>
    <row r="20" spans="1:9" ht="27.75" customHeight="1">
      <c r="A20" s="769"/>
      <c r="B20" s="632" t="s">
        <v>1123</v>
      </c>
      <c r="C20" s="632" t="s">
        <v>997</v>
      </c>
      <c r="D20" s="492" t="s">
        <v>396</v>
      </c>
      <c r="E20" s="632" t="s">
        <v>1123</v>
      </c>
      <c r="F20" s="632" t="s">
        <v>997</v>
      </c>
      <c r="G20" s="492" t="s">
        <v>396</v>
      </c>
    </row>
    <row r="21" spans="1:9" ht="16.5" customHeight="1">
      <c r="A21" s="333" t="s">
        <v>397</v>
      </c>
      <c r="B21" s="334">
        <v>54177</v>
      </c>
      <c r="C21" s="334">
        <v>47662</v>
      </c>
      <c r="D21" s="335">
        <v>-0.12025398231721948</v>
      </c>
      <c r="E21" s="334">
        <v>4580557.5864700004</v>
      </c>
      <c r="F21" s="334">
        <v>3792376.3186599999</v>
      </c>
      <c r="G21" s="336">
        <v>-0.17207103129499376</v>
      </c>
      <c r="H21" s="87"/>
      <c r="I21" s="164"/>
    </row>
    <row r="22" spans="1:9" ht="16.5" customHeight="1">
      <c r="A22" s="333" t="s">
        <v>398</v>
      </c>
      <c r="B22" s="334">
        <v>63184</v>
      </c>
      <c r="C22" s="334">
        <v>57468</v>
      </c>
      <c r="D22" s="335">
        <v>-9.0465940744492282E-2</v>
      </c>
      <c r="E22" s="334">
        <v>11173888.605799999</v>
      </c>
      <c r="F22" s="334">
        <v>10324452.62683</v>
      </c>
      <c r="G22" s="336">
        <v>-7.6019728577666715E-2</v>
      </c>
    </row>
    <row r="23" spans="1:9" ht="16.5" customHeight="1">
      <c r="A23" s="333" t="s">
        <v>399</v>
      </c>
      <c r="B23" s="334">
        <v>3084</v>
      </c>
      <c r="C23" s="334">
        <v>1974</v>
      </c>
      <c r="D23" s="335">
        <v>-0.35992217898832685</v>
      </c>
      <c r="E23" s="334">
        <v>602999.61777000001</v>
      </c>
      <c r="F23" s="334">
        <v>315207.99909</v>
      </c>
      <c r="G23" s="336">
        <v>-0.47726666850023003</v>
      </c>
    </row>
    <row r="24" spans="1:9" ht="16.5" customHeight="1">
      <c r="A24" s="337" t="s">
        <v>161</v>
      </c>
      <c r="B24" s="338">
        <v>120445</v>
      </c>
      <c r="C24" s="338">
        <v>107104</v>
      </c>
      <c r="D24" s="339">
        <v>-0.1107642492423928</v>
      </c>
      <c r="E24" s="338">
        <v>16357445.810039999</v>
      </c>
      <c r="F24" s="338">
        <v>14432036.94458</v>
      </c>
      <c r="G24" s="340">
        <v>-0.1177084055677083</v>
      </c>
    </row>
    <row r="25" spans="1:9" ht="12.75" customHeight="1">
      <c r="A25" s="27" t="s">
        <v>400</v>
      </c>
    </row>
    <row r="26" spans="1:9" ht="27" customHeight="1">
      <c r="A26" s="772" t="s">
        <v>1130</v>
      </c>
      <c r="B26" s="772"/>
      <c r="C26" s="772"/>
      <c r="D26" s="772"/>
      <c r="E26" s="772"/>
      <c r="F26" s="776"/>
      <c r="G26" s="776"/>
    </row>
    <row r="27" spans="1:9" ht="71.25" customHeight="1">
      <c r="A27" s="773" t="s">
        <v>980</v>
      </c>
      <c r="B27" s="773"/>
      <c r="C27" s="773"/>
      <c r="D27" s="773"/>
      <c r="E27" s="773"/>
      <c r="F27" s="773"/>
      <c r="G27" s="773"/>
    </row>
    <row r="28" spans="1:9" ht="23.25" customHeight="1">
      <c r="A28" s="774" t="s">
        <v>1142</v>
      </c>
      <c r="B28" s="775"/>
      <c r="C28" s="775"/>
      <c r="D28" s="775"/>
      <c r="E28" s="775"/>
      <c r="F28" s="775"/>
      <c r="G28" s="775"/>
    </row>
    <row r="29" spans="1:9" ht="12.75" customHeight="1"/>
    <row r="30" spans="1:9" ht="12.75" customHeight="1">
      <c r="A30" s="562" t="s">
        <v>1047</v>
      </c>
    </row>
    <row r="31" spans="1:9" ht="12.75" customHeight="1">
      <c r="A31" s="79" t="s">
        <v>1048</v>
      </c>
    </row>
    <row r="32" spans="1:9" ht="12.75" customHeight="1">
      <c r="E32" s="771" t="s">
        <v>837</v>
      </c>
      <c r="F32" s="771"/>
    </row>
    <row r="33" spans="1:9" ht="78" customHeight="1">
      <c r="A33" s="769" t="s">
        <v>883</v>
      </c>
      <c r="B33" s="769" t="s">
        <v>828</v>
      </c>
      <c r="C33" s="770"/>
      <c r="D33" s="563"/>
      <c r="E33" s="769" t="s">
        <v>833</v>
      </c>
      <c r="F33" s="741"/>
      <c r="G33" s="741"/>
    </row>
    <row r="34" spans="1:9" ht="32.25" customHeight="1">
      <c r="A34" s="769"/>
      <c r="B34" s="632" t="s">
        <v>1124</v>
      </c>
      <c r="C34" s="632" t="s">
        <v>1125</v>
      </c>
      <c r="D34" s="492" t="s">
        <v>396</v>
      </c>
      <c r="E34" s="632" t="s">
        <v>1124</v>
      </c>
      <c r="F34" s="632" t="s">
        <v>1125</v>
      </c>
      <c r="G34" s="492" t="s">
        <v>396</v>
      </c>
    </row>
    <row r="35" spans="1:9" ht="16.5" customHeight="1">
      <c r="A35" s="333" t="s">
        <v>397</v>
      </c>
      <c r="B35" s="334">
        <v>12154</v>
      </c>
      <c r="C35" s="334">
        <v>14255</v>
      </c>
      <c r="D35" s="335">
        <v>0.17286490044429817</v>
      </c>
      <c r="E35" s="334">
        <v>1809597.7150899998</v>
      </c>
      <c r="F35" s="334">
        <v>1677569.4327799999</v>
      </c>
      <c r="G35" s="341">
        <v>-7.2960018245510183E-2</v>
      </c>
      <c r="H35" s="87"/>
      <c r="I35" s="87"/>
    </row>
    <row r="36" spans="1:9" ht="16.5" customHeight="1">
      <c r="A36" s="333" t="s">
        <v>398</v>
      </c>
      <c r="B36" s="334">
        <v>14241</v>
      </c>
      <c r="C36" s="334">
        <v>14714</v>
      </c>
      <c r="D36" s="335">
        <v>3.3213959693841721E-2</v>
      </c>
      <c r="E36" s="334">
        <v>3017306.4656500001</v>
      </c>
      <c r="F36" s="334">
        <v>3979268.8723800001</v>
      </c>
      <c r="G36" s="341">
        <v>0.31881494892258821</v>
      </c>
      <c r="H36" s="87"/>
    </row>
    <row r="37" spans="1:9" ht="16.5" customHeight="1">
      <c r="A37" s="337" t="s">
        <v>161</v>
      </c>
      <c r="B37" s="338">
        <v>26395</v>
      </c>
      <c r="C37" s="338">
        <v>28969</v>
      </c>
      <c r="D37" s="339">
        <v>9.7518469407084682E-2</v>
      </c>
      <c r="E37" s="338">
        <v>4826904.1807399997</v>
      </c>
      <c r="F37" s="338">
        <v>5656838.30516</v>
      </c>
      <c r="G37" s="342">
        <v>0.17193921680309082</v>
      </c>
    </row>
    <row r="38" spans="1:9" ht="12.75" customHeight="1">
      <c r="A38" s="27" t="s">
        <v>400</v>
      </c>
    </row>
    <row r="39" spans="1:9" ht="30.75" customHeight="1">
      <c r="A39" s="772" t="s">
        <v>1131</v>
      </c>
      <c r="B39" s="772"/>
      <c r="C39" s="772"/>
      <c r="D39" s="772"/>
      <c r="E39" s="772"/>
      <c r="F39" s="772"/>
      <c r="G39" s="772"/>
    </row>
    <row r="40" spans="1:9" ht="81.75" customHeight="1">
      <c r="A40" s="773" t="s">
        <v>835</v>
      </c>
      <c r="B40" s="773"/>
      <c r="C40" s="773"/>
      <c r="D40" s="773"/>
      <c r="E40" s="773"/>
      <c r="F40" s="773"/>
      <c r="G40" s="773"/>
    </row>
    <row r="41" spans="1:9" ht="24.75" customHeight="1">
      <c r="A41" s="774" t="s">
        <v>1142</v>
      </c>
      <c r="B41" s="775"/>
      <c r="C41" s="775"/>
      <c r="D41" s="775"/>
      <c r="E41" s="775"/>
      <c r="F41" s="775"/>
      <c r="G41" s="775"/>
    </row>
    <row r="42" spans="1:9" ht="12.75" customHeight="1"/>
    <row r="43" spans="1:9" ht="12.75" customHeight="1">
      <c r="A43" s="406" t="s">
        <v>1126</v>
      </c>
    </row>
    <row r="44" spans="1:9" ht="12.75" customHeight="1">
      <c r="A44" s="15" t="s">
        <v>1127</v>
      </c>
    </row>
    <row r="45" spans="1:9" ht="12.75" customHeight="1"/>
    <row r="46" spans="1:9" ht="12.75" customHeight="1"/>
    <row r="47" spans="1:9" ht="12.75" customHeight="1">
      <c r="G47" s="87"/>
    </row>
    <row r="48" spans="1:9" ht="12.75" customHeight="1"/>
    <row r="49" spans="1:8" ht="12.75" customHeight="1"/>
    <row r="50" spans="1:8" ht="12.75" customHeight="1">
      <c r="H50" s="87"/>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9" t="s">
        <v>400</v>
      </c>
    </row>
    <row r="65" spans="1:9" ht="12.75" customHeight="1">
      <c r="A65" s="27"/>
    </row>
    <row r="66" spans="1:9" ht="12.75" customHeight="1">
      <c r="A66" s="406" t="s">
        <v>1128</v>
      </c>
    </row>
    <row r="67" spans="1:9" ht="12.75" customHeight="1">
      <c r="A67" s="15" t="s">
        <v>1129</v>
      </c>
    </row>
    <row r="68" spans="1:9" ht="12.75" customHeight="1"/>
    <row r="69" spans="1:9" ht="12.75" customHeight="1"/>
    <row r="70" spans="1:9" ht="12.75" customHeight="1"/>
    <row r="71" spans="1:9" ht="12.75" customHeight="1">
      <c r="G71" s="87"/>
    </row>
    <row r="72" spans="1:9" ht="12.75" customHeight="1"/>
    <row r="73" spans="1:9" ht="12.75" customHeight="1">
      <c r="I73" s="87"/>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9" t="s">
        <v>400</v>
      </c>
    </row>
    <row r="88" spans="1:1" ht="12.75" customHeight="1"/>
    <row r="89" spans="1:1" ht="12.75" customHeight="1"/>
    <row r="90" spans="1:1" ht="12.75" customHeight="1"/>
    <row r="91" spans="1:1" ht="12.75" customHeight="1">
      <c r="A91" s="84" t="s">
        <v>418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5" t="s">
        <v>1049</v>
      </c>
    </row>
    <row r="2" spans="1:6" ht="12.75" customHeight="1">
      <c r="A2" s="52" t="s">
        <v>1050</v>
      </c>
    </row>
    <row r="3" spans="1:6" ht="12.75" customHeight="1"/>
    <row r="4" spans="1:6" ht="12.75" customHeight="1">
      <c r="E4" s="124" t="s">
        <v>645</v>
      </c>
      <c r="F4" s="155"/>
    </row>
    <row r="5" spans="1:6" ht="22.5" customHeight="1">
      <c r="A5" s="769" t="s">
        <v>467</v>
      </c>
      <c r="B5" s="564" t="s">
        <v>829</v>
      </c>
      <c r="C5" s="564" t="s">
        <v>829</v>
      </c>
      <c r="D5" s="778" t="s">
        <v>465</v>
      </c>
      <c r="E5" s="778" t="s">
        <v>466</v>
      </c>
    </row>
    <row r="6" spans="1:6" ht="22.5" customHeight="1">
      <c r="A6" s="777"/>
      <c r="B6" s="633" t="s">
        <v>1132</v>
      </c>
      <c r="C6" s="633" t="s">
        <v>997</v>
      </c>
      <c r="D6" s="778"/>
      <c r="E6" s="778"/>
    </row>
    <row r="7" spans="1:6" ht="12.75" customHeight="1">
      <c r="A7" s="343" t="s">
        <v>532</v>
      </c>
      <c r="B7" s="344">
        <v>15334561.6425</v>
      </c>
      <c r="C7" s="344">
        <v>13796675.28559</v>
      </c>
      <c r="D7" s="345">
        <v>-0.10028890246511653</v>
      </c>
      <c r="E7" s="344">
        <v>-1537886.3569099996</v>
      </c>
      <c r="F7" s="87"/>
    </row>
    <row r="8" spans="1:6" ht="12.75" customHeight="1">
      <c r="A8" s="346" t="s">
        <v>521</v>
      </c>
      <c r="B8" s="347">
        <v>25270.760549999999</v>
      </c>
      <c r="C8" s="347">
        <v>16124.847720000002</v>
      </c>
      <c r="D8" s="348">
        <v>-0.36191680151074829</v>
      </c>
      <c r="E8" s="347">
        <v>-9145.9128299999975</v>
      </c>
      <c r="F8" s="97"/>
    </row>
    <row r="9" spans="1:6" ht="12.75" customHeight="1">
      <c r="A9" s="346" t="s">
        <v>522</v>
      </c>
      <c r="B9" s="347">
        <v>6249097.5653299997</v>
      </c>
      <c r="C9" s="347">
        <v>5602644.0732500004</v>
      </c>
      <c r="D9" s="348">
        <v>-0.10344749546982976</v>
      </c>
      <c r="E9" s="347">
        <v>-646453.4920799993</v>
      </c>
      <c r="F9" s="97"/>
    </row>
    <row r="10" spans="1:6" ht="12.75" customHeight="1">
      <c r="A10" s="346" t="s">
        <v>523</v>
      </c>
      <c r="B10" s="347">
        <v>650488.58213</v>
      </c>
      <c r="C10" s="347">
        <v>347958.39410000003</v>
      </c>
      <c r="D10" s="348">
        <v>-0.46508147312805465</v>
      </c>
      <c r="E10" s="347">
        <v>-302530.18802999996</v>
      </c>
    </row>
    <row r="11" spans="1:6" ht="12.75" customHeight="1">
      <c r="A11" s="346" t="s">
        <v>524</v>
      </c>
      <c r="B11" s="347">
        <v>8256075.8596899994</v>
      </c>
      <c r="C11" s="347">
        <v>7680064.4662799994</v>
      </c>
      <c r="D11" s="348">
        <v>-6.9768180816064868E-2</v>
      </c>
      <c r="E11" s="347">
        <v>-576011.39341000002</v>
      </c>
    </row>
    <row r="12" spans="1:6" ht="12.75" customHeight="1">
      <c r="A12" s="346" t="s">
        <v>525</v>
      </c>
      <c r="B12" s="347">
        <v>153628.87480000002</v>
      </c>
      <c r="C12" s="347">
        <v>149883.50424000001</v>
      </c>
      <c r="D12" s="348">
        <v>-2.4379339918201431E-2</v>
      </c>
      <c r="E12" s="347">
        <v>-3745.3705600000103</v>
      </c>
    </row>
    <row r="13" spans="1:6" ht="12.75" customHeight="1">
      <c r="A13" s="343" t="s">
        <v>533</v>
      </c>
      <c r="B13" s="344">
        <v>6592382.0953799998</v>
      </c>
      <c r="C13" s="344">
        <v>5871684.46514</v>
      </c>
      <c r="D13" s="345">
        <v>-0.10932279406939582</v>
      </c>
      <c r="E13" s="344">
        <v>-720697.63023999985</v>
      </c>
    </row>
    <row r="14" spans="1:6" ht="12.75" customHeight="1">
      <c r="A14" s="346" t="s">
        <v>526</v>
      </c>
      <c r="B14" s="347">
        <v>744574.51538</v>
      </c>
      <c r="C14" s="347">
        <v>824396.44119000004</v>
      </c>
      <c r="D14" s="348">
        <v>0.10720475138645087</v>
      </c>
      <c r="E14" s="347">
        <v>79821.925810000044</v>
      </c>
    </row>
    <row r="15" spans="1:6" ht="12.75" customHeight="1">
      <c r="A15" s="346" t="s">
        <v>527</v>
      </c>
      <c r="B15" s="347">
        <v>4167010.7713800003</v>
      </c>
      <c r="C15" s="347">
        <v>3562583.0230999999</v>
      </c>
      <c r="D15" s="348">
        <v>-0.14505068055771558</v>
      </c>
      <c r="E15" s="347">
        <v>-604427.74828000041</v>
      </c>
    </row>
    <row r="16" spans="1:6" ht="12.75" customHeight="1">
      <c r="A16" s="346" t="s">
        <v>528</v>
      </c>
      <c r="B16" s="347">
        <v>1224409.4114600001</v>
      </c>
      <c r="C16" s="347">
        <v>1238381.46581</v>
      </c>
      <c r="D16" s="348">
        <v>1.1411260171007208E-2</v>
      </c>
      <c r="E16" s="347">
        <v>13972.054349999875</v>
      </c>
    </row>
    <row r="17" spans="1:7" ht="12.75" customHeight="1">
      <c r="A17" s="346" t="s">
        <v>529</v>
      </c>
      <c r="B17" s="347">
        <v>456387.39716000005</v>
      </c>
      <c r="C17" s="347">
        <v>246323.53503999999</v>
      </c>
      <c r="D17" s="348">
        <v>-0.46027533500526524</v>
      </c>
      <c r="E17" s="347">
        <v>-210063.86212000006</v>
      </c>
    </row>
    <row r="18" spans="1:7" ht="22.5">
      <c r="A18" s="349" t="s">
        <v>538</v>
      </c>
      <c r="B18" s="347">
        <v>223990.30948</v>
      </c>
      <c r="C18" s="347">
        <v>63563.841380000005</v>
      </c>
      <c r="D18" s="348">
        <v>-0.71622057432946407</v>
      </c>
      <c r="E18" s="347">
        <v>-160426.4681</v>
      </c>
    </row>
    <row r="19" spans="1:7" ht="12.75" customHeight="1">
      <c r="A19" s="350" t="s">
        <v>541</v>
      </c>
      <c r="B19" s="344">
        <v>22150934.047359999</v>
      </c>
      <c r="C19" s="344">
        <v>19731923.592110001</v>
      </c>
      <c r="D19" s="345">
        <v>-0.10920579918110956</v>
      </c>
      <c r="E19" s="344">
        <v>-2419010.4552499987</v>
      </c>
    </row>
    <row r="20" spans="1:7" ht="12.75" customHeight="1">
      <c r="A20" s="346" t="s">
        <v>530</v>
      </c>
      <c r="B20" s="347">
        <v>9027979.8278500009</v>
      </c>
      <c r="C20" s="347">
        <v>8766454.83928</v>
      </c>
      <c r="D20" s="348">
        <v>-2.8968273473898836E-2</v>
      </c>
      <c r="E20" s="347">
        <v>-261524.98857000098</v>
      </c>
    </row>
    <row r="21" spans="1:7" ht="12.75" customHeight="1">
      <c r="A21" s="343" t="s">
        <v>534</v>
      </c>
      <c r="B21" s="344">
        <v>1170446.6375599999</v>
      </c>
      <c r="C21" s="344">
        <v>1296174.54235</v>
      </c>
      <c r="D21" s="345">
        <v>0.10741874149179649</v>
      </c>
      <c r="E21" s="344">
        <v>125727.90479000006</v>
      </c>
    </row>
    <row r="22" spans="1:7" ht="12.75" customHeight="1">
      <c r="A22" s="343" t="s">
        <v>535</v>
      </c>
      <c r="B22" s="344">
        <v>127510.63264</v>
      </c>
      <c r="C22" s="344">
        <v>102231.28081</v>
      </c>
      <c r="D22" s="345">
        <v>-0.19825289316359243</v>
      </c>
      <c r="E22" s="344">
        <v>-25279.35183</v>
      </c>
    </row>
    <row r="23" spans="1:7" ht="12.75" customHeight="1">
      <c r="A23" s="343" t="s">
        <v>536</v>
      </c>
      <c r="B23" s="344">
        <v>12442648.37345</v>
      </c>
      <c r="C23" s="344">
        <v>10998663.258459998</v>
      </c>
      <c r="D23" s="345">
        <v>-0.11605126751561691</v>
      </c>
      <c r="E23" s="344">
        <v>-1443985.1149900015</v>
      </c>
    </row>
    <row r="24" spans="1:7" ht="12.75" customHeight="1">
      <c r="A24" s="343" t="s">
        <v>537</v>
      </c>
      <c r="B24" s="344">
        <v>7970763.7396800006</v>
      </c>
      <c r="C24" s="344">
        <v>7010201.3500299994</v>
      </c>
      <c r="D24" s="345">
        <v>-0.12051070901375939</v>
      </c>
      <c r="E24" s="344">
        <v>-960562.38965000119</v>
      </c>
    </row>
    <row r="25" spans="1:7" ht="21.75">
      <c r="A25" s="351" t="s">
        <v>539</v>
      </c>
      <c r="B25" s="344">
        <v>439564.66404</v>
      </c>
      <c r="C25" s="344">
        <v>324653.16045999998</v>
      </c>
      <c r="D25" s="345">
        <v>-0.26142115820652767</v>
      </c>
      <c r="E25" s="344">
        <v>-114911.50358000002</v>
      </c>
    </row>
    <row r="26" spans="1:7">
      <c r="A26" s="350" t="s">
        <v>542</v>
      </c>
      <c r="B26" s="344">
        <v>22150934.047369998</v>
      </c>
      <c r="C26" s="344">
        <v>19731923.592110001</v>
      </c>
      <c r="D26" s="345">
        <v>-0.10920579918151166</v>
      </c>
      <c r="E26" s="344">
        <v>-2419010.4552599974</v>
      </c>
    </row>
    <row r="27" spans="1:7" ht="12.75" customHeight="1">
      <c r="A27" s="346" t="s">
        <v>531</v>
      </c>
      <c r="B27" s="347">
        <v>9027979.8278500009</v>
      </c>
      <c r="C27" s="347">
        <v>8766454.83928</v>
      </c>
      <c r="D27" s="348">
        <v>-2.8968273473898836E-2</v>
      </c>
      <c r="E27" s="347">
        <v>-261524.98857000098</v>
      </c>
    </row>
    <row r="28" spans="1:7" ht="12.75" customHeight="1">
      <c r="A28" s="36" t="s">
        <v>357</v>
      </c>
    </row>
    <row r="29" spans="1:7" ht="12.75" customHeight="1">
      <c r="F29" s="152"/>
      <c r="G29" s="152"/>
    </row>
    <row r="30" spans="1:7" ht="26.25" customHeight="1">
      <c r="A30" s="645" t="s">
        <v>1143</v>
      </c>
      <c r="B30" s="645"/>
      <c r="C30" s="645"/>
      <c r="D30" s="645"/>
      <c r="E30" s="645"/>
    </row>
    <row r="31" spans="1:7" ht="12.75" customHeight="1"/>
    <row r="32" spans="1:7" ht="12.75" customHeight="1">
      <c r="A32" s="84" t="s">
        <v>418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501</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51" t="s">
        <v>1051</v>
      </c>
    </row>
    <row r="2" spans="1:8" ht="12.75" customHeight="1">
      <c r="A2" s="75" t="s">
        <v>1052</v>
      </c>
    </row>
    <row r="3" spans="1:8" ht="12.75" customHeight="1">
      <c r="E3" s="771" t="s">
        <v>837</v>
      </c>
      <c r="F3" s="771"/>
    </row>
    <row r="4" spans="1:8" ht="84.75" customHeight="1">
      <c r="A4" s="564" t="s">
        <v>402</v>
      </c>
      <c r="B4" s="778" t="s">
        <v>830</v>
      </c>
      <c r="C4" s="778"/>
      <c r="D4" s="566" t="s">
        <v>881</v>
      </c>
      <c r="E4" s="769" t="s">
        <v>880</v>
      </c>
      <c r="F4" s="770"/>
      <c r="G4" s="566" t="s">
        <v>403</v>
      </c>
    </row>
    <row r="5" spans="1:8" ht="15" customHeight="1" thickBot="1">
      <c r="A5" s="567"/>
      <c r="B5" s="632" t="s">
        <v>1133</v>
      </c>
      <c r="C5" s="632" t="s">
        <v>997</v>
      </c>
      <c r="D5" s="634"/>
      <c r="E5" s="632" t="s">
        <v>1133</v>
      </c>
      <c r="F5" s="632" t="s">
        <v>997</v>
      </c>
      <c r="G5" s="568"/>
    </row>
    <row r="6" spans="1:8" ht="12.75" customHeight="1">
      <c r="A6" s="569" t="s">
        <v>404</v>
      </c>
      <c r="B6" s="570"/>
      <c r="C6" s="570"/>
      <c r="D6" s="571"/>
      <c r="E6" s="570"/>
      <c r="F6" s="570"/>
      <c r="G6" s="571"/>
    </row>
    <row r="7" spans="1:8" ht="12.75" customHeight="1">
      <c r="A7" s="352" t="s">
        <v>867</v>
      </c>
      <c r="B7" s="353">
        <v>89</v>
      </c>
      <c r="C7" s="353">
        <v>102</v>
      </c>
      <c r="D7" s="354">
        <v>0.14606741573033707</v>
      </c>
      <c r="E7" s="353">
        <v>1186836.0634999999</v>
      </c>
      <c r="F7" s="355">
        <v>923862.10848000005</v>
      </c>
      <c r="G7" s="354">
        <v>-0.22157563551320236</v>
      </c>
      <c r="H7" s="87"/>
    </row>
    <row r="8" spans="1:8" ht="12.75" customHeight="1">
      <c r="A8" s="352" t="s">
        <v>866</v>
      </c>
      <c r="B8" s="353">
        <v>44192</v>
      </c>
      <c r="C8" s="353">
        <v>39032</v>
      </c>
      <c r="D8" s="354">
        <v>-0.1167632150615496</v>
      </c>
      <c r="E8" s="353">
        <v>2209489.5226199999</v>
      </c>
      <c r="F8" s="355">
        <v>1855108.1976600001</v>
      </c>
      <c r="G8" s="354">
        <v>-0.16039058856444657</v>
      </c>
      <c r="H8" s="87"/>
    </row>
    <row r="9" spans="1:8" ht="12.75" customHeight="1">
      <c r="A9" s="356" t="s">
        <v>868</v>
      </c>
      <c r="B9" s="353">
        <v>6671</v>
      </c>
      <c r="C9" s="353">
        <v>5775</v>
      </c>
      <c r="D9" s="354">
        <v>-0.13431269674711438</v>
      </c>
      <c r="E9" s="353">
        <v>428588.12263999996</v>
      </c>
      <c r="F9" s="355">
        <v>350948.83822000003</v>
      </c>
      <c r="G9" s="354">
        <v>-0.1811512739591582</v>
      </c>
    </row>
    <row r="10" spans="1:8" ht="12.75" customHeight="1">
      <c r="A10" s="352" t="s">
        <v>834</v>
      </c>
      <c r="B10" s="353">
        <v>717</v>
      </c>
      <c r="C10" s="353">
        <v>574</v>
      </c>
      <c r="D10" s="354">
        <v>-0.19944211994421199</v>
      </c>
      <c r="E10" s="353">
        <v>340258.73827999999</v>
      </c>
      <c r="F10" s="355">
        <v>254696.15544999999</v>
      </c>
      <c r="G10" s="354">
        <v>-0.25146329308842108</v>
      </c>
    </row>
    <row r="11" spans="1:8" ht="12.75" customHeight="1">
      <c r="A11" s="357" t="s">
        <v>976</v>
      </c>
      <c r="B11" s="353">
        <v>1</v>
      </c>
      <c r="C11" s="353">
        <v>1</v>
      </c>
      <c r="D11" s="354">
        <v>0</v>
      </c>
      <c r="E11" s="353">
        <v>2389.2539300000003</v>
      </c>
      <c r="F11" s="355">
        <v>1461.3164999999999</v>
      </c>
      <c r="G11" s="354">
        <v>-0.38837957671581619</v>
      </c>
    </row>
    <row r="12" spans="1:8" ht="29.25">
      <c r="A12" s="356" t="s">
        <v>977</v>
      </c>
      <c r="B12" s="353">
        <v>2360</v>
      </c>
      <c r="C12" s="353">
        <v>2015</v>
      </c>
      <c r="D12" s="354">
        <v>-0.1461864406779661</v>
      </c>
      <c r="E12" s="353">
        <v>412476.02467000001</v>
      </c>
      <c r="F12" s="355">
        <v>405944.49539</v>
      </c>
      <c r="G12" s="354">
        <v>-1.5834930733793665E-2</v>
      </c>
      <c r="H12" s="97"/>
    </row>
    <row r="13" spans="1:8" ht="12.75" customHeight="1">
      <c r="A13" s="352" t="s">
        <v>401</v>
      </c>
      <c r="B13" s="353">
        <v>147</v>
      </c>
      <c r="C13" s="353">
        <v>163</v>
      </c>
      <c r="D13" s="354">
        <v>0.10884353741496598</v>
      </c>
      <c r="E13" s="353">
        <v>519.86081000000001</v>
      </c>
      <c r="F13" s="355">
        <v>355.20696000000004</v>
      </c>
      <c r="G13" s="354">
        <v>-0.31672679846745894</v>
      </c>
      <c r="H13" s="97"/>
    </row>
    <row r="14" spans="1:8" ht="22.5" customHeight="1">
      <c r="A14" s="358" t="s">
        <v>405</v>
      </c>
      <c r="B14" s="359">
        <v>54177</v>
      </c>
      <c r="C14" s="359">
        <v>47662</v>
      </c>
      <c r="D14" s="360">
        <v>-0.12025398231721948</v>
      </c>
      <c r="E14" s="359">
        <v>4580557.5864500003</v>
      </c>
      <c r="F14" s="359">
        <v>3792376.3186600003</v>
      </c>
      <c r="G14" s="360">
        <v>-0.17207103129137866</v>
      </c>
    </row>
    <row r="15" spans="1:8" ht="15" customHeight="1">
      <c r="A15" s="572" t="s">
        <v>406</v>
      </c>
      <c r="B15" s="573"/>
      <c r="C15" s="573"/>
      <c r="D15" s="574"/>
      <c r="E15" s="573"/>
      <c r="F15" s="573"/>
      <c r="G15" s="575"/>
    </row>
    <row r="16" spans="1:8" ht="12.75" customHeight="1">
      <c r="A16" s="352" t="s">
        <v>867</v>
      </c>
      <c r="B16" s="353">
        <v>1066</v>
      </c>
      <c r="C16" s="353">
        <v>1011</v>
      </c>
      <c r="D16" s="354">
        <v>-5.1594746716697934E-2</v>
      </c>
      <c r="E16" s="353">
        <v>3949277.72015</v>
      </c>
      <c r="F16" s="353">
        <v>3430506.0982399997</v>
      </c>
      <c r="G16" s="354">
        <v>-0.13135860748995298</v>
      </c>
    </row>
    <row r="17" spans="1:7" ht="12.75" customHeight="1">
      <c r="A17" s="352" t="s">
        <v>866</v>
      </c>
      <c r="B17" s="353">
        <v>36542</v>
      </c>
      <c r="C17" s="353">
        <v>32597</v>
      </c>
      <c r="D17" s="354">
        <v>-0.10795796617590718</v>
      </c>
      <c r="E17" s="353">
        <v>2037349.9074500001</v>
      </c>
      <c r="F17" s="353">
        <v>1858807.95386</v>
      </c>
      <c r="G17" s="354">
        <v>-8.7634408275732947E-2</v>
      </c>
    </row>
    <row r="18" spans="1:7" ht="12.75" customHeight="1">
      <c r="A18" s="356" t="s">
        <v>868</v>
      </c>
      <c r="B18" s="353">
        <v>15380</v>
      </c>
      <c r="C18" s="353">
        <v>14410</v>
      </c>
      <c r="D18" s="354">
        <v>-6.3068920676202858E-2</v>
      </c>
      <c r="E18" s="353">
        <v>2336065.6627399996</v>
      </c>
      <c r="F18" s="353">
        <v>2086384.81754</v>
      </c>
      <c r="G18" s="354">
        <v>-0.10688091913784048</v>
      </c>
    </row>
    <row r="19" spans="1:7" ht="12.75" customHeight="1">
      <c r="A19" s="352" t="s">
        <v>834</v>
      </c>
      <c r="B19" s="353">
        <v>731</v>
      </c>
      <c r="C19" s="353">
        <v>723</v>
      </c>
      <c r="D19" s="354">
        <v>-1.094391244870041E-2</v>
      </c>
      <c r="E19" s="353">
        <v>309302.53292999999</v>
      </c>
      <c r="F19" s="353">
        <v>346259.34376999998</v>
      </c>
      <c r="G19" s="354">
        <v>0.11948434592471927</v>
      </c>
    </row>
    <row r="20" spans="1:7" ht="12.75" customHeight="1">
      <c r="A20" s="357" t="s">
        <v>976</v>
      </c>
      <c r="B20" s="353">
        <v>1</v>
      </c>
      <c r="C20" s="353">
        <v>1</v>
      </c>
      <c r="D20" s="354">
        <v>0</v>
      </c>
      <c r="E20" s="353">
        <v>1844.2487800000001</v>
      </c>
      <c r="F20" s="353">
        <v>1761.7547199999999</v>
      </c>
      <c r="G20" s="354">
        <v>-4.4730440325952234E-2</v>
      </c>
    </row>
    <row r="21" spans="1:7" ht="29.25">
      <c r="A21" s="356" t="s">
        <v>977</v>
      </c>
      <c r="B21" s="353">
        <v>8915</v>
      </c>
      <c r="C21" s="353">
        <v>7935</v>
      </c>
      <c r="D21" s="354">
        <v>-0.10992708917554683</v>
      </c>
      <c r="E21" s="353">
        <v>2478825.5433100001</v>
      </c>
      <c r="F21" s="353">
        <v>2524323.1586799999</v>
      </c>
      <c r="G21" s="354">
        <v>1.8354504814907777E-2</v>
      </c>
    </row>
    <row r="22" spans="1:7" ht="12.75" customHeight="1">
      <c r="A22" s="352" t="s">
        <v>401</v>
      </c>
      <c r="B22" s="353">
        <v>549</v>
      </c>
      <c r="C22" s="353">
        <v>791</v>
      </c>
      <c r="D22" s="354">
        <v>0.44080145719489983</v>
      </c>
      <c r="E22" s="353">
        <v>61222.990429999998</v>
      </c>
      <c r="F22" s="353">
        <v>76409.500019999992</v>
      </c>
      <c r="G22" s="354">
        <v>0.24805239801808868</v>
      </c>
    </row>
    <row r="23" spans="1:7" ht="22.5" customHeight="1">
      <c r="A23" s="358" t="s">
        <v>405</v>
      </c>
      <c r="B23" s="359">
        <v>63184</v>
      </c>
      <c r="C23" s="361">
        <v>57468</v>
      </c>
      <c r="D23" s="360">
        <v>-9.0465940744492282E-2</v>
      </c>
      <c r="E23" s="359">
        <v>11173888.605789999</v>
      </c>
      <c r="F23" s="359">
        <v>10324452.626829999</v>
      </c>
      <c r="G23" s="360">
        <v>-7.6019728576839932E-2</v>
      </c>
    </row>
    <row r="24" spans="1:7" ht="15" customHeight="1">
      <c r="A24" s="572" t="s">
        <v>407</v>
      </c>
      <c r="B24" s="573"/>
      <c r="C24" s="573"/>
      <c r="D24" s="574"/>
      <c r="E24" s="573"/>
      <c r="F24" s="573"/>
      <c r="G24" s="576"/>
    </row>
    <row r="25" spans="1:7" ht="12.75" customHeight="1">
      <c r="A25" s="352" t="s">
        <v>867</v>
      </c>
      <c r="B25" s="353">
        <v>384</v>
      </c>
      <c r="C25" s="353">
        <v>346</v>
      </c>
      <c r="D25" s="354">
        <v>-9.8958333333333329E-2</v>
      </c>
      <c r="E25" s="353">
        <v>549563.23465999996</v>
      </c>
      <c r="F25" s="353">
        <v>290705.63500000001</v>
      </c>
      <c r="G25" s="354">
        <v>-0.47102423039661345</v>
      </c>
    </row>
    <row r="26" spans="1:7" ht="12.75" customHeight="1">
      <c r="A26" s="352" t="s">
        <v>866</v>
      </c>
      <c r="B26" s="353">
        <v>1402</v>
      </c>
      <c r="C26" s="353">
        <v>519</v>
      </c>
      <c r="D26" s="354">
        <v>-0.62981455064194014</v>
      </c>
      <c r="E26" s="353">
        <v>8671.4926599999999</v>
      </c>
      <c r="F26" s="353">
        <v>58.034179999999999</v>
      </c>
      <c r="G26" s="354">
        <v>-0.99330747516310525</v>
      </c>
    </row>
    <row r="27" spans="1:7" ht="12.75" customHeight="1">
      <c r="A27" s="356" t="s">
        <v>868</v>
      </c>
      <c r="B27" s="353">
        <v>662</v>
      </c>
      <c r="C27" s="353">
        <v>560</v>
      </c>
      <c r="D27" s="354">
        <v>-0.15407854984894259</v>
      </c>
      <c r="E27" s="353">
        <v>1618.2958999999998</v>
      </c>
      <c r="F27" s="353">
        <v>85.561809999999994</v>
      </c>
      <c r="G27" s="354">
        <v>-0.94712845160146553</v>
      </c>
    </row>
    <row r="28" spans="1:7" ht="12.75" customHeight="1">
      <c r="A28" s="352" t="s">
        <v>834</v>
      </c>
      <c r="B28" s="353">
        <v>69</v>
      </c>
      <c r="C28" s="353">
        <v>53</v>
      </c>
      <c r="D28" s="354">
        <v>-0.2318840579710145</v>
      </c>
      <c r="E28" s="353">
        <v>14648.149820000001</v>
      </c>
      <c r="F28" s="353">
        <v>11022.50612</v>
      </c>
      <c r="G28" s="354">
        <v>-0.24751547086511164</v>
      </c>
    </row>
    <row r="29" spans="1:7" ht="12.75" customHeight="1">
      <c r="A29" s="357" t="s">
        <v>978</v>
      </c>
      <c r="B29" s="353">
        <v>3</v>
      </c>
      <c r="C29" s="353">
        <v>3</v>
      </c>
      <c r="D29" s="354">
        <v>0</v>
      </c>
      <c r="E29" s="353">
        <v>0</v>
      </c>
      <c r="F29" s="353">
        <v>0</v>
      </c>
      <c r="G29" s="354"/>
    </row>
    <row r="30" spans="1:7" ht="29.25">
      <c r="A30" s="356" t="s">
        <v>977</v>
      </c>
      <c r="B30" s="353">
        <v>554</v>
      </c>
      <c r="C30" s="353">
        <v>487</v>
      </c>
      <c r="D30" s="354">
        <v>-0.12093862815884476</v>
      </c>
      <c r="E30" s="353">
        <v>11555.559210000001</v>
      </c>
      <c r="F30" s="353">
        <v>5082.0833600000005</v>
      </c>
      <c r="G30" s="354">
        <v>-0.56020446370072297</v>
      </c>
    </row>
    <row r="31" spans="1:7" ht="12.75" customHeight="1">
      <c r="A31" s="352" t="s">
        <v>401</v>
      </c>
      <c r="B31" s="353">
        <v>10</v>
      </c>
      <c r="C31" s="353">
        <v>6</v>
      </c>
      <c r="D31" s="354">
        <v>-0.4</v>
      </c>
      <c r="E31" s="353">
        <v>16942.88552</v>
      </c>
      <c r="F31" s="353">
        <v>8254.1786200000006</v>
      </c>
      <c r="G31" s="354">
        <v>-0.51282332574008915</v>
      </c>
    </row>
    <row r="32" spans="1:7" ht="22.5" customHeight="1">
      <c r="A32" s="358" t="s">
        <v>405</v>
      </c>
      <c r="B32" s="359">
        <v>3084</v>
      </c>
      <c r="C32" s="359">
        <v>1974</v>
      </c>
      <c r="D32" s="360">
        <v>-0.35992217898832685</v>
      </c>
      <c r="E32" s="359">
        <v>602999.61777000001</v>
      </c>
      <c r="F32" s="359">
        <v>315207.99909</v>
      </c>
      <c r="G32" s="360">
        <v>-0.47726666850023003</v>
      </c>
    </row>
    <row r="33" spans="1:17" ht="12.75" customHeight="1">
      <c r="A33" s="27" t="s">
        <v>410</v>
      </c>
    </row>
    <row r="34" spans="1:17" ht="35.25" customHeight="1">
      <c r="A34" s="772" t="s">
        <v>1135</v>
      </c>
      <c r="B34" s="772"/>
      <c r="C34" s="772"/>
      <c r="D34" s="772"/>
      <c r="E34" s="772"/>
      <c r="F34" s="776"/>
      <c r="G34" s="776"/>
      <c r="K34" s="773"/>
      <c r="L34" s="773"/>
      <c r="M34" s="773"/>
      <c r="N34" s="773"/>
      <c r="O34" s="773"/>
      <c r="P34" s="773"/>
      <c r="Q34" s="773"/>
    </row>
    <row r="35" spans="1:17" ht="72.75" customHeight="1">
      <c r="A35" s="773" t="s">
        <v>836</v>
      </c>
      <c r="B35" s="779"/>
      <c r="C35" s="779"/>
      <c r="D35" s="779"/>
      <c r="E35" s="779"/>
      <c r="F35" s="779"/>
      <c r="G35" s="779"/>
    </row>
    <row r="36" spans="1:17" ht="25.5" customHeight="1">
      <c r="A36" s="774" t="s">
        <v>1134</v>
      </c>
      <c r="B36" s="775"/>
      <c r="C36" s="775"/>
      <c r="D36" s="775"/>
      <c r="E36" s="775"/>
      <c r="F36" s="775"/>
      <c r="G36" s="775"/>
    </row>
    <row r="37" spans="1:17" ht="12.75" customHeight="1"/>
    <row r="38" spans="1:17" ht="12.75" customHeight="1"/>
    <row r="39" spans="1:17" ht="12.75" customHeight="1">
      <c r="A39" s="551" t="s">
        <v>1053</v>
      </c>
    </row>
    <row r="40" spans="1:17" ht="12.75" customHeight="1">
      <c r="A40" s="75" t="s">
        <v>1054</v>
      </c>
    </row>
    <row r="41" spans="1:17" ht="12.75" customHeight="1">
      <c r="E41" s="771" t="s">
        <v>837</v>
      </c>
      <c r="F41" s="771"/>
    </row>
    <row r="42" spans="1:17" ht="85.5" customHeight="1">
      <c r="A42" s="564" t="s">
        <v>408</v>
      </c>
      <c r="B42" s="778" t="s">
        <v>831</v>
      </c>
      <c r="C42" s="778"/>
      <c r="D42" s="566" t="s">
        <v>881</v>
      </c>
      <c r="E42" s="769" t="s">
        <v>409</v>
      </c>
      <c r="F42" s="770"/>
      <c r="G42" s="566" t="s">
        <v>403</v>
      </c>
    </row>
    <row r="43" spans="1:17" ht="27" customHeight="1" thickBot="1">
      <c r="A43" s="567"/>
      <c r="B43" s="632" t="s">
        <v>1124</v>
      </c>
      <c r="C43" s="632" t="s">
        <v>1125</v>
      </c>
      <c r="D43" s="634"/>
      <c r="E43" s="632" t="s">
        <v>1124</v>
      </c>
      <c r="F43" s="632" t="s">
        <v>1125</v>
      </c>
      <c r="G43" s="568"/>
    </row>
    <row r="44" spans="1:17" ht="15" customHeight="1">
      <c r="A44" s="569" t="s">
        <v>404</v>
      </c>
      <c r="B44" s="570"/>
      <c r="C44" s="570"/>
      <c r="D44" s="571"/>
      <c r="E44" s="570"/>
      <c r="F44" s="570"/>
      <c r="G44" s="571"/>
    </row>
    <row r="45" spans="1:17" ht="12.75" customHeight="1">
      <c r="A45" s="352" t="s">
        <v>867</v>
      </c>
      <c r="B45" s="353">
        <v>21</v>
      </c>
      <c r="C45" s="353">
        <v>22</v>
      </c>
      <c r="D45" s="354">
        <v>4.7619047619047616E-2</v>
      </c>
      <c r="E45" s="353">
        <v>307351.68023</v>
      </c>
      <c r="F45" s="355">
        <v>170149.57991</v>
      </c>
      <c r="G45" s="354">
        <v>-0.44640100947984979</v>
      </c>
      <c r="H45" s="87"/>
    </row>
    <row r="46" spans="1:17" ht="12.75" customHeight="1">
      <c r="A46" s="352" t="s">
        <v>866</v>
      </c>
      <c r="B46" s="353">
        <v>10123</v>
      </c>
      <c r="C46" s="353">
        <v>12554</v>
      </c>
      <c r="D46" s="354">
        <v>0.24014620171885803</v>
      </c>
      <c r="E46" s="353">
        <v>949096.36716000002</v>
      </c>
      <c r="F46" s="355">
        <v>1083495.7253699999</v>
      </c>
      <c r="G46" s="354">
        <v>0.14160770482365848</v>
      </c>
      <c r="H46" s="87"/>
    </row>
    <row r="47" spans="1:17" ht="12.75" customHeight="1">
      <c r="A47" s="356" t="s">
        <v>868</v>
      </c>
      <c r="B47" s="353">
        <v>1444</v>
      </c>
      <c r="C47" s="353">
        <v>1268</v>
      </c>
      <c r="D47" s="354">
        <v>-0.12188365650969529</v>
      </c>
      <c r="E47" s="353">
        <v>182047.72477</v>
      </c>
      <c r="F47" s="355">
        <v>165302.63440000001</v>
      </c>
      <c r="G47" s="354">
        <v>-9.1981871188754602E-2</v>
      </c>
    </row>
    <row r="48" spans="1:17" ht="12.75" customHeight="1">
      <c r="A48" s="352" t="s">
        <v>834</v>
      </c>
      <c r="B48" s="353">
        <v>125</v>
      </c>
      <c r="C48" s="353">
        <v>83</v>
      </c>
      <c r="D48" s="354">
        <v>-0.33600000000000002</v>
      </c>
      <c r="E48" s="353">
        <v>178774.88816999999</v>
      </c>
      <c r="F48" s="355">
        <v>92475.250220000002</v>
      </c>
      <c r="G48" s="354">
        <v>-0.48272796494738252</v>
      </c>
    </row>
    <row r="49" spans="1:17" ht="12.75" customHeight="1">
      <c r="A49" s="357" t="s">
        <v>978</v>
      </c>
      <c r="B49" s="353">
        <v>1</v>
      </c>
      <c r="C49" s="353">
        <v>0</v>
      </c>
      <c r="D49" s="354">
        <v>-1</v>
      </c>
      <c r="E49" s="353">
        <v>2965.8532400000004</v>
      </c>
      <c r="F49" s="355">
        <v>0</v>
      </c>
      <c r="G49" s="354">
        <v>-1</v>
      </c>
    </row>
    <row r="50" spans="1:17" ht="34.5" customHeight="1">
      <c r="A50" s="356" t="s">
        <v>979</v>
      </c>
      <c r="B50" s="353">
        <v>439</v>
      </c>
      <c r="C50" s="353">
        <v>327</v>
      </c>
      <c r="D50" s="354">
        <v>-0.25512528473804102</v>
      </c>
      <c r="E50" s="353">
        <v>189322.35303</v>
      </c>
      <c r="F50" s="355">
        <v>165983.31044999999</v>
      </c>
      <c r="G50" s="354">
        <v>-0.12327674047185387</v>
      </c>
    </row>
    <row r="51" spans="1:17" ht="12.75" customHeight="1">
      <c r="A51" s="352" t="s">
        <v>401</v>
      </c>
      <c r="B51" s="353">
        <v>1</v>
      </c>
      <c r="C51" s="353">
        <v>1</v>
      </c>
      <c r="D51" s="354">
        <v>0</v>
      </c>
      <c r="E51" s="353">
        <v>38.848489999999998</v>
      </c>
      <c r="F51" s="355">
        <v>162.93242999999998</v>
      </c>
      <c r="G51" s="354">
        <v>3.1940479539874005</v>
      </c>
    </row>
    <row r="52" spans="1:17" ht="22.5" customHeight="1">
      <c r="A52" s="358" t="s">
        <v>405</v>
      </c>
      <c r="B52" s="359">
        <v>12154</v>
      </c>
      <c r="C52" s="359">
        <v>14255</v>
      </c>
      <c r="D52" s="376">
        <v>0.17286490044429817</v>
      </c>
      <c r="E52" s="359">
        <v>1809597.7150899998</v>
      </c>
      <c r="F52" s="359">
        <v>1677569.4327800001</v>
      </c>
      <c r="G52" s="376">
        <v>-7.2960018245510058E-2</v>
      </c>
    </row>
    <row r="53" spans="1:17" ht="15" customHeight="1">
      <c r="A53" s="572" t="s">
        <v>406</v>
      </c>
      <c r="B53" s="573"/>
      <c r="C53" s="573"/>
      <c r="D53" s="574"/>
      <c r="E53" s="573"/>
      <c r="F53" s="573"/>
      <c r="G53" s="575"/>
    </row>
    <row r="54" spans="1:17" ht="12.75" customHeight="1">
      <c r="A54" s="352" t="s">
        <v>867</v>
      </c>
      <c r="B54" s="353">
        <v>77</v>
      </c>
      <c r="C54" s="353">
        <v>47</v>
      </c>
      <c r="D54" s="354">
        <v>-0.38961038961038963</v>
      </c>
      <c r="E54" s="353">
        <v>414334.29412999999</v>
      </c>
      <c r="F54" s="355">
        <v>175286.77</v>
      </c>
      <c r="G54" s="354">
        <v>-0.57694361175663955</v>
      </c>
    </row>
    <row r="55" spans="1:17">
      <c r="A55" s="352" t="s">
        <v>866</v>
      </c>
      <c r="B55" s="353">
        <v>9004</v>
      </c>
      <c r="C55" s="353">
        <v>8870</v>
      </c>
      <c r="D55" s="354">
        <v>-1.4882274544646823E-2</v>
      </c>
      <c r="E55" s="353">
        <v>1015140.8404</v>
      </c>
      <c r="F55" s="355">
        <v>1003397.19932</v>
      </c>
      <c r="G55" s="354">
        <v>-1.1568484502478079E-2</v>
      </c>
    </row>
    <row r="56" spans="1:17" ht="12.75" customHeight="1">
      <c r="A56" s="356" t="s">
        <v>868</v>
      </c>
      <c r="B56" s="353">
        <v>3209</v>
      </c>
      <c r="C56" s="353">
        <v>3674</v>
      </c>
      <c r="D56" s="354">
        <v>0.14490495481458399</v>
      </c>
      <c r="E56" s="353">
        <v>838005.57978999999</v>
      </c>
      <c r="F56" s="355">
        <v>1083146.4946099999</v>
      </c>
      <c r="G56" s="354">
        <v>0.29252897681353274</v>
      </c>
    </row>
    <row r="57" spans="1:17" ht="12.75" customHeight="1">
      <c r="A57" s="352" t="s">
        <v>834</v>
      </c>
      <c r="B57" s="353">
        <v>174</v>
      </c>
      <c r="C57" s="353">
        <v>198</v>
      </c>
      <c r="D57" s="354">
        <v>0.13793103448275862</v>
      </c>
      <c r="E57" s="353">
        <v>100832.94781</v>
      </c>
      <c r="F57" s="355">
        <v>196694.45824000001</v>
      </c>
      <c r="G57" s="354">
        <v>0.95069630028700847</v>
      </c>
    </row>
    <row r="58" spans="1:17" ht="12.75" customHeight="1">
      <c r="A58" s="357" t="s">
        <v>978</v>
      </c>
      <c r="B58" s="353">
        <v>0</v>
      </c>
      <c r="C58" s="353">
        <v>0</v>
      </c>
      <c r="D58" s="354" t="e">
        <v>#DIV/0!</v>
      </c>
      <c r="E58" s="353">
        <v>0</v>
      </c>
      <c r="F58" s="355">
        <v>0</v>
      </c>
      <c r="G58" s="354"/>
    </row>
    <row r="59" spans="1:17" ht="29.25">
      <c r="A59" s="356" t="s">
        <v>979</v>
      </c>
      <c r="B59" s="353">
        <v>1646</v>
      </c>
      <c r="C59" s="353">
        <v>1586</v>
      </c>
      <c r="D59" s="354">
        <v>-3.6452004860267312E-2</v>
      </c>
      <c r="E59" s="353">
        <v>630989.72563999996</v>
      </c>
      <c r="F59" s="355">
        <v>1483122.01043</v>
      </c>
      <c r="G59" s="354">
        <v>1.3504693502349816</v>
      </c>
    </row>
    <row r="60" spans="1:17" ht="12.75" customHeight="1">
      <c r="A60" s="352" t="s">
        <v>401</v>
      </c>
      <c r="B60" s="353">
        <v>131</v>
      </c>
      <c r="C60" s="353">
        <v>339</v>
      </c>
      <c r="D60" s="354">
        <v>1.5877862595419847</v>
      </c>
      <c r="E60" s="353">
        <v>18003.077880000001</v>
      </c>
      <c r="F60" s="355">
        <v>37621.939789999997</v>
      </c>
      <c r="G60" s="354">
        <v>1.0897504327187855</v>
      </c>
    </row>
    <row r="61" spans="1:17" ht="22.5" customHeight="1">
      <c r="A61" s="358" t="s">
        <v>405</v>
      </c>
      <c r="B61" s="359">
        <v>14241</v>
      </c>
      <c r="C61" s="359">
        <v>14714</v>
      </c>
      <c r="D61" s="376">
        <v>3.3213959693841721E-2</v>
      </c>
      <c r="E61" s="359">
        <v>3017306.4656499997</v>
      </c>
      <c r="F61" s="359">
        <v>3979268.8723900001</v>
      </c>
      <c r="G61" s="376">
        <v>0.31881494892590262</v>
      </c>
    </row>
    <row r="62" spans="1:17" ht="12.75" customHeight="1">
      <c r="A62" s="27" t="s">
        <v>410</v>
      </c>
    </row>
    <row r="63" spans="1:17" ht="36" customHeight="1">
      <c r="A63" s="772" t="s">
        <v>1131</v>
      </c>
      <c r="B63" s="772"/>
      <c r="C63" s="772"/>
      <c r="D63" s="772"/>
      <c r="E63" s="772"/>
      <c r="F63" s="772"/>
      <c r="G63" s="772"/>
      <c r="K63" s="773"/>
      <c r="L63" s="773"/>
      <c r="M63" s="773"/>
      <c r="N63" s="773"/>
      <c r="O63" s="773"/>
      <c r="P63" s="773"/>
      <c r="Q63" s="773"/>
    </row>
    <row r="64" spans="1:17" ht="93.75" customHeight="1">
      <c r="A64" s="773" t="s">
        <v>970</v>
      </c>
      <c r="B64" s="773"/>
      <c r="C64" s="773"/>
      <c r="D64" s="773"/>
      <c r="E64" s="773"/>
      <c r="F64" s="773"/>
      <c r="G64" s="773"/>
      <c r="J64" s="772"/>
      <c r="K64" s="772"/>
      <c r="L64" s="772"/>
      <c r="M64" s="772"/>
      <c r="N64" s="772"/>
      <c r="O64" s="772"/>
      <c r="P64" s="772"/>
    </row>
    <row r="65" spans="1:7" ht="22.5" customHeight="1">
      <c r="A65" s="774" t="s">
        <v>1134</v>
      </c>
      <c r="B65" s="775"/>
      <c r="C65" s="775"/>
      <c r="D65" s="775"/>
      <c r="E65" s="775"/>
      <c r="F65" s="775"/>
      <c r="G65" s="775"/>
    </row>
    <row r="66" spans="1:7" ht="12.75" customHeight="1"/>
    <row r="67" spans="1:7" ht="12.75" customHeight="1">
      <c r="A67" s="84" t="s">
        <v>418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62" t="s">
        <v>1055</v>
      </c>
    </row>
    <row r="2" spans="1:7" ht="12.75" customHeight="1">
      <c r="A2" s="79" t="s">
        <v>1056</v>
      </c>
    </row>
    <row r="3" spans="1:7">
      <c r="D3" s="123"/>
      <c r="E3" s="124" t="s">
        <v>645</v>
      </c>
    </row>
    <row r="4" spans="1:7" ht="57.75" customHeight="1">
      <c r="A4" s="769" t="s">
        <v>425</v>
      </c>
      <c r="B4" s="769" t="s">
        <v>828</v>
      </c>
      <c r="C4" s="770"/>
      <c r="D4" s="769" t="s">
        <v>936</v>
      </c>
      <c r="E4" s="741"/>
    </row>
    <row r="5" spans="1:7" ht="15.75" customHeight="1">
      <c r="A5" s="769"/>
      <c r="B5" s="632" t="s">
        <v>1124</v>
      </c>
      <c r="C5" s="632" t="s">
        <v>1125</v>
      </c>
      <c r="D5" s="632" t="s">
        <v>1124</v>
      </c>
      <c r="E5" s="632" t="s">
        <v>1125</v>
      </c>
    </row>
    <row r="6" spans="1:7">
      <c r="A6" s="362" t="s">
        <v>440</v>
      </c>
      <c r="B6" s="363">
        <v>516</v>
      </c>
      <c r="C6" s="363">
        <v>620</v>
      </c>
      <c r="D6" s="363">
        <v>85145.292379999999</v>
      </c>
      <c r="E6" s="363">
        <v>90847.591239999994</v>
      </c>
      <c r="F6" s="87"/>
      <c r="G6" s="87"/>
    </row>
    <row r="7" spans="1:7">
      <c r="A7" s="362" t="s">
        <v>441</v>
      </c>
      <c r="B7" s="363">
        <v>217</v>
      </c>
      <c r="C7" s="363">
        <v>245</v>
      </c>
      <c r="D7" s="363">
        <v>25624.99699</v>
      </c>
      <c r="E7" s="363">
        <v>26170.299179999998</v>
      </c>
      <c r="F7" s="87"/>
      <c r="G7" s="87"/>
    </row>
    <row r="8" spans="1:7">
      <c r="A8" s="362" t="s">
        <v>442</v>
      </c>
      <c r="B8" s="363">
        <v>221</v>
      </c>
      <c r="C8" s="363">
        <v>235</v>
      </c>
      <c r="D8" s="363">
        <v>120722.87844</v>
      </c>
      <c r="E8" s="363">
        <v>65221.618029999998</v>
      </c>
      <c r="F8" s="97"/>
      <c r="G8" s="87"/>
    </row>
    <row r="9" spans="1:7">
      <c r="A9" s="362" t="s">
        <v>443</v>
      </c>
      <c r="B9" s="363">
        <v>2413</v>
      </c>
      <c r="C9" s="363">
        <v>2467</v>
      </c>
      <c r="D9" s="363">
        <v>513872.14002999995</v>
      </c>
      <c r="E9" s="363">
        <v>680222.27417999995</v>
      </c>
      <c r="F9" s="97"/>
      <c r="G9" s="87"/>
    </row>
    <row r="10" spans="1:7">
      <c r="A10" s="362" t="s">
        <v>444</v>
      </c>
      <c r="B10" s="363">
        <v>1</v>
      </c>
      <c r="C10" s="363">
        <v>1</v>
      </c>
      <c r="D10" s="363">
        <v>2476.68923</v>
      </c>
      <c r="E10" s="363">
        <v>2649.8664900000003</v>
      </c>
      <c r="F10" s="87"/>
      <c r="G10" s="87"/>
    </row>
    <row r="11" spans="1:7">
      <c r="A11" s="362" t="s">
        <v>445</v>
      </c>
      <c r="B11" s="363">
        <v>779</v>
      </c>
      <c r="C11" s="363">
        <v>682</v>
      </c>
      <c r="D11" s="363">
        <v>87508.365659999996</v>
      </c>
      <c r="E11" s="363">
        <v>53713.834619999994</v>
      </c>
      <c r="F11" s="87"/>
      <c r="G11" s="87"/>
    </row>
    <row r="12" spans="1:7">
      <c r="A12" s="362" t="s">
        <v>446</v>
      </c>
      <c r="B12" s="363">
        <v>654</v>
      </c>
      <c r="C12" s="363">
        <v>525</v>
      </c>
      <c r="D12" s="363">
        <v>137137.13969000001</v>
      </c>
      <c r="E12" s="363">
        <v>105215.31082</v>
      </c>
      <c r="F12" s="87"/>
      <c r="G12" s="87"/>
    </row>
    <row r="13" spans="1:7">
      <c r="A13" s="362" t="s">
        <v>447</v>
      </c>
      <c r="B13" s="363">
        <v>1435</v>
      </c>
      <c r="C13" s="363">
        <v>1182</v>
      </c>
      <c r="D13" s="363">
        <v>243311.80687999999</v>
      </c>
      <c r="E13" s="363">
        <v>394115.39820999996</v>
      </c>
      <c r="F13" s="87"/>
      <c r="G13" s="87"/>
    </row>
    <row r="14" spans="1:7">
      <c r="A14" s="362" t="s">
        <v>448</v>
      </c>
      <c r="B14" s="363">
        <v>38</v>
      </c>
      <c r="C14" s="363">
        <v>20</v>
      </c>
      <c r="D14" s="363">
        <v>50881.243969999996</v>
      </c>
      <c r="E14" s="363">
        <v>109032.78379999999</v>
      </c>
      <c r="F14" s="87"/>
      <c r="G14" s="87"/>
    </row>
    <row r="15" spans="1:7">
      <c r="A15" s="362" t="s">
        <v>449</v>
      </c>
      <c r="B15" s="363">
        <v>15</v>
      </c>
      <c r="C15" s="363">
        <v>19</v>
      </c>
      <c r="D15" s="363">
        <v>14265.428</v>
      </c>
      <c r="E15" s="363">
        <v>8518.2819999999992</v>
      </c>
      <c r="F15" s="87"/>
      <c r="G15" s="87"/>
    </row>
    <row r="16" spans="1:7">
      <c r="A16" s="362" t="s">
        <v>882</v>
      </c>
      <c r="B16" s="363">
        <v>2163</v>
      </c>
      <c r="C16" s="363">
        <v>2262</v>
      </c>
      <c r="D16" s="363">
        <v>349957.39602999995</v>
      </c>
      <c r="E16" s="363">
        <v>355030.69549000001</v>
      </c>
      <c r="F16" s="87"/>
      <c r="G16" s="87"/>
    </row>
    <row r="17" spans="1:12">
      <c r="A17" s="362" t="s">
        <v>450</v>
      </c>
      <c r="B17" s="363">
        <v>303</v>
      </c>
      <c r="C17" s="363">
        <v>123</v>
      </c>
      <c r="D17" s="363">
        <v>76530.072549999997</v>
      </c>
      <c r="E17" s="363">
        <v>54655.841289999997</v>
      </c>
      <c r="F17" s="87"/>
      <c r="G17" s="87"/>
    </row>
    <row r="18" spans="1:12">
      <c r="A18" s="362" t="s">
        <v>451</v>
      </c>
      <c r="B18" s="363">
        <v>1152</v>
      </c>
      <c r="C18" s="363">
        <v>1442</v>
      </c>
      <c r="D18" s="363">
        <v>246992.3455</v>
      </c>
      <c r="E18" s="363">
        <v>275020.70173000003</v>
      </c>
      <c r="F18" s="87"/>
      <c r="G18" s="87"/>
    </row>
    <row r="19" spans="1:12">
      <c r="A19" s="362" t="s">
        <v>452</v>
      </c>
      <c r="B19" s="363">
        <v>13</v>
      </c>
      <c r="C19" s="363">
        <v>2</v>
      </c>
      <c r="D19" s="363">
        <v>1997.2985100000001</v>
      </c>
      <c r="E19" s="363">
        <v>10771.626749999999</v>
      </c>
      <c r="F19" s="87"/>
      <c r="G19" s="87"/>
    </row>
    <row r="20" spans="1:12">
      <c r="A20" s="362" t="s">
        <v>453</v>
      </c>
      <c r="B20" s="363">
        <v>1645</v>
      </c>
      <c r="C20" s="363">
        <v>1825</v>
      </c>
      <c r="D20" s="363">
        <v>282319.96851999999</v>
      </c>
      <c r="E20" s="363">
        <v>267938.43792</v>
      </c>
      <c r="F20" s="87"/>
      <c r="G20" s="87"/>
    </row>
    <row r="21" spans="1:12">
      <c r="A21" s="362" t="s">
        <v>454</v>
      </c>
      <c r="B21" s="363">
        <v>1429</v>
      </c>
      <c r="C21" s="363">
        <v>1130</v>
      </c>
      <c r="D21" s="363">
        <v>661566.06415999995</v>
      </c>
      <c r="E21" s="363">
        <v>390715.2634</v>
      </c>
      <c r="F21" s="87"/>
      <c r="G21" s="87"/>
    </row>
    <row r="22" spans="1:12">
      <c r="A22" s="362" t="s">
        <v>455</v>
      </c>
      <c r="B22" s="363">
        <v>4413</v>
      </c>
      <c r="C22" s="363">
        <v>6051</v>
      </c>
      <c r="D22" s="363">
        <v>306375.09873999999</v>
      </c>
      <c r="E22" s="363">
        <v>371933.88058</v>
      </c>
      <c r="F22" s="87"/>
      <c r="G22" s="87"/>
    </row>
    <row r="23" spans="1:12">
      <c r="A23" s="362" t="s">
        <v>456</v>
      </c>
      <c r="B23" s="363">
        <v>4</v>
      </c>
      <c r="C23" s="363">
        <v>12</v>
      </c>
      <c r="D23" s="363">
        <v>29546.160010000003</v>
      </c>
      <c r="E23" s="363">
        <v>7134.7880500000001</v>
      </c>
      <c r="F23" s="87"/>
      <c r="G23" s="87"/>
    </row>
    <row r="24" spans="1:12">
      <c r="A24" s="362" t="s">
        <v>457</v>
      </c>
      <c r="B24" s="363">
        <v>1902</v>
      </c>
      <c r="C24" s="363">
        <v>2065</v>
      </c>
      <c r="D24" s="363">
        <v>326840.86492999998</v>
      </c>
      <c r="E24" s="363">
        <v>319986.38386</v>
      </c>
      <c r="F24" s="87"/>
      <c r="G24" s="87"/>
    </row>
    <row r="25" spans="1:12">
      <c r="A25" s="362" t="s">
        <v>458</v>
      </c>
      <c r="B25" s="363">
        <v>43</v>
      </c>
      <c r="C25" s="363">
        <v>80</v>
      </c>
      <c r="D25" s="363">
        <v>18941.39068</v>
      </c>
      <c r="E25" s="363">
        <v>30144.60802</v>
      </c>
      <c r="F25" s="87"/>
      <c r="G25" s="87"/>
    </row>
    <row r="26" spans="1:12">
      <c r="A26" s="362" t="s">
        <v>459</v>
      </c>
      <c r="B26" s="363">
        <v>971</v>
      </c>
      <c r="C26" s="363">
        <v>1134</v>
      </c>
      <c r="D26" s="363">
        <v>199662.31750999999</v>
      </c>
      <c r="E26" s="363">
        <v>187927.38688999999</v>
      </c>
      <c r="F26" s="87"/>
      <c r="G26" s="87"/>
    </row>
    <row r="27" spans="1:12">
      <c r="A27" s="362" t="s">
        <v>460</v>
      </c>
      <c r="B27" s="363">
        <v>3144</v>
      </c>
      <c r="C27" s="363">
        <v>3891</v>
      </c>
      <c r="D27" s="363">
        <v>600390.13909000007</v>
      </c>
      <c r="E27" s="363">
        <v>1379103.5448</v>
      </c>
      <c r="F27" s="87"/>
      <c r="G27" s="87"/>
    </row>
    <row r="28" spans="1:12">
      <c r="A28" s="362" t="s">
        <v>461</v>
      </c>
      <c r="B28" s="363">
        <v>2924</v>
      </c>
      <c r="C28" s="363">
        <v>2956</v>
      </c>
      <c r="D28" s="363">
        <v>444839.08324000001</v>
      </c>
      <c r="E28" s="363">
        <v>470767.88780999999</v>
      </c>
      <c r="F28" s="87"/>
      <c r="G28" s="87"/>
    </row>
    <row r="29" spans="1:12">
      <c r="A29" s="583" t="s">
        <v>826</v>
      </c>
      <c r="B29" s="584">
        <v>26395</v>
      </c>
      <c r="C29" s="584">
        <v>28969</v>
      </c>
      <c r="D29" s="584">
        <v>4826904.1807399997</v>
      </c>
      <c r="E29" s="584">
        <v>5656838.30516</v>
      </c>
    </row>
    <row r="30" spans="1:12">
      <c r="A30" s="27" t="s">
        <v>410</v>
      </c>
    </row>
    <row r="31" spans="1:12" ht="28.5" customHeight="1">
      <c r="A31" s="772" t="s">
        <v>1136</v>
      </c>
      <c r="B31" s="772"/>
      <c r="C31" s="772"/>
      <c r="D31" s="772"/>
      <c r="E31" s="772"/>
    </row>
    <row r="32" spans="1:12" ht="86.25" customHeight="1">
      <c r="A32" s="772" t="s">
        <v>945</v>
      </c>
      <c r="B32" s="772"/>
      <c r="C32" s="772"/>
      <c r="D32" s="772"/>
      <c r="E32" s="772"/>
      <c r="H32" s="773"/>
      <c r="I32" s="773"/>
      <c r="J32" s="773"/>
      <c r="K32" s="773"/>
      <c r="L32" s="773"/>
    </row>
    <row r="33" spans="1:7" ht="15" customHeight="1">
      <c r="A33" s="774" t="s">
        <v>1144</v>
      </c>
      <c r="B33" s="774"/>
      <c r="C33" s="774"/>
      <c r="D33" s="774"/>
      <c r="E33" s="774"/>
      <c r="F33" s="152"/>
      <c r="G33" s="152"/>
    </row>
    <row r="34" spans="1:7" ht="12.75" customHeight="1"/>
    <row r="35" spans="1:7" ht="12.75" customHeight="1">
      <c r="A35" s="84" t="s">
        <v>418</v>
      </c>
      <c r="B35" s="153"/>
      <c r="C35" s="153"/>
      <c r="D35" s="153"/>
      <c r="E35" s="153"/>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62" t="s">
        <v>1057</v>
      </c>
    </row>
    <row r="2" spans="1:6" ht="12.75" customHeight="1">
      <c r="A2" s="79" t="s">
        <v>1058</v>
      </c>
    </row>
    <row r="3" spans="1:6" ht="12.75" customHeight="1"/>
    <row r="4" spans="1:6" ht="12.75" customHeight="1">
      <c r="E4" s="124" t="s">
        <v>645</v>
      </c>
    </row>
    <row r="5" spans="1:6" ht="26.25" customHeight="1">
      <c r="A5" s="769" t="s">
        <v>467</v>
      </c>
      <c r="B5" s="561" t="s">
        <v>468</v>
      </c>
      <c r="C5" s="561" t="s">
        <v>468</v>
      </c>
      <c r="D5" s="778" t="s">
        <v>465</v>
      </c>
      <c r="E5" s="778" t="s">
        <v>466</v>
      </c>
    </row>
    <row r="6" spans="1:6" ht="26.25" customHeight="1">
      <c r="A6" s="777"/>
      <c r="B6" s="635" t="s">
        <v>1137</v>
      </c>
      <c r="C6" s="635" t="s">
        <v>1125</v>
      </c>
      <c r="D6" s="778"/>
      <c r="E6" s="778"/>
    </row>
    <row r="7" spans="1:6">
      <c r="A7" s="237" t="s">
        <v>426</v>
      </c>
      <c r="B7" s="364">
        <v>939450.72161000001</v>
      </c>
      <c r="C7" s="364">
        <v>739960.03362</v>
      </c>
      <c r="D7" s="365">
        <v>-0.21234821944478299</v>
      </c>
      <c r="E7" s="364">
        <v>-199490.68799000001</v>
      </c>
    </row>
    <row r="8" spans="1:6">
      <c r="A8" s="237" t="s">
        <v>427</v>
      </c>
      <c r="B8" s="364">
        <v>586323.52171</v>
      </c>
      <c r="C8" s="364">
        <v>425185.51802999998</v>
      </c>
      <c r="D8" s="365">
        <v>-0.27482780020498665</v>
      </c>
      <c r="E8" s="364">
        <v>-161138.00368000002</v>
      </c>
    </row>
    <row r="9" spans="1:6">
      <c r="A9" s="366" t="s">
        <v>428</v>
      </c>
      <c r="B9" s="367">
        <v>353127.19989999995</v>
      </c>
      <c r="C9" s="367">
        <v>314774.51558999997</v>
      </c>
      <c r="D9" s="368">
        <v>-0.10860869488632101</v>
      </c>
      <c r="E9" s="369">
        <v>-38352.684309999982</v>
      </c>
    </row>
    <row r="10" spans="1:6">
      <c r="A10" s="237" t="s">
        <v>429</v>
      </c>
      <c r="B10" s="364">
        <v>57502.719259999998</v>
      </c>
      <c r="C10" s="364">
        <v>51293.500869999996</v>
      </c>
      <c r="D10" s="365">
        <v>-0.10798130018729835</v>
      </c>
      <c r="E10" s="364">
        <v>-6209.2183900000018</v>
      </c>
    </row>
    <row r="11" spans="1:6">
      <c r="A11" s="237" t="s">
        <v>430</v>
      </c>
      <c r="B11" s="364">
        <v>30756.965</v>
      </c>
      <c r="C11" s="364">
        <v>28625.478170000002</v>
      </c>
      <c r="D11" s="365">
        <v>-6.9300947931631024E-2</v>
      </c>
      <c r="E11" s="364">
        <v>-2131.486829999998</v>
      </c>
      <c r="F11" s="97"/>
    </row>
    <row r="12" spans="1:6" ht="21.75">
      <c r="A12" s="366" t="s">
        <v>431</v>
      </c>
      <c r="B12" s="367">
        <v>26745.754260000002</v>
      </c>
      <c r="C12" s="367">
        <v>22668.022699999998</v>
      </c>
      <c r="D12" s="368">
        <v>-0.15246276176621101</v>
      </c>
      <c r="E12" s="369">
        <v>-4077.7315600000038</v>
      </c>
      <c r="F12" s="97"/>
    </row>
    <row r="13" spans="1:6">
      <c r="A13" s="237" t="s">
        <v>432</v>
      </c>
      <c r="B13" s="364">
        <v>2407991.0716599999</v>
      </c>
      <c r="C13" s="364">
        <v>2055286.5675599999</v>
      </c>
      <c r="D13" s="365">
        <v>-0.1464725132294015</v>
      </c>
      <c r="E13" s="364">
        <v>-352704.50410000002</v>
      </c>
    </row>
    <row r="14" spans="1:6">
      <c r="A14" s="237" t="s">
        <v>433</v>
      </c>
      <c r="B14" s="364">
        <v>2364004.3860500003</v>
      </c>
      <c r="C14" s="364">
        <v>2062133.79391</v>
      </c>
      <c r="D14" s="365">
        <v>-0.12769459901231145</v>
      </c>
      <c r="E14" s="364">
        <v>-301870.59214000031</v>
      </c>
    </row>
    <row r="15" spans="1:6" ht="21.75">
      <c r="A15" s="366" t="s">
        <v>434</v>
      </c>
      <c r="B15" s="367">
        <v>43986.68561</v>
      </c>
      <c r="C15" s="367">
        <v>-6847.2263499999999</v>
      </c>
      <c r="D15" s="368">
        <v>-1.1556658851432839</v>
      </c>
      <c r="E15" s="369">
        <v>-50833.911959999998</v>
      </c>
    </row>
    <row r="16" spans="1:6" ht="22.5">
      <c r="A16" s="237" t="s">
        <v>435</v>
      </c>
      <c r="B16" s="364">
        <v>423859.63977000001</v>
      </c>
      <c r="C16" s="364">
        <v>330595.31193999999</v>
      </c>
      <c r="D16" s="365">
        <v>-0.22003587763300197</v>
      </c>
      <c r="E16" s="364">
        <v>-93264.327830000024</v>
      </c>
    </row>
    <row r="17" spans="1:7" ht="33.75">
      <c r="A17" s="237" t="s">
        <v>436</v>
      </c>
      <c r="B17" s="364">
        <v>210441.50681999998</v>
      </c>
      <c r="C17" s="364">
        <v>524773.78159999999</v>
      </c>
      <c r="D17" s="365">
        <v>1.4936800231565648</v>
      </c>
      <c r="E17" s="364">
        <v>314332.27477999998</v>
      </c>
    </row>
    <row r="18" spans="1:7">
      <c r="A18" s="237" t="s">
        <v>437</v>
      </c>
      <c r="B18" s="364">
        <v>213418.13295</v>
      </c>
      <c r="C18" s="364">
        <v>-194178.46966</v>
      </c>
      <c r="D18" s="365">
        <v>-1.9098499128257884</v>
      </c>
      <c r="E18" s="364">
        <v>-407596.60261</v>
      </c>
    </row>
    <row r="19" spans="1:7">
      <c r="A19" s="237" t="s">
        <v>438</v>
      </c>
      <c r="B19" s="364">
        <v>57075.788340000006</v>
      </c>
      <c r="C19" s="364">
        <v>55564.366390000003</v>
      </c>
      <c r="D19" s="365">
        <v>-2.6480964940798983E-2</v>
      </c>
      <c r="E19" s="364">
        <v>-1511.4219500000036</v>
      </c>
    </row>
    <row r="20" spans="1:7">
      <c r="A20" s="366" t="s">
        <v>439</v>
      </c>
      <c r="B20" s="367">
        <v>156342.34461</v>
      </c>
      <c r="C20" s="367">
        <v>-249742.83605000001</v>
      </c>
      <c r="D20" s="368">
        <v>-2.5974100725749634</v>
      </c>
      <c r="E20" s="369">
        <v>-406085.18066000001</v>
      </c>
    </row>
    <row r="21" spans="1:7" ht="12.75" customHeight="1">
      <c r="A21" s="36" t="s">
        <v>357</v>
      </c>
    </row>
    <row r="22" spans="1:7" ht="12.75" customHeight="1">
      <c r="A22" s="774"/>
      <c r="B22" s="774"/>
      <c r="C22" s="774"/>
      <c r="D22" s="774"/>
      <c r="E22" s="774"/>
      <c r="F22" s="152"/>
      <c r="G22" s="152"/>
    </row>
    <row r="23" spans="1:7" ht="24" customHeight="1">
      <c r="A23" s="774" t="s">
        <v>1143</v>
      </c>
      <c r="B23" s="774"/>
      <c r="C23" s="774"/>
      <c r="D23" s="774"/>
      <c r="E23" s="774"/>
      <c r="F23" s="152"/>
      <c r="G23" s="152"/>
    </row>
    <row r="24" spans="1:7" ht="12.75" customHeight="1"/>
    <row r="25" spans="1:7" ht="12.75" customHeight="1">
      <c r="A25" s="84" t="s">
        <v>418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502</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7" customWidth="1"/>
    <col min="2" max="3" width="10.85546875" style="107" bestFit="1" customWidth="1"/>
    <col min="4" max="5" width="10.85546875" style="107" customWidth="1"/>
    <col min="6" max="16384" width="9.140625" style="107"/>
  </cols>
  <sheetData>
    <row r="1" spans="1:6" ht="15" customHeight="1">
      <c r="A1" s="578" t="s">
        <v>595</v>
      </c>
      <c r="B1" s="579"/>
      <c r="C1" s="579"/>
      <c r="D1" s="579"/>
      <c r="E1" s="580" t="s">
        <v>993</v>
      </c>
    </row>
    <row r="2" spans="1:6" ht="15" customHeight="1">
      <c r="A2" s="581" t="s">
        <v>596</v>
      </c>
      <c r="B2" s="579"/>
      <c r="C2" s="579"/>
      <c r="D2" s="579"/>
      <c r="E2" s="582" t="s">
        <v>994</v>
      </c>
    </row>
    <row r="3" spans="1:6">
      <c r="A3" s="78" t="s">
        <v>543</v>
      </c>
    </row>
    <row r="4" spans="1:6" ht="12.75" customHeight="1">
      <c r="A4" s="106"/>
    </row>
    <row r="5" spans="1:6">
      <c r="A5" s="565" t="s">
        <v>1059</v>
      </c>
    </row>
    <row r="6" spans="1:6">
      <c r="A6" s="52" t="s">
        <v>1060</v>
      </c>
    </row>
    <row r="7" spans="1:6" ht="12.75" customHeight="1">
      <c r="A7"/>
      <c r="B7"/>
      <c r="C7"/>
      <c r="D7"/>
      <c r="E7" s="124" t="s">
        <v>645</v>
      </c>
    </row>
    <row r="8" spans="1:6" ht="22.5" customHeight="1">
      <c r="A8" s="769" t="s">
        <v>467</v>
      </c>
      <c r="B8" s="564" t="s">
        <v>464</v>
      </c>
      <c r="C8" s="564" t="s">
        <v>464</v>
      </c>
      <c r="D8" s="778" t="s">
        <v>465</v>
      </c>
      <c r="E8" s="778" t="s">
        <v>466</v>
      </c>
    </row>
    <row r="9" spans="1:6" ht="22.5" customHeight="1">
      <c r="A9" s="777"/>
      <c r="B9" s="633" t="s">
        <v>1132</v>
      </c>
      <c r="C9" s="633" t="s">
        <v>1138</v>
      </c>
      <c r="D9" s="778"/>
      <c r="E9" s="778"/>
    </row>
    <row r="10" spans="1:6" ht="22.5">
      <c r="A10" s="349" t="s">
        <v>869</v>
      </c>
      <c r="B10" s="347">
        <v>0</v>
      </c>
      <c r="C10" s="347">
        <v>0</v>
      </c>
      <c r="D10" s="348">
        <v>0</v>
      </c>
      <c r="E10" s="347">
        <v>0</v>
      </c>
      <c r="F10" s="97"/>
    </row>
    <row r="11" spans="1:6">
      <c r="A11" s="346" t="s">
        <v>550</v>
      </c>
      <c r="B11" s="347">
        <v>74995.799649999986</v>
      </c>
      <c r="C11" s="347">
        <v>69992.961773999996</v>
      </c>
      <c r="D11" s="348">
        <v>-6.6708240986133593E-2</v>
      </c>
      <c r="E11" s="347">
        <v>-5002.8378759999905</v>
      </c>
    </row>
    <row r="12" spans="1:6" ht="15">
      <c r="A12" s="346" t="s">
        <v>551</v>
      </c>
      <c r="B12" s="347">
        <v>7057666.1378199998</v>
      </c>
      <c r="C12" s="347">
        <v>7867235.0358500006</v>
      </c>
      <c r="D12" s="348">
        <v>0.11470773513807275</v>
      </c>
      <c r="E12" s="347">
        <v>809568.89803000074</v>
      </c>
      <c r="F12" s="97"/>
    </row>
    <row r="13" spans="1:6" ht="22.5">
      <c r="A13" s="349" t="s">
        <v>971</v>
      </c>
      <c r="B13" s="347">
        <v>42857.731120000004</v>
      </c>
      <c r="C13" s="347">
        <v>49351.536449999985</v>
      </c>
      <c r="D13" s="348">
        <v>0.1515200445823317</v>
      </c>
      <c r="E13" s="347">
        <v>6493.805329999981</v>
      </c>
    </row>
    <row r="14" spans="1:6">
      <c r="A14" s="343" t="s">
        <v>552</v>
      </c>
      <c r="B14" s="344">
        <v>7175519.6685899999</v>
      </c>
      <c r="C14" s="344">
        <v>7986579.5340740001</v>
      </c>
      <c r="D14" s="345">
        <v>0.11303151589623806</v>
      </c>
      <c r="E14" s="344">
        <v>811059.86548400018</v>
      </c>
    </row>
    <row r="15" spans="1:6">
      <c r="A15" s="346" t="s">
        <v>553</v>
      </c>
      <c r="B15" s="347">
        <v>296798.78701999987</v>
      </c>
      <c r="C15" s="347">
        <v>428491.96229500009</v>
      </c>
      <c r="D15" s="348">
        <v>0.44371197267098683</v>
      </c>
      <c r="E15" s="347">
        <v>131693.17527500022</v>
      </c>
    </row>
    <row r="16" spans="1:6">
      <c r="A16" s="346" t="s">
        <v>554</v>
      </c>
      <c r="B16" s="347">
        <v>885863.82418999996</v>
      </c>
      <c r="C16" s="347">
        <v>18835.564330000001</v>
      </c>
      <c r="D16" s="348">
        <v>-0.97873763007850267</v>
      </c>
      <c r="E16" s="347">
        <v>-867028.25985999999</v>
      </c>
    </row>
    <row r="17" spans="1:5">
      <c r="A17" s="346" t="s">
        <v>555</v>
      </c>
      <c r="B17" s="347">
        <v>5984664.6320200004</v>
      </c>
      <c r="C17" s="347">
        <v>7506801.6217549993</v>
      </c>
      <c r="D17" s="348">
        <v>0.25433956342199115</v>
      </c>
      <c r="E17" s="347">
        <v>1522136.9897349989</v>
      </c>
    </row>
    <row r="18" spans="1:5" ht="22.5">
      <c r="A18" s="349" t="s">
        <v>870</v>
      </c>
      <c r="B18" s="347">
        <v>8192.4253599999993</v>
      </c>
      <c r="C18" s="347">
        <v>32450.385690000003</v>
      </c>
      <c r="D18" s="348">
        <v>2.9610230504437585</v>
      </c>
      <c r="E18" s="347">
        <v>24257.960330000002</v>
      </c>
    </row>
    <row r="19" spans="1:5">
      <c r="A19" s="343" t="s">
        <v>556</v>
      </c>
      <c r="B19" s="344">
        <v>7175519.6685899999</v>
      </c>
      <c r="C19" s="344">
        <v>7986579.5340699991</v>
      </c>
      <c r="D19" s="345">
        <v>0.1130315158956805</v>
      </c>
      <c r="E19" s="344">
        <v>811059.86547999922</v>
      </c>
    </row>
    <row r="20" spans="1:5">
      <c r="A20" s="36" t="s">
        <v>1155</v>
      </c>
    </row>
    <row r="22" spans="1:5">
      <c r="A22" s="562" t="s">
        <v>1061</v>
      </c>
    </row>
    <row r="23" spans="1:5">
      <c r="A23" s="52" t="s">
        <v>1062</v>
      </c>
    </row>
    <row r="24" spans="1:5">
      <c r="E24" s="124" t="s">
        <v>645</v>
      </c>
    </row>
    <row r="25" spans="1:5" ht="24">
      <c r="A25" s="769" t="s">
        <v>467</v>
      </c>
      <c r="B25" s="561" t="s">
        <v>468</v>
      </c>
      <c r="C25" s="561" t="s">
        <v>468</v>
      </c>
      <c r="D25" s="778" t="s">
        <v>465</v>
      </c>
      <c r="E25" s="778" t="s">
        <v>466</v>
      </c>
    </row>
    <row r="26" spans="1:5" ht="22.5">
      <c r="A26" s="777"/>
      <c r="B26" s="633" t="s">
        <v>1139</v>
      </c>
      <c r="C26" s="633" t="s">
        <v>1140</v>
      </c>
      <c r="D26" s="778"/>
      <c r="E26" s="778"/>
    </row>
    <row r="27" spans="1:5">
      <c r="A27" s="346" t="s">
        <v>544</v>
      </c>
      <c r="B27" s="370">
        <v>428029.10566999996</v>
      </c>
      <c r="C27" s="370">
        <v>444437.91314000002</v>
      </c>
      <c r="D27" s="348">
        <v>3.8335728231179811E-2</v>
      </c>
      <c r="E27" s="347">
        <v>16408.807470000058</v>
      </c>
    </row>
    <row r="28" spans="1:5">
      <c r="A28" s="346" t="s">
        <v>545</v>
      </c>
      <c r="B28" s="370">
        <v>268159.59954999998</v>
      </c>
      <c r="C28" s="370">
        <v>218299.26306999999</v>
      </c>
      <c r="D28" s="348">
        <v>-0.18593530331813923</v>
      </c>
      <c r="E28" s="347">
        <v>-49860.336479999998</v>
      </c>
    </row>
    <row r="29" spans="1:5">
      <c r="A29" s="346" t="s">
        <v>546</v>
      </c>
      <c r="B29" s="370">
        <v>159869.50611999998</v>
      </c>
      <c r="C29" s="370">
        <v>226138.65007000003</v>
      </c>
      <c r="D29" s="348">
        <v>0.41452022689216061</v>
      </c>
      <c r="E29" s="347">
        <v>66269.143950000056</v>
      </c>
    </row>
    <row r="30" spans="1:5" ht="22.5">
      <c r="A30" s="349" t="s">
        <v>873</v>
      </c>
      <c r="B30" s="370">
        <v>100359.57623000001</v>
      </c>
      <c r="C30" s="370">
        <v>107124.82012999998</v>
      </c>
      <c r="D30" s="348">
        <v>6.7410048489001895E-2</v>
      </c>
      <c r="E30" s="347">
        <v>6765.2438999999722</v>
      </c>
    </row>
    <row r="31" spans="1:5" ht="22.5">
      <c r="A31" s="349" t="s">
        <v>874</v>
      </c>
      <c r="B31" s="370">
        <v>39315.117460000009</v>
      </c>
      <c r="C31" s="370">
        <v>46469.516879999996</v>
      </c>
      <c r="D31" s="348">
        <v>0.18197578647142576</v>
      </c>
      <c r="E31" s="347">
        <v>7154.399419999987</v>
      </c>
    </row>
    <row r="32" spans="1:5" ht="22.5">
      <c r="A32" s="349" t="s">
        <v>875</v>
      </c>
      <c r="B32" s="370">
        <v>61044.458769999997</v>
      </c>
      <c r="C32" s="370">
        <v>60655.303249999983</v>
      </c>
      <c r="D32" s="348">
        <v>-6.3749524173234429E-3</v>
      </c>
      <c r="E32" s="347">
        <v>-389.1555200000148</v>
      </c>
    </row>
    <row r="33" spans="1:5">
      <c r="A33" s="346" t="s">
        <v>547</v>
      </c>
      <c r="B33" s="370">
        <v>202618.55804000003</v>
      </c>
      <c r="C33" s="370">
        <v>272899.45768999995</v>
      </c>
      <c r="D33" s="348">
        <v>0.3468630925511047</v>
      </c>
      <c r="E33" s="347">
        <v>70280.899649999919</v>
      </c>
    </row>
    <row r="34" spans="1:5">
      <c r="A34" s="346" t="s">
        <v>548</v>
      </c>
      <c r="B34" s="370">
        <v>313413.55590000004</v>
      </c>
      <c r="C34" s="370">
        <v>341908.17215999996</v>
      </c>
      <c r="D34" s="348">
        <v>9.091698723169328E-2</v>
      </c>
      <c r="E34" s="347">
        <v>28494.616259999922</v>
      </c>
    </row>
    <row r="35" spans="1:5" ht="22.5">
      <c r="A35" s="349" t="s">
        <v>871</v>
      </c>
      <c r="B35" s="370">
        <v>-110794.99786</v>
      </c>
      <c r="C35" s="370">
        <v>-69008.714470000006</v>
      </c>
      <c r="D35" s="348">
        <v>-0.37714954823863922</v>
      </c>
      <c r="E35" s="347">
        <v>41786.283389999997</v>
      </c>
    </row>
    <row r="36" spans="1:5" ht="22.5">
      <c r="A36" s="349" t="s">
        <v>876</v>
      </c>
      <c r="B36" s="370">
        <v>110118.96702999997</v>
      </c>
      <c r="C36" s="370">
        <v>217785.23885000002</v>
      </c>
      <c r="D36" s="348">
        <v>0.97772685963053285</v>
      </c>
      <c r="E36" s="347">
        <v>107666.27182000005</v>
      </c>
    </row>
    <row r="37" spans="1:5">
      <c r="A37" s="346" t="s">
        <v>549</v>
      </c>
      <c r="B37" s="370">
        <v>22928.120648000004</v>
      </c>
      <c r="C37" s="370">
        <v>39152.451035000006</v>
      </c>
      <c r="D37" s="348">
        <v>0.70761710635080921</v>
      </c>
      <c r="E37" s="347">
        <v>16224.330387000002</v>
      </c>
    </row>
    <row r="38" spans="1:5" ht="21.75">
      <c r="A38" s="351" t="s">
        <v>872</v>
      </c>
      <c r="B38" s="371">
        <v>87190.84638199996</v>
      </c>
      <c r="C38" s="371">
        <v>178632.78781500002</v>
      </c>
      <c r="D38" s="345">
        <v>1.0487562081044062</v>
      </c>
      <c r="E38" s="344">
        <v>91441.941433000058</v>
      </c>
    </row>
    <row r="39" spans="1:5">
      <c r="A39" s="36" t="s">
        <v>1155</v>
      </c>
    </row>
    <row r="41" spans="1:5">
      <c r="A41" s="562" t="s">
        <v>1063</v>
      </c>
    </row>
    <row r="42" spans="1:5">
      <c r="A42" s="52" t="s">
        <v>1064</v>
      </c>
    </row>
    <row r="43" spans="1:5" ht="12.75" customHeight="1">
      <c r="A43" s="577" t="s">
        <v>620</v>
      </c>
    </row>
    <row r="44" spans="1:5">
      <c r="A44" s="109" t="s">
        <v>562</v>
      </c>
      <c r="B44" s="108"/>
    </row>
    <row r="45" spans="1:5" ht="12.75" customHeight="1">
      <c r="A45" s="111" t="s">
        <v>619</v>
      </c>
    </row>
    <row r="46" spans="1:5">
      <c r="A46" s="110" t="s">
        <v>561</v>
      </c>
      <c r="B46" s="111"/>
    </row>
    <row r="47" spans="1:5">
      <c r="E47" s="124" t="s">
        <v>645</v>
      </c>
    </row>
    <row r="48" spans="1:5" ht="24">
      <c r="A48" s="769" t="s">
        <v>467</v>
      </c>
      <c r="B48" s="561" t="s">
        <v>468</v>
      </c>
      <c r="C48" s="561" t="s">
        <v>468</v>
      </c>
      <c r="D48" s="778" t="s">
        <v>465</v>
      </c>
      <c r="E48" s="778" t="s">
        <v>466</v>
      </c>
    </row>
    <row r="49" spans="1:5" ht="22.5">
      <c r="A49" s="777"/>
      <c r="B49" s="633" t="s">
        <v>1139</v>
      </c>
      <c r="C49" s="633" t="s">
        <v>1140</v>
      </c>
      <c r="D49" s="778"/>
      <c r="E49" s="778"/>
    </row>
    <row r="50" spans="1:5">
      <c r="A50" s="372" t="s">
        <v>557</v>
      </c>
      <c r="B50" s="373">
        <v>8714317.0156800002</v>
      </c>
      <c r="C50" s="373">
        <v>8400326.8135000002</v>
      </c>
      <c r="D50" s="348">
        <v>-3.6031533121302028E-2</v>
      </c>
      <c r="E50" s="347">
        <v>-313990.20218000002</v>
      </c>
    </row>
    <row r="51" spans="1:5">
      <c r="A51" s="372" t="s">
        <v>558</v>
      </c>
      <c r="B51" s="373">
        <v>6952660.4029900003</v>
      </c>
      <c r="C51" s="373">
        <v>8574831.4144000001</v>
      </c>
      <c r="D51" s="348">
        <v>0.23331658924580623</v>
      </c>
      <c r="E51" s="347">
        <v>1622171.0114099998</v>
      </c>
    </row>
    <row r="52" spans="1:5">
      <c r="A52" s="372" t="s">
        <v>559</v>
      </c>
      <c r="B52" s="373">
        <v>146559.79930000001</v>
      </c>
      <c r="C52" s="373">
        <v>350566.20314</v>
      </c>
      <c r="D52" s="348">
        <v>1.3919669978696536</v>
      </c>
      <c r="E52" s="347">
        <v>204006.40383999998</v>
      </c>
    </row>
    <row r="53" spans="1:5">
      <c r="A53" s="374" t="s">
        <v>560</v>
      </c>
      <c r="B53" s="375">
        <v>15813537.217970001</v>
      </c>
      <c r="C53" s="375">
        <v>17325724.43104</v>
      </c>
      <c r="D53" s="345">
        <v>9.5626120344004972E-2</v>
      </c>
      <c r="E53" s="344">
        <v>1512187.2130699996</v>
      </c>
    </row>
    <row r="54" spans="1:5">
      <c r="A54" s="36" t="s">
        <v>1155</v>
      </c>
    </row>
    <row r="55" spans="1:5">
      <c r="A55" s="122" t="s">
        <v>1145</v>
      </c>
    </row>
    <row r="56" spans="1:5">
      <c r="A56" s="122" t="s">
        <v>1146</v>
      </c>
    </row>
    <row r="58" spans="1:5">
      <c r="A58" s="84" t="s">
        <v>418</v>
      </c>
    </row>
    <row r="59" spans="1:5">
      <c r="E59" s="53" t="s">
        <v>540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08" t="s">
        <v>412</v>
      </c>
      <c r="J1" s="407" t="str">
        <f>Naslovnica!A20</f>
        <v>Ožujak 2014.</v>
      </c>
    </row>
    <row r="2" spans="1:11" ht="12.75" customHeight="1">
      <c r="A2" s="7" t="s">
        <v>11</v>
      </c>
      <c r="J2" s="19" t="str">
        <f>Naslovnica!A24</f>
        <v>March 2014</v>
      </c>
    </row>
    <row r="3" spans="1:11" ht="12.75" customHeight="1"/>
    <row r="4" spans="1:11" ht="12.75" customHeight="1"/>
    <row r="5" spans="1:11">
      <c r="A5" s="408"/>
      <c r="B5" s="409"/>
      <c r="C5" s="409" t="str">
        <f>Naslovnica!A20</f>
        <v>Ožujak 2014.</v>
      </c>
      <c r="D5" s="408"/>
      <c r="E5" s="409"/>
      <c r="F5" s="409" t="s">
        <v>1156</v>
      </c>
      <c r="G5" s="409"/>
      <c r="H5" s="688" t="s">
        <v>944</v>
      </c>
      <c r="I5" s="689"/>
      <c r="J5" s="689"/>
    </row>
    <row r="6" spans="1:11">
      <c r="A6" s="408"/>
      <c r="B6" s="410"/>
      <c r="C6" s="411" t="str">
        <f>Naslovnica!A24</f>
        <v>March 2014</v>
      </c>
      <c r="D6" s="408"/>
      <c r="E6" s="410"/>
      <c r="F6" s="411" t="s">
        <v>1157</v>
      </c>
      <c r="G6" s="410"/>
      <c r="H6" s="690" t="s">
        <v>52</v>
      </c>
      <c r="I6" s="690"/>
      <c r="J6" s="412" t="s">
        <v>53</v>
      </c>
    </row>
    <row r="7" spans="1:11" ht="30" customHeight="1">
      <c r="A7" s="413" t="s">
        <v>48</v>
      </c>
      <c r="B7" s="413" t="s">
        <v>49</v>
      </c>
      <c r="C7" s="413" t="s">
        <v>50</v>
      </c>
      <c r="D7" s="413" t="s">
        <v>51</v>
      </c>
      <c r="E7" s="413" t="s">
        <v>49</v>
      </c>
      <c r="F7" s="413" t="s">
        <v>50</v>
      </c>
      <c r="G7" s="413" t="s">
        <v>51</v>
      </c>
      <c r="H7" s="413" t="s">
        <v>49</v>
      </c>
      <c r="I7" s="413" t="s">
        <v>50</v>
      </c>
      <c r="J7" s="413" t="s">
        <v>51</v>
      </c>
    </row>
    <row r="8" spans="1:11" ht="12.75" customHeight="1">
      <c r="A8" s="166" t="s">
        <v>54</v>
      </c>
      <c r="B8" s="167">
        <v>2007</v>
      </c>
      <c r="C8" s="167">
        <v>1504</v>
      </c>
      <c r="D8" s="167">
        <v>3511</v>
      </c>
      <c r="E8" s="168">
        <v>2207</v>
      </c>
      <c r="F8" s="168">
        <v>1755</v>
      </c>
      <c r="G8" s="167">
        <v>3962</v>
      </c>
      <c r="H8" s="167">
        <v>-200</v>
      </c>
      <c r="I8" s="167">
        <v>-251</v>
      </c>
      <c r="J8" s="169">
        <v>-0.11383139828369515</v>
      </c>
      <c r="K8" s="97"/>
    </row>
    <row r="9" spans="1:11" ht="12.75" customHeight="1">
      <c r="A9" s="166" t="s">
        <v>55</v>
      </c>
      <c r="B9" s="167">
        <v>86343</v>
      </c>
      <c r="C9" s="167">
        <v>73982</v>
      </c>
      <c r="D9" s="167">
        <v>160325</v>
      </c>
      <c r="E9" s="168">
        <v>88248</v>
      </c>
      <c r="F9" s="168">
        <v>74725</v>
      </c>
      <c r="G9" s="167">
        <v>162973</v>
      </c>
      <c r="H9" s="167">
        <v>-1905</v>
      </c>
      <c r="I9" s="167">
        <v>-743</v>
      </c>
      <c r="J9" s="169">
        <v>-1.6248090174446062E-2</v>
      </c>
      <c r="K9" s="97"/>
    </row>
    <row r="10" spans="1:11" ht="12.75" customHeight="1">
      <c r="A10" s="166" t="s">
        <v>56</v>
      </c>
      <c r="B10" s="167">
        <v>132423</v>
      </c>
      <c r="C10" s="167">
        <v>125119</v>
      </c>
      <c r="D10" s="167">
        <v>257542</v>
      </c>
      <c r="E10" s="168">
        <v>135582</v>
      </c>
      <c r="F10" s="168">
        <v>126147</v>
      </c>
      <c r="G10" s="167">
        <v>261729</v>
      </c>
      <c r="H10" s="167">
        <v>-3159</v>
      </c>
      <c r="I10" s="167">
        <v>-1028</v>
      </c>
      <c r="J10" s="169">
        <v>-1.5997463024731706E-2</v>
      </c>
      <c r="K10" s="87"/>
    </row>
    <row r="11" spans="1:11" ht="12.75" customHeight="1">
      <c r="A11" s="166" t="s">
        <v>57</v>
      </c>
      <c r="B11" s="167">
        <v>154282</v>
      </c>
      <c r="C11" s="167">
        <v>145275</v>
      </c>
      <c r="D11" s="167">
        <v>299557</v>
      </c>
      <c r="E11" s="168">
        <v>156445</v>
      </c>
      <c r="F11" s="168">
        <v>145617</v>
      </c>
      <c r="G11" s="167">
        <v>302062</v>
      </c>
      <c r="H11" s="167">
        <v>-2163</v>
      </c>
      <c r="I11" s="167">
        <v>-342</v>
      </c>
      <c r="J11" s="169">
        <v>-8.2929994504439275E-3</v>
      </c>
    </row>
    <row r="12" spans="1:11" ht="12.75" customHeight="1">
      <c r="A12" s="166" t="s">
        <v>58</v>
      </c>
      <c r="B12" s="167">
        <v>145362</v>
      </c>
      <c r="C12" s="167">
        <v>139430</v>
      </c>
      <c r="D12" s="167">
        <v>284792</v>
      </c>
      <c r="E12" s="168">
        <v>149642</v>
      </c>
      <c r="F12" s="168">
        <v>139740</v>
      </c>
      <c r="G12" s="167">
        <v>289382</v>
      </c>
      <c r="H12" s="167">
        <v>-4280</v>
      </c>
      <c r="I12" s="167">
        <v>-310</v>
      </c>
      <c r="J12" s="169">
        <v>-1.5861387370327162E-2</v>
      </c>
    </row>
    <row r="13" spans="1:11" ht="12.75" customHeight="1">
      <c r="A13" s="166" t="s">
        <v>59</v>
      </c>
      <c r="B13" s="167">
        <v>124309</v>
      </c>
      <c r="C13" s="167">
        <v>126849</v>
      </c>
      <c r="D13" s="167">
        <v>251158</v>
      </c>
      <c r="E13" s="168">
        <v>132070</v>
      </c>
      <c r="F13" s="168">
        <v>127803</v>
      </c>
      <c r="G13" s="167">
        <v>259873</v>
      </c>
      <c r="H13" s="167">
        <v>-7761</v>
      </c>
      <c r="I13" s="167">
        <v>-954</v>
      </c>
      <c r="J13" s="169">
        <v>-3.3535611625678752E-2</v>
      </c>
    </row>
    <row r="14" spans="1:11" ht="12.75" customHeight="1">
      <c r="A14" s="166" t="s">
        <v>60</v>
      </c>
      <c r="B14" s="167">
        <v>120602</v>
      </c>
      <c r="C14" s="167">
        <v>122082</v>
      </c>
      <c r="D14" s="167">
        <v>242684</v>
      </c>
      <c r="E14" s="168">
        <v>126120</v>
      </c>
      <c r="F14" s="168">
        <v>122663</v>
      </c>
      <c r="G14" s="167">
        <v>248783</v>
      </c>
      <c r="H14" s="167">
        <v>-5518</v>
      </c>
      <c r="I14" s="167">
        <v>-581</v>
      </c>
      <c r="J14" s="169">
        <v>-2.4515340678422537E-2</v>
      </c>
    </row>
    <row r="15" spans="1:11" ht="12.75" customHeight="1">
      <c r="A15" s="166" t="s">
        <v>61</v>
      </c>
      <c r="B15" s="167">
        <v>72304</v>
      </c>
      <c r="C15" s="167">
        <v>70426</v>
      </c>
      <c r="D15" s="167">
        <v>142730</v>
      </c>
      <c r="E15" s="168">
        <v>72345</v>
      </c>
      <c r="F15" s="168">
        <v>69236</v>
      </c>
      <c r="G15" s="167">
        <v>141581</v>
      </c>
      <c r="H15" s="167">
        <v>-41</v>
      </c>
      <c r="I15" s="167">
        <v>1190</v>
      </c>
      <c r="J15" s="169">
        <v>8.1154957232962843E-3</v>
      </c>
    </row>
    <row r="16" spans="1:11" ht="12.75" customHeight="1">
      <c r="A16" s="166" t="s">
        <v>62</v>
      </c>
      <c r="B16" s="167">
        <v>21809</v>
      </c>
      <c r="C16" s="167">
        <v>15164</v>
      </c>
      <c r="D16" s="167">
        <v>36973</v>
      </c>
      <c r="E16" s="168">
        <v>21521</v>
      </c>
      <c r="F16" s="168">
        <v>14814</v>
      </c>
      <c r="G16" s="167">
        <v>36335</v>
      </c>
      <c r="H16" s="167">
        <v>288</v>
      </c>
      <c r="I16" s="167">
        <v>350</v>
      </c>
      <c r="J16" s="169">
        <v>1.7558827576716673E-2</v>
      </c>
    </row>
    <row r="17" spans="1:11" ht="12.75" customHeight="1">
      <c r="A17" s="166" t="s">
        <v>63</v>
      </c>
      <c r="B17" s="167">
        <v>3245</v>
      </c>
      <c r="C17" s="167">
        <v>1513</v>
      </c>
      <c r="D17" s="167">
        <v>4758</v>
      </c>
      <c r="E17" s="170">
        <v>3061</v>
      </c>
      <c r="F17" s="170">
        <v>1433</v>
      </c>
      <c r="G17" s="167">
        <v>4494</v>
      </c>
      <c r="H17" s="167">
        <v>184</v>
      </c>
      <c r="I17" s="167">
        <v>80</v>
      </c>
      <c r="J17" s="169">
        <v>5.8744993324432615E-2</v>
      </c>
    </row>
    <row r="18" spans="1:11" ht="12.75" customHeight="1">
      <c r="A18" s="166" t="s">
        <v>64</v>
      </c>
      <c r="B18" s="167">
        <v>0</v>
      </c>
      <c r="C18" s="167">
        <v>0</v>
      </c>
      <c r="D18" s="167">
        <v>0</v>
      </c>
      <c r="E18" s="170">
        <v>0</v>
      </c>
      <c r="F18" s="170">
        <v>0</v>
      </c>
      <c r="G18" s="167">
        <v>0</v>
      </c>
      <c r="H18" s="167">
        <v>0</v>
      </c>
      <c r="I18" s="167">
        <v>0</v>
      </c>
      <c r="J18" s="169">
        <v>0</v>
      </c>
    </row>
    <row r="19" spans="1:11" ht="26.25" customHeight="1">
      <c r="A19" s="414" t="s">
        <v>65</v>
      </c>
      <c r="B19" s="415">
        <v>862686</v>
      </c>
      <c r="C19" s="415">
        <v>821344</v>
      </c>
      <c r="D19" s="415">
        <v>1684030</v>
      </c>
      <c r="E19" s="415">
        <v>887241</v>
      </c>
      <c r="F19" s="415">
        <v>823933</v>
      </c>
      <c r="G19" s="415">
        <v>1711174</v>
      </c>
      <c r="H19" s="415">
        <v>-24555</v>
      </c>
      <c r="I19" s="415">
        <v>-2589</v>
      </c>
      <c r="J19" s="416">
        <v>-1.5862793614208726E-2</v>
      </c>
    </row>
    <row r="20" spans="1:11" ht="12.75" customHeight="1">
      <c r="A20" s="23" t="s">
        <v>66</v>
      </c>
    </row>
    <row r="21" spans="1:11" ht="12.75" customHeight="1"/>
    <row r="22" spans="1:11" ht="12.75" customHeight="1"/>
    <row r="23" spans="1:11" ht="12.75" customHeight="1">
      <c r="A23" s="608" t="s">
        <v>1166</v>
      </c>
    </row>
    <row r="24" spans="1:11" ht="12.75" customHeight="1">
      <c r="A24" s="22" t="s">
        <v>1167</v>
      </c>
      <c r="K24" s="87"/>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7"/>
    </row>
    <row r="28" spans="1:11" ht="12.75" customHeight="1">
      <c r="A28" s="62"/>
      <c r="B28" s="58"/>
      <c r="C28" s="58"/>
      <c r="D28" s="58"/>
      <c r="E28" s="58"/>
      <c r="F28" s="58"/>
      <c r="G28" s="58"/>
      <c r="H28" s="58"/>
      <c r="I28" s="58"/>
      <c r="J28" s="63"/>
      <c r="K28" s="97"/>
    </row>
    <row r="29" spans="1:11" ht="12.75" customHeight="1">
      <c r="A29" s="62"/>
      <c r="B29" s="58"/>
      <c r="C29" s="58"/>
      <c r="D29" s="58"/>
      <c r="E29" s="58"/>
      <c r="F29" s="58"/>
      <c r="G29" s="58"/>
      <c r="H29" s="58"/>
      <c r="I29" s="58"/>
      <c r="J29" s="63"/>
      <c r="K29" s="97"/>
    </row>
    <row r="30" spans="1:11" ht="12.75" customHeight="1">
      <c r="A30" s="62"/>
      <c r="B30" s="58"/>
      <c r="C30" s="58"/>
      <c r="D30" s="58"/>
      <c r="E30" s="58"/>
      <c r="F30" s="58"/>
      <c r="G30" s="58"/>
      <c r="H30" s="58"/>
      <c r="I30" s="58"/>
      <c r="J30" s="63"/>
      <c r="K30" s="87"/>
    </row>
    <row r="31" spans="1:11" ht="12.75" customHeight="1">
      <c r="A31" s="62"/>
      <c r="B31" s="58"/>
      <c r="C31" s="58"/>
      <c r="D31" s="58"/>
      <c r="E31" s="58"/>
      <c r="F31" s="58"/>
      <c r="G31" s="58"/>
      <c r="H31" s="58"/>
      <c r="I31" s="58"/>
      <c r="J31" s="63"/>
      <c r="K31" s="87"/>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3" t="s">
        <v>418</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9" t="s">
        <v>960</v>
      </c>
      <c r="M1" s="407" t="str">
        <f>Naslovnica!A20</f>
        <v>Ožujak 2014.</v>
      </c>
    </row>
    <row r="2" spans="1:14" ht="12.75" customHeight="1">
      <c r="A2" s="25" t="s">
        <v>68</v>
      </c>
      <c r="M2" s="19" t="str">
        <f>Naslovnica!A24</f>
        <v>March 2014</v>
      </c>
    </row>
    <row r="3" spans="1:14" ht="12.75" customHeight="1"/>
    <row r="4" spans="1:14" ht="12.75" customHeight="1">
      <c r="J4" s="693" t="s">
        <v>83</v>
      </c>
      <c r="K4" s="693"/>
      <c r="L4" s="693"/>
      <c r="M4" s="693"/>
    </row>
    <row r="5" spans="1:14" ht="24.75" customHeight="1">
      <c r="A5" s="417"/>
      <c r="B5" s="417"/>
      <c r="C5" s="696" t="s">
        <v>69</v>
      </c>
      <c r="D5" s="696"/>
      <c r="E5" s="696"/>
      <c r="F5" s="695" t="s">
        <v>896</v>
      </c>
      <c r="G5" s="695" t="s">
        <v>70</v>
      </c>
      <c r="H5" s="696" t="s">
        <v>71</v>
      </c>
      <c r="I5" s="696"/>
      <c r="J5" s="696"/>
      <c r="K5" s="695" t="s">
        <v>72</v>
      </c>
      <c r="L5" s="695" t="s">
        <v>73</v>
      </c>
      <c r="M5" s="695" t="s">
        <v>74</v>
      </c>
    </row>
    <row r="6" spans="1:14" ht="81" customHeight="1">
      <c r="A6" s="695" t="s">
        <v>75</v>
      </c>
      <c r="B6" s="695"/>
      <c r="C6" s="418" t="s">
        <v>897</v>
      </c>
      <c r="D6" s="418" t="s">
        <v>76</v>
      </c>
      <c r="E6" s="418" t="s">
        <v>74</v>
      </c>
      <c r="F6" s="695"/>
      <c r="G6" s="695"/>
      <c r="H6" s="418" t="s">
        <v>77</v>
      </c>
      <c r="I6" s="418" t="s">
        <v>78</v>
      </c>
      <c r="J6" s="418" t="s">
        <v>74</v>
      </c>
      <c r="K6" s="695"/>
      <c r="L6" s="695"/>
      <c r="M6" s="695"/>
    </row>
    <row r="7" spans="1:14" ht="19.5" customHeight="1">
      <c r="A7" s="171" t="str">
        <f>Naslovnica!A20</f>
        <v>Ožujak 2014.</v>
      </c>
      <c r="B7" s="172" t="str">
        <f>Naslovnica!A24</f>
        <v>March 2014</v>
      </c>
      <c r="C7" s="173">
        <v>411332.53392000002</v>
      </c>
      <c r="D7" s="173">
        <v>99.868179999999995</v>
      </c>
      <c r="E7" s="173">
        <v>411432.40210000001</v>
      </c>
      <c r="F7" s="173">
        <v>2586.2757000000001</v>
      </c>
      <c r="G7" s="173">
        <v>35240.083880000006</v>
      </c>
      <c r="H7" s="173">
        <v>19072.422579999999</v>
      </c>
      <c r="I7" s="173">
        <v>217.56863000000001</v>
      </c>
      <c r="J7" s="173">
        <v>19289.991209999996</v>
      </c>
      <c r="K7" s="174">
        <v>0</v>
      </c>
      <c r="L7" s="173">
        <v>797.64612</v>
      </c>
      <c r="M7" s="173">
        <v>469346.39900999999</v>
      </c>
      <c r="N7" s="97"/>
    </row>
    <row r="8" spans="1:14" ht="19.5" customHeight="1">
      <c r="A8" s="175" t="str">
        <f>'4 Tablica 2 - Graf 2'!F5</f>
        <v>Veljača 2014.</v>
      </c>
      <c r="B8" s="176" t="str">
        <f>'4 Tablica 2 - Graf 2'!F6</f>
        <v>February 2014</v>
      </c>
      <c r="C8" s="173">
        <v>405918.02532999997</v>
      </c>
      <c r="D8" s="173">
        <v>554.54922999999997</v>
      </c>
      <c r="E8" s="173">
        <v>406472.57455999998</v>
      </c>
      <c r="F8" s="173">
        <v>3777.8127200000004</v>
      </c>
      <c r="G8" s="173">
        <v>52828.267510000005</v>
      </c>
      <c r="H8" s="173">
        <v>25497.55096</v>
      </c>
      <c r="I8" s="173">
        <v>289.16715000000005</v>
      </c>
      <c r="J8" s="173">
        <v>25786.718109999998</v>
      </c>
      <c r="K8" s="174">
        <v>0</v>
      </c>
      <c r="L8" s="173">
        <v>781.06884000000002</v>
      </c>
      <c r="M8" s="173">
        <v>489646.44174000004</v>
      </c>
      <c r="N8" s="97"/>
    </row>
    <row r="9" spans="1:14" ht="17.25" customHeight="1">
      <c r="A9" s="691" t="s">
        <v>79</v>
      </c>
      <c r="B9" s="691"/>
      <c r="C9" s="177">
        <v>1.3338921289829881E-2</v>
      </c>
      <c r="D9" s="177">
        <v>-0.81991106542515624</v>
      </c>
      <c r="E9" s="177">
        <v>1.2202121005012358E-2</v>
      </c>
      <c r="F9" s="177">
        <v>-0.31540394093437224</v>
      </c>
      <c r="G9" s="177">
        <v>-0.3329312971823406</v>
      </c>
      <c r="H9" s="177">
        <v>-0.25199002014270322</v>
      </c>
      <c r="I9" s="177">
        <v>-0.24760253714849706</v>
      </c>
      <c r="J9" s="177">
        <v>-0.25194081977731758</v>
      </c>
      <c r="K9" s="178" t="s">
        <v>1207</v>
      </c>
      <c r="L9" s="177">
        <v>2.1223839885867131E-2</v>
      </c>
      <c r="M9" s="177">
        <v>-4.1458572961057628E-2</v>
      </c>
      <c r="N9" s="87"/>
    </row>
    <row r="10" spans="1:14" ht="39" customHeight="1">
      <c r="A10" s="691" t="s">
        <v>80</v>
      </c>
      <c r="B10" s="691"/>
      <c r="C10" s="173">
        <v>394605.48116999998</v>
      </c>
      <c r="D10" s="173">
        <v>4286.21432</v>
      </c>
      <c r="E10" s="173">
        <v>398891.69548999995</v>
      </c>
      <c r="F10" s="173">
        <v>7432.0367800000004</v>
      </c>
      <c r="G10" s="173">
        <v>47047.45751</v>
      </c>
      <c r="H10" s="173">
        <v>22485.5694</v>
      </c>
      <c r="I10" s="173">
        <v>475.18585999999999</v>
      </c>
      <c r="J10" s="173">
        <v>22960.755259999998</v>
      </c>
      <c r="K10" s="174">
        <v>0</v>
      </c>
      <c r="L10" s="173">
        <v>513.6126999999999</v>
      </c>
      <c r="M10" s="173">
        <v>476845.5577399999</v>
      </c>
    </row>
    <row r="11" spans="1:14" ht="29.25" customHeight="1">
      <c r="A11" s="691" t="s">
        <v>81</v>
      </c>
      <c r="B11" s="691"/>
      <c r="C11" s="177">
        <v>4.238930665738485E-2</v>
      </c>
      <c r="D11" s="177">
        <v>-0.97670014316969567</v>
      </c>
      <c r="E11" s="177">
        <v>3.1438876145553754E-2</v>
      </c>
      <c r="F11" s="177">
        <v>-0.65200983572096904</v>
      </c>
      <c r="G11" s="177">
        <v>-0.25096730524684191</v>
      </c>
      <c r="H11" s="177">
        <v>-0.15179276803192726</v>
      </c>
      <c r="I11" s="177">
        <v>-0.54213993236246538</v>
      </c>
      <c r="J11" s="177">
        <v>-0.15987122411408003</v>
      </c>
      <c r="K11" s="174" t="s">
        <v>1207</v>
      </c>
      <c r="L11" s="177">
        <v>0.55301089712150842</v>
      </c>
      <c r="M11" s="177">
        <v>-1.5726598703240568E-2</v>
      </c>
    </row>
    <row r="12" spans="1:14" ht="34.5" customHeight="1">
      <c r="A12" s="692" t="s">
        <v>82</v>
      </c>
      <c r="B12" s="692"/>
      <c r="C12" s="419">
        <v>1220544.8670600001</v>
      </c>
      <c r="D12" s="419">
        <v>946.58369999999991</v>
      </c>
      <c r="E12" s="419">
        <v>1221491.4507600002</v>
      </c>
      <c r="F12" s="419">
        <v>13504.229380000001</v>
      </c>
      <c r="G12" s="419">
        <v>130192.92245000001</v>
      </c>
      <c r="H12" s="419">
        <v>61804.283840000004</v>
      </c>
      <c r="I12" s="419">
        <v>1327.0011099999999</v>
      </c>
      <c r="J12" s="419">
        <v>63131.284950000001</v>
      </c>
      <c r="K12" s="420">
        <v>0</v>
      </c>
      <c r="L12" s="419">
        <v>2228.4158400000001</v>
      </c>
      <c r="M12" s="419">
        <v>1430548.3033800002</v>
      </c>
    </row>
    <row r="13" spans="1:14" ht="12.75" customHeight="1">
      <c r="A13" s="694" t="s">
        <v>84</v>
      </c>
      <c r="B13" s="694"/>
      <c r="C13" s="694"/>
    </row>
    <row r="14" spans="1:14" ht="12.75" customHeight="1">
      <c r="A14" s="697" t="s">
        <v>85</v>
      </c>
      <c r="B14" s="697"/>
      <c r="C14" s="697"/>
    </row>
    <row r="15" spans="1:14" ht="12.75" customHeight="1"/>
    <row r="16" spans="1:14" ht="12.75" customHeight="1">
      <c r="A16" s="609" t="s">
        <v>413</v>
      </c>
      <c r="M16" s="14" t="str">
        <f>Naslovnica!A20</f>
        <v>Ožujak 2014.</v>
      </c>
    </row>
    <row r="17" spans="1:14" ht="12.75" customHeight="1">
      <c r="A17" s="26" t="s">
        <v>17</v>
      </c>
      <c r="M17" s="19" t="str">
        <f>Naslovnica!A24</f>
        <v>March 2014</v>
      </c>
    </row>
    <row r="18" spans="1:14" ht="12.75" customHeight="1"/>
    <row r="19" spans="1:14" ht="12.75" customHeight="1">
      <c r="J19" s="693" t="s">
        <v>83</v>
      </c>
      <c r="K19" s="693"/>
      <c r="L19" s="693"/>
      <c r="M19" s="693"/>
    </row>
    <row r="20" spans="1:14" ht="21" customHeight="1">
      <c r="A20" s="695" t="s">
        <v>86</v>
      </c>
      <c r="B20" s="698"/>
      <c r="C20" s="696" t="s">
        <v>87</v>
      </c>
      <c r="D20" s="696"/>
      <c r="E20" s="696"/>
      <c r="F20" s="696" t="s">
        <v>88</v>
      </c>
      <c r="G20" s="696"/>
      <c r="H20" s="696"/>
      <c r="I20" s="695" t="s">
        <v>89</v>
      </c>
      <c r="J20" s="695" t="s">
        <v>90</v>
      </c>
      <c r="K20" s="695" t="s">
        <v>91</v>
      </c>
      <c r="L20" s="699" t="s">
        <v>92</v>
      </c>
      <c r="M20" s="695" t="s">
        <v>74</v>
      </c>
    </row>
    <row r="21" spans="1:14" ht="123.75" customHeight="1">
      <c r="A21" s="698"/>
      <c r="B21" s="698"/>
      <c r="C21" s="418" t="s">
        <v>93</v>
      </c>
      <c r="D21" s="418" t="s">
        <v>94</v>
      </c>
      <c r="E21" s="418" t="s">
        <v>74</v>
      </c>
      <c r="F21" s="418" t="s">
        <v>95</v>
      </c>
      <c r="G21" s="418" t="s">
        <v>77</v>
      </c>
      <c r="H21" s="418" t="s">
        <v>74</v>
      </c>
      <c r="I21" s="698"/>
      <c r="J21" s="698"/>
      <c r="K21" s="695"/>
      <c r="L21" s="698"/>
      <c r="M21" s="698"/>
    </row>
    <row r="22" spans="1:14" ht="18.75" customHeight="1">
      <c r="A22" s="179" t="str">
        <f>Naslovnica!A20</f>
        <v>Ožujak 2014.</v>
      </c>
      <c r="B22" s="172" t="str">
        <f>Naslovnica!A24</f>
        <v>March 2014</v>
      </c>
      <c r="C22" s="180">
        <v>2818.9512</v>
      </c>
      <c r="D22" s="181">
        <v>5.4289999999999998E-2</v>
      </c>
      <c r="E22" s="180">
        <v>2819.00549</v>
      </c>
      <c r="F22" s="180">
        <v>407681.07630000002</v>
      </c>
      <c r="G22" s="180">
        <v>3429.11913</v>
      </c>
      <c r="H22" s="180">
        <v>411110.19543000002</v>
      </c>
      <c r="I22" s="180">
        <v>38477.073700000001</v>
      </c>
      <c r="J22" s="180">
        <v>16231.423099999998</v>
      </c>
      <c r="K22" s="180">
        <v>797.64612</v>
      </c>
      <c r="L22" s="180">
        <v>594.64367000000004</v>
      </c>
      <c r="M22" s="180">
        <v>470029.98751000006</v>
      </c>
      <c r="N22" s="97"/>
    </row>
    <row r="23" spans="1:14" ht="18.75" customHeight="1">
      <c r="A23" s="175" t="str">
        <f>'4 Tablica 2 - Graf 2'!F5</f>
        <v>Veljača 2014.</v>
      </c>
      <c r="B23" s="176" t="str">
        <f>'4 Tablica 2 - Graf 2'!F6</f>
        <v>February 2014</v>
      </c>
      <c r="C23" s="180">
        <v>2860.9056600000004</v>
      </c>
      <c r="D23" s="181">
        <v>6.5430000000000002E-2</v>
      </c>
      <c r="E23" s="180">
        <v>2860.9710900000005</v>
      </c>
      <c r="F23" s="180">
        <v>412604.05810000002</v>
      </c>
      <c r="G23" s="180">
        <v>2043.0907299999997</v>
      </c>
      <c r="H23" s="180">
        <v>414647.14883000002</v>
      </c>
      <c r="I23" s="180">
        <v>48858.293180000001</v>
      </c>
      <c r="J23" s="180">
        <v>23383.626920000002</v>
      </c>
      <c r="K23" s="180">
        <v>781.06884000000002</v>
      </c>
      <c r="L23" s="180">
        <v>870.12642000000005</v>
      </c>
      <c r="M23" s="180">
        <v>491401.23528000002</v>
      </c>
      <c r="N23" s="97"/>
    </row>
    <row r="24" spans="1:14" ht="18.75" customHeight="1">
      <c r="A24" s="691" t="s">
        <v>96</v>
      </c>
      <c r="B24" s="691"/>
      <c r="C24" s="177">
        <v>-1.466474780577014E-2</v>
      </c>
      <c r="D24" s="177">
        <v>-0.17025829130368339</v>
      </c>
      <c r="E24" s="177">
        <v>-1.4668306207875887E-2</v>
      </c>
      <c r="F24" s="177">
        <v>-1.1931491470708849E-2</v>
      </c>
      <c r="G24" s="177">
        <v>0.67839787026981446</v>
      </c>
      <c r="H24" s="177">
        <v>-8.530031883687457E-3</v>
      </c>
      <c r="I24" s="177">
        <v>-0.21247609779887935</v>
      </c>
      <c r="J24" s="177">
        <v>-0.3058637500704704</v>
      </c>
      <c r="K24" s="177">
        <v>2.1223839885867131E-2</v>
      </c>
      <c r="L24" s="177">
        <v>-0.31660083370414149</v>
      </c>
      <c r="M24" s="177">
        <v>-4.3490423376373155E-2</v>
      </c>
      <c r="N24" s="97"/>
    </row>
    <row r="25" spans="1:14" ht="36.75" customHeight="1">
      <c r="A25" s="691" t="s">
        <v>97</v>
      </c>
      <c r="B25" s="691"/>
      <c r="C25" s="180">
        <v>2797.3850600000001</v>
      </c>
      <c r="D25" s="181">
        <v>6.8750000000000006E-2</v>
      </c>
      <c r="E25" s="180">
        <v>2797.45381</v>
      </c>
      <c r="F25" s="180">
        <v>403756.19197000004</v>
      </c>
      <c r="G25" s="180">
        <v>1652.5239199999999</v>
      </c>
      <c r="H25" s="180">
        <v>405408.71589000005</v>
      </c>
      <c r="I25" s="180">
        <v>50182.525009999998</v>
      </c>
      <c r="J25" s="180">
        <v>20806.131000000001</v>
      </c>
      <c r="K25" s="180">
        <v>513.6126999999999</v>
      </c>
      <c r="L25" s="180">
        <v>528.55137999999999</v>
      </c>
      <c r="M25" s="180">
        <v>480236.98979000002</v>
      </c>
      <c r="N25" s="87"/>
    </row>
    <row r="26" spans="1:14" ht="28.5" customHeight="1">
      <c r="A26" s="691" t="s">
        <v>81</v>
      </c>
      <c r="B26" s="691"/>
      <c r="C26" s="177">
        <v>7.7093927140655799E-3</v>
      </c>
      <c r="D26" s="177">
        <v>-0.21032727272727281</v>
      </c>
      <c r="E26" s="177">
        <v>7.7040342624995952E-3</v>
      </c>
      <c r="F26" s="177">
        <v>9.7209266583621803E-3</v>
      </c>
      <c r="G26" s="177">
        <v>1.0750798753944817</v>
      </c>
      <c r="H26" s="177">
        <v>1.4063534691116408E-2</v>
      </c>
      <c r="I26" s="177">
        <v>-0.23325751957812849</v>
      </c>
      <c r="J26" s="177">
        <v>-0.21987307010611454</v>
      </c>
      <c r="K26" s="177">
        <v>0.55301089712150842</v>
      </c>
      <c r="L26" s="177">
        <v>0.12504421046067471</v>
      </c>
      <c r="M26" s="177">
        <v>-2.1254094326351905E-2</v>
      </c>
    </row>
    <row r="27" spans="1:14" ht="30.75" customHeight="1">
      <c r="A27" s="692" t="s">
        <v>82</v>
      </c>
      <c r="B27" s="692"/>
      <c r="C27" s="421">
        <v>8345.8220799999999</v>
      </c>
      <c r="D27" s="422">
        <v>0.16627</v>
      </c>
      <c r="E27" s="421">
        <v>8345.9883499999996</v>
      </c>
      <c r="F27" s="421">
        <v>1204831.6257100001</v>
      </c>
      <c r="G27" s="421">
        <v>8262.3798600000009</v>
      </c>
      <c r="H27" s="421">
        <v>1213094.00557</v>
      </c>
      <c r="I27" s="421">
        <v>160691.25426000002</v>
      </c>
      <c r="J27" s="421">
        <v>54350.118230000007</v>
      </c>
      <c r="K27" s="421">
        <v>2228.4158400000001</v>
      </c>
      <c r="L27" s="421">
        <v>1989.0128</v>
      </c>
      <c r="M27" s="421">
        <v>1440698.7950500001</v>
      </c>
    </row>
    <row r="28" spans="1:14" ht="12.75" customHeight="1">
      <c r="A28" s="20" t="s">
        <v>99</v>
      </c>
    </row>
    <row r="29" spans="1:14" ht="12.75" customHeight="1"/>
    <row r="30" spans="1:14" ht="12.75" customHeight="1"/>
    <row r="31" spans="1:14" ht="12.75" customHeight="1"/>
    <row r="32" spans="1:14" ht="12.75" customHeight="1">
      <c r="A32" s="83" t="s">
        <v>418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9" t="s">
        <v>414</v>
      </c>
      <c r="K1" s="407" t="str">
        <f>Naslovnica!A20</f>
        <v>Ožujak 2014.</v>
      </c>
    </row>
    <row r="2" spans="1:13" ht="12.75" customHeight="1">
      <c r="A2" s="25" t="s">
        <v>100</v>
      </c>
      <c r="K2" s="19" t="str">
        <f>Naslovnica!A24</f>
        <v>March 2014</v>
      </c>
    </row>
    <row r="3" spans="1:13" ht="12.75" customHeight="1">
      <c r="D3" s="693" t="s">
        <v>83</v>
      </c>
      <c r="E3" s="693"/>
      <c r="F3" s="693"/>
    </row>
    <row r="4" spans="1:13" ht="69.75" customHeight="1">
      <c r="A4" s="695" t="s">
        <v>101</v>
      </c>
      <c r="B4" s="695"/>
      <c r="C4" s="418" t="s">
        <v>102</v>
      </c>
      <c r="D4" s="418" t="s">
        <v>103</v>
      </c>
      <c r="E4" s="418" t="s">
        <v>104</v>
      </c>
      <c r="F4" s="418" t="s">
        <v>105</v>
      </c>
    </row>
    <row r="5" spans="1:13" ht="17.25" customHeight="1">
      <c r="A5" s="182" t="str">
        <f>Naslovnica!A20</f>
        <v>Ožujak 2014.</v>
      </c>
      <c r="B5" s="183" t="str">
        <f>Naslovnica!A24</f>
        <v>March 2014</v>
      </c>
      <c r="C5" s="184">
        <v>25228.114049998821</v>
      </c>
      <c r="D5" s="184">
        <v>469346.39900999999</v>
      </c>
      <c r="E5" s="184">
        <v>470029.98751000006</v>
      </c>
      <c r="F5" s="184">
        <v>24544.52554999874</v>
      </c>
      <c r="G5" s="97"/>
      <c r="H5" s="97"/>
    </row>
    <row r="6" spans="1:13" ht="17.25" customHeight="1">
      <c r="A6" s="185" t="str">
        <f>'4 Tablica 2 - Graf 2'!F5</f>
        <v>Veljača 2014.</v>
      </c>
      <c r="B6" s="186" t="str">
        <f>'4 Tablica 2 - Graf 2'!F6</f>
        <v>February 2014</v>
      </c>
      <c r="C6" s="184">
        <v>26982.907589998842</v>
      </c>
      <c r="D6" s="184">
        <v>489646.44174000004</v>
      </c>
      <c r="E6" s="184">
        <v>491401.23528000002</v>
      </c>
      <c r="F6" s="184">
        <v>25228.114049998869</v>
      </c>
      <c r="G6" s="97"/>
      <c r="H6" s="97"/>
      <c r="M6" s="87"/>
    </row>
    <row r="7" spans="1:13" ht="19.5" customHeight="1">
      <c r="A7" s="691" t="s">
        <v>96</v>
      </c>
      <c r="B7" s="691"/>
      <c r="C7" s="187">
        <v>-6.5033522949559039E-2</v>
      </c>
      <c r="D7" s="187">
        <v>-4.1458572961057628E-2</v>
      </c>
      <c r="E7" s="187">
        <v>-4.3490423376373155E-2</v>
      </c>
      <c r="F7" s="187">
        <v>-2.7096298147588231E-2</v>
      </c>
      <c r="G7" s="97"/>
      <c r="H7" s="87"/>
    </row>
    <row r="8" spans="1:13" ht="32.25" customHeight="1">
      <c r="A8" s="691" t="s">
        <v>80</v>
      </c>
      <c r="B8" s="691"/>
      <c r="C8" s="184">
        <v>41180.765859998879</v>
      </c>
      <c r="D8" s="184">
        <v>476845.5577399999</v>
      </c>
      <c r="E8" s="184">
        <v>480236.98979000002</v>
      </c>
      <c r="F8" s="184">
        <v>37789.33380999876</v>
      </c>
    </row>
    <row r="9" spans="1:13" ht="19.5" customHeight="1">
      <c r="A9" s="691" t="s">
        <v>81</v>
      </c>
      <c r="B9" s="691"/>
      <c r="C9" s="187">
        <v>-0.38738113478107356</v>
      </c>
      <c r="D9" s="187">
        <v>-1.5726598703240568E-2</v>
      </c>
      <c r="E9" s="187">
        <v>-2.1254094326351905E-2</v>
      </c>
      <c r="F9" s="187">
        <v>-0.35049065237809374</v>
      </c>
    </row>
    <row r="10" spans="1:13" ht="21" customHeight="1">
      <c r="A10" s="700" t="s">
        <v>82</v>
      </c>
      <c r="B10" s="700"/>
      <c r="C10" s="423">
        <v>34695.017219998714</v>
      </c>
      <c r="D10" s="423">
        <v>1430548.3033800002</v>
      </c>
      <c r="E10" s="423">
        <v>1440698.7950500001</v>
      </c>
      <c r="F10" s="423">
        <v>24544.52554999874</v>
      </c>
      <c r="H10" s="380"/>
    </row>
    <row r="11" spans="1:13" ht="12.75" customHeight="1"/>
    <row r="12" spans="1:13" ht="12.75" customHeight="1">
      <c r="A12" s="609" t="s">
        <v>961</v>
      </c>
      <c r="K12" s="407" t="str">
        <f>Naslovnica!A20</f>
        <v>Ožujak 2014.</v>
      </c>
    </row>
    <row r="13" spans="1:13" ht="12.75" customHeight="1">
      <c r="A13" s="25" t="s">
        <v>462</v>
      </c>
      <c r="K13" s="19" t="str">
        <f>Naslovnica!A24</f>
        <v>March 2014</v>
      </c>
    </row>
    <row r="14" spans="1:13" ht="12.75" customHeight="1">
      <c r="I14" s="693" t="s">
        <v>83</v>
      </c>
      <c r="J14" s="693"/>
      <c r="K14" s="693"/>
    </row>
    <row r="15" spans="1:13" ht="21" customHeight="1">
      <c r="A15" s="695" t="s">
        <v>106</v>
      </c>
      <c r="B15" s="701"/>
      <c r="C15" s="695" t="s">
        <v>107</v>
      </c>
      <c r="D15" s="696" t="s">
        <v>114</v>
      </c>
      <c r="E15" s="696"/>
      <c r="F15" s="696"/>
      <c r="G15" s="696"/>
      <c r="H15" s="696" t="s">
        <v>115</v>
      </c>
      <c r="I15" s="696"/>
      <c r="J15" s="696"/>
      <c r="K15" s="417"/>
    </row>
    <row r="16" spans="1:13" ht="126.75" customHeight="1">
      <c r="A16" s="695"/>
      <c r="B16" s="701"/>
      <c r="C16" s="695"/>
      <c r="D16" s="418" t="s">
        <v>108</v>
      </c>
      <c r="E16" s="418" t="s">
        <v>109</v>
      </c>
      <c r="F16" s="418" t="s">
        <v>110</v>
      </c>
      <c r="G16" s="418" t="s">
        <v>74</v>
      </c>
      <c r="H16" s="418" t="s">
        <v>111</v>
      </c>
      <c r="I16" s="418" t="s">
        <v>112</v>
      </c>
      <c r="J16" s="418" t="s">
        <v>74</v>
      </c>
      <c r="K16" s="418" t="s">
        <v>113</v>
      </c>
    </row>
    <row r="17" spans="1:13" ht="16.5" customHeight="1">
      <c r="A17" s="182" t="str">
        <f>Naslovnica!A20</f>
        <v>Ožujak 2014.</v>
      </c>
      <c r="B17" s="183" t="str">
        <f>Naslovnica!A24</f>
        <v>March 2014</v>
      </c>
      <c r="C17" s="184">
        <v>242434.6318400001</v>
      </c>
      <c r="D17" s="184">
        <v>37196.34448</v>
      </c>
      <c r="E17" s="184">
        <v>1280.7292199999999</v>
      </c>
      <c r="F17" s="184">
        <v>140.71689000000001</v>
      </c>
      <c r="G17" s="184">
        <v>38617.790590000004</v>
      </c>
      <c r="H17" s="184">
        <v>35099.366990000002</v>
      </c>
      <c r="I17" s="184">
        <v>140.71689000000001</v>
      </c>
      <c r="J17" s="184">
        <v>35240.083880000006</v>
      </c>
      <c r="K17" s="184">
        <v>245812.3385500001</v>
      </c>
      <c r="L17" s="97"/>
      <c r="M17" s="87"/>
    </row>
    <row r="18" spans="1:13" ht="16.5" customHeight="1">
      <c r="A18" s="185" t="str">
        <f>'4 Tablica 2 - Graf 2'!F5</f>
        <v>Veljača 2014.</v>
      </c>
      <c r="B18" s="186" t="str">
        <f>'4 Tablica 2 - Graf 2'!F6</f>
        <v>February 2014</v>
      </c>
      <c r="C18" s="184">
        <v>246232.8860400001</v>
      </c>
      <c r="D18" s="184">
        <v>47608.867409999999</v>
      </c>
      <c r="E18" s="184">
        <v>1249.4257700000001</v>
      </c>
      <c r="F18" s="184">
        <v>171.72013000000001</v>
      </c>
      <c r="G18" s="184">
        <v>49030.013310000002</v>
      </c>
      <c r="H18" s="184">
        <v>52656.547380000004</v>
      </c>
      <c r="I18" s="184">
        <v>171.72013000000001</v>
      </c>
      <c r="J18" s="184">
        <v>52828.267510000005</v>
      </c>
      <c r="K18" s="184">
        <v>242434.63184000007</v>
      </c>
      <c r="L18" s="97"/>
    </row>
    <row r="19" spans="1:13" ht="18.75" customHeight="1">
      <c r="A19" s="691" t="s">
        <v>96</v>
      </c>
      <c r="B19" s="691"/>
      <c r="C19" s="188">
        <v>-1.5425454581168237E-2</v>
      </c>
      <c r="D19" s="188">
        <v>-0.21870973825798054</v>
      </c>
      <c r="E19" s="188">
        <v>2.5054269530553931E-2</v>
      </c>
      <c r="F19" s="188">
        <v>-0.18054516963153944</v>
      </c>
      <c r="G19" s="188">
        <v>-0.21236426460190977</v>
      </c>
      <c r="H19" s="188">
        <v>-0.33342824897533191</v>
      </c>
      <c r="I19" s="188">
        <v>-0.18054516963153944</v>
      </c>
      <c r="J19" s="188">
        <v>-0.3329312971823406</v>
      </c>
      <c r="K19" s="188">
        <v>1.3932443085232218E-2</v>
      </c>
      <c r="L19" s="97"/>
    </row>
    <row r="20" spans="1:13" ht="27.75" customHeight="1">
      <c r="A20" s="691" t="s">
        <v>80</v>
      </c>
      <c r="B20" s="691"/>
      <c r="C20" s="184">
        <v>212335.57192000019</v>
      </c>
      <c r="D20" s="184">
        <v>49262.457539999996</v>
      </c>
      <c r="E20" s="184">
        <v>920.06746999999996</v>
      </c>
      <c r="F20" s="184">
        <v>167.07012</v>
      </c>
      <c r="G20" s="184">
        <v>50349.595129999994</v>
      </c>
      <c r="H20" s="184">
        <v>46880.387390000004</v>
      </c>
      <c r="I20" s="184">
        <v>167.07012</v>
      </c>
      <c r="J20" s="184">
        <v>47047.45751</v>
      </c>
      <c r="K20" s="184">
        <v>215637.70954000016</v>
      </c>
      <c r="L20" s="87"/>
    </row>
    <row r="21" spans="1:13" ht="20.25" customHeight="1">
      <c r="A21" s="691" t="s">
        <v>121</v>
      </c>
      <c r="B21" s="691"/>
      <c r="C21" s="188">
        <v>0.14175231991434797</v>
      </c>
      <c r="D21" s="188">
        <v>-0.24493526434816182</v>
      </c>
      <c r="E21" s="188">
        <v>0.39199489359187972</v>
      </c>
      <c r="F21" s="188">
        <v>-0.15773754157835043</v>
      </c>
      <c r="G21" s="188">
        <v>-0.23300692904697826</v>
      </c>
      <c r="H21" s="188">
        <v>-0.25129955309441399</v>
      </c>
      <c r="I21" s="188">
        <v>-0.15773754157835043</v>
      </c>
      <c r="J21" s="188">
        <v>-0.25096730524684191</v>
      </c>
      <c r="K21" s="188">
        <v>0.13993206046553117</v>
      </c>
    </row>
    <row r="22" spans="1:13" ht="24" customHeight="1">
      <c r="A22" s="700" t="s">
        <v>116</v>
      </c>
      <c r="B22" s="700"/>
      <c r="C22" s="423">
        <v>214771.40143000011</v>
      </c>
      <c r="D22" s="423">
        <v>156914.77463999999</v>
      </c>
      <c r="E22" s="423">
        <v>3776.4796200000001</v>
      </c>
      <c r="F22" s="423">
        <v>542.60531000000003</v>
      </c>
      <c r="G22" s="423">
        <v>161233.85957</v>
      </c>
      <c r="H22" s="423">
        <v>129650.31714</v>
      </c>
      <c r="I22" s="423">
        <v>542.60531000000003</v>
      </c>
      <c r="J22" s="423">
        <v>130192.92245</v>
      </c>
      <c r="K22" s="423">
        <v>245812.3385500001</v>
      </c>
    </row>
    <row r="23" spans="1:13" ht="35.25" customHeight="1">
      <c r="A23" s="702" t="s">
        <v>117</v>
      </c>
      <c r="B23" s="702"/>
      <c r="C23" s="702"/>
      <c r="D23" s="702"/>
      <c r="E23" s="702"/>
      <c r="F23" s="702"/>
      <c r="G23" s="702"/>
      <c r="H23" s="702"/>
      <c r="I23" s="702"/>
      <c r="J23" s="702"/>
      <c r="K23" s="702"/>
    </row>
    <row r="24" spans="1:13" ht="42.75" customHeight="1">
      <c r="A24" s="703" t="s">
        <v>118</v>
      </c>
      <c r="B24" s="703"/>
      <c r="C24" s="703"/>
      <c r="D24" s="703"/>
      <c r="E24" s="703"/>
      <c r="F24" s="703"/>
      <c r="G24" s="703"/>
      <c r="H24" s="703"/>
      <c r="I24" s="703"/>
      <c r="J24" s="703"/>
      <c r="K24" s="703"/>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3" t="s">
        <v>418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9" t="s">
        <v>962</v>
      </c>
      <c r="H1" s="407" t="str">
        <f>Naslovnica!A20</f>
        <v>Ožujak 2014.</v>
      </c>
    </row>
    <row r="2" spans="1:9" ht="12.75" customHeight="1">
      <c r="A2" s="131" t="s">
        <v>931</v>
      </c>
      <c r="H2" s="130" t="str">
        <f>Naslovnica!A24</f>
        <v>March 2014</v>
      </c>
    </row>
    <row r="3" spans="1:9" ht="12.75" customHeight="1"/>
    <row r="4" spans="1:9" ht="12.75" customHeight="1">
      <c r="F4" s="693" t="s">
        <v>643</v>
      </c>
      <c r="G4" s="693"/>
      <c r="H4" s="693"/>
    </row>
    <row r="5" spans="1:9" ht="21" customHeight="1">
      <c r="A5" s="424"/>
      <c r="B5" s="696" t="s">
        <v>641</v>
      </c>
      <c r="C5" s="696"/>
      <c r="D5" s="696"/>
      <c r="E5" s="696"/>
      <c r="F5" s="696"/>
      <c r="G5" s="696"/>
      <c r="H5" s="408"/>
    </row>
    <row r="6" spans="1:9" ht="33.75" customHeight="1">
      <c r="A6" s="425" t="s">
        <v>122</v>
      </c>
      <c r="B6" s="424" t="str">
        <f>Naslovnica!A20</f>
        <v>Ožujak 2014.</v>
      </c>
      <c r="C6" s="426" t="str">
        <f>'4 Tablica 2 - Graf 2'!F5</f>
        <v>Veljača 2014.</v>
      </c>
      <c r="D6" s="424" t="s">
        <v>123</v>
      </c>
      <c r="E6" s="424" t="s">
        <v>124</v>
      </c>
      <c r="F6" s="424" t="s">
        <v>125</v>
      </c>
      <c r="G6" s="424" t="s">
        <v>126</v>
      </c>
      <c r="H6" s="424" t="s">
        <v>127</v>
      </c>
    </row>
    <row r="7" spans="1:9" ht="33.75" customHeight="1">
      <c r="A7" s="427" t="s">
        <v>128</v>
      </c>
      <c r="B7" s="427" t="str">
        <f>Naslovnica!A24</f>
        <v>March 2014</v>
      </c>
      <c r="C7" s="428" t="str">
        <f>'4 Tablica 2 - Graf 2'!F6</f>
        <v>February 2014</v>
      </c>
      <c r="D7" s="427" t="s">
        <v>129</v>
      </c>
      <c r="E7" s="429" t="s">
        <v>130</v>
      </c>
      <c r="F7" s="429" t="s">
        <v>131</v>
      </c>
      <c r="G7" s="429" t="s">
        <v>132</v>
      </c>
      <c r="H7" s="429" t="s">
        <v>133</v>
      </c>
    </row>
    <row r="8" spans="1:9">
      <c r="A8" s="189" t="s">
        <v>134</v>
      </c>
      <c r="B8" s="190">
        <v>159292.90999000001</v>
      </c>
      <c r="C8" s="190">
        <v>158576.14611</v>
      </c>
      <c r="D8" s="188">
        <v>4.519998105533561E-3</v>
      </c>
      <c r="E8" s="190">
        <v>156550.43033999999</v>
      </c>
      <c r="F8" s="188">
        <v>1.7518186593571412E-2</v>
      </c>
      <c r="G8" s="190">
        <v>466052.32833000005</v>
      </c>
      <c r="H8" s="190">
        <v>18713319.026589997</v>
      </c>
      <c r="I8" s="97"/>
    </row>
    <row r="9" spans="1:9">
      <c r="A9" s="189" t="s">
        <v>135</v>
      </c>
      <c r="B9" s="190">
        <v>55532.815790000001</v>
      </c>
      <c r="C9" s="190">
        <v>55746.042240000002</v>
      </c>
      <c r="D9" s="188">
        <v>-3.8249612247271514E-3</v>
      </c>
      <c r="E9" s="190">
        <v>55184.315549999999</v>
      </c>
      <c r="F9" s="188">
        <v>6.3152045382213898E-3</v>
      </c>
      <c r="G9" s="190">
        <v>163512.98587</v>
      </c>
      <c r="H9" s="190">
        <v>5827751.658280001</v>
      </c>
      <c r="I9" s="97"/>
    </row>
    <row r="10" spans="1:9">
      <c r="A10" s="189" t="s">
        <v>136</v>
      </c>
      <c r="B10" s="190">
        <v>70537.815159999998</v>
      </c>
      <c r="C10" s="190">
        <v>74274.772209999996</v>
      </c>
      <c r="D10" s="188">
        <v>-5.031260196173138E-2</v>
      </c>
      <c r="E10" s="190">
        <v>70080.971489999996</v>
      </c>
      <c r="F10" s="188">
        <v>6.5187976177697535E-3</v>
      </c>
      <c r="G10" s="190">
        <v>211616.55176999999</v>
      </c>
      <c r="H10" s="190">
        <v>8220559.6567099951</v>
      </c>
      <c r="I10" s="87"/>
    </row>
    <row r="11" spans="1:9">
      <c r="A11" s="189" t="s">
        <v>137</v>
      </c>
      <c r="B11" s="190">
        <v>122317.53535999999</v>
      </c>
      <c r="C11" s="190">
        <v>124007.09754</v>
      </c>
      <c r="D11" s="188">
        <v>-1.3624721596721664E-2</v>
      </c>
      <c r="E11" s="190">
        <v>121940.47459</v>
      </c>
      <c r="F11" s="188">
        <v>3.0921707601006673E-3</v>
      </c>
      <c r="G11" s="190">
        <v>363649.75974000001</v>
      </c>
      <c r="H11" s="190">
        <v>14425565.146560002</v>
      </c>
    </row>
    <row r="12" spans="1:9" ht="22.5" customHeight="1">
      <c r="A12" s="430" t="s">
        <v>138</v>
      </c>
      <c r="B12" s="431">
        <v>407681.07629999996</v>
      </c>
      <c r="C12" s="431">
        <v>412604.05810000002</v>
      </c>
      <c r="D12" s="432">
        <v>-1.193149147070899E-2</v>
      </c>
      <c r="E12" s="431">
        <v>403756.19196999999</v>
      </c>
      <c r="F12" s="432">
        <v>9.720926658362182E-3</v>
      </c>
      <c r="G12" s="431">
        <v>1204831.6257100001</v>
      </c>
      <c r="H12" s="431">
        <v>47187195.488139994</v>
      </c>
    </row>
    <row r="13" spans="1:9" ht="21.75" customHeight="1">
      <c r="A13" s="707" t="s">
        <v>139</v>
      </c>
      <c r="B13" s="707"/>
      <c r="C13" s="707"/>
      <c r="D13" s="707"/>
      <c r="E13" s="707"/>
      <c r="F13" s="707"/>
      <c r="G13" s="707"/>
      <c r="H13" s="707"/>
    </row>
    <row r="14" spans="1:9" ht="21" customHeight="1">
      <c r="A14" s="708" t="s">
        <v>140</v>
      </c>
      <c r="B14" s="708"/>
      <c r="C14" s="708"/>
      <c r="D14" s="708"/>
      <c r="E14" s="708"/>
      <c r="F14" s="708"/>
      <c r="G14" s="708"/>
      <c r="H14" s="708"/>
    </row>
    <row r="15" spans="1:9" ht="12.75" customHeight="1"/>
    <row r="16" spans="1:9" ht="12.75" customHeight="1"/>
    <row r="17" spans="1:9" ht="12.75" customHeight="1">
      <c r="A17" s="609" t="s">
        <v>963</v>
      </c>
      <c r="H17" s="407" t="str">
        <f>Naslovnica!A20</f>
        <v>Ožujak 2014.</v>
      </c>
    </row>
    <row r="18" spans="1:9" ht="12.75" customHeight="1">
      <c r="A18" s="131" t="s">
        <v>642</v>
      </c>
      <c r="H18" s="130" t="str">
        <f>Naslovnica!A24</f>
        <v>March 2014</v>
      </c>
    </row>
    <row r="19" spans="1:9" ht="12.75" customHeight="1"/>
    <row r="20" spans="1:9" ht="12.75" customHeight="1">
      <c r="E20" s="693" t="s">
        <v>643</v>
      </c>
      <c r="F20" s="693"/>
      <c r="G20" s="693"/>
    </row>
    <row r="21" spans="1:9" ht="25.5" customHeight="1">
      <c r="A21" s="424"/>
      <c r="B21" s="696" t="s">
        <v>141</v>
      </c>
      <c r="C21" s="696"/>
      <c r="D21" s="696"/>
      <c r="E21" s="696"/>
      <c r="F21" s="696"/>
      <c r="G21" s="696"/>
    </row>
    <row r="22" spans="1:9" ht="33.75" customHeight="1">
      <c r="A22" s="424" t="s">
        <v>122</v>
      </c>
      <c r="B22" s="424" t="str">
        <f>Naslovnica!A20</f>
        <v>Ožujak 2014.</v>
      </c>
      <c r="C22" s="426" t="str">
        <f>'4 Tablica 2 - Graf 2'!F5</f>
        <v>Veljača 2014.</v>
      </c>
      <c r="D22" s="424" t="s">
        <v>123</v>
      </c>
      <c r="E22" s="424" t="s">
        <v>124</v>
      </c>
      <c r="F22" s="424" t="s">
        <v>125</v>
      </c>
      <c r="G22" s="424" t="s">
        <v>126</v>
      </c>
    </row>
    <row r="23" spans="1:9" ht="33.75" customHeight="1">
      <c r="A23" s="427" t="s">
        <v>128</v>
      </c>
      <c r="B23" s="427" t="str">
        <f>Naslovnica!A24</f>
        <v>March 2014</v>
      </c>
      <c r="C23" s="428" t="str">
        <f>'4 Tablica 2 - Graf 2'!F6</f>
        <v>February 2014</v>
      </c>
      <c r="D23" s="427" t="s">
        <v>129</v>
      </c>
      <c r="E23" s="429" t="s">
        <v>130</v>
      </c>
      <c r="F23" s="429" t="s">
        <v>131</v>
      </c>
      <c r="G23" s="429" t="s">
        <v>132</v>
      </c>
    </row>
    <row r="24" spans="1:9">
      <c r="A24" s="189" t="s">
        <v>134</v>
      </c>
      <c r="B24" s="190">
        <v>815.88103000000001</v>
      </c>
      <c r="C24" s="190">
        <v>812.41880000000003</v>
      </c>
      <c r="D24" s="188">
        <v>4.2616320547973242E-3</v>
      </c>
      <c r="E24" s="190">
        <v>803.76481000000001</v>
      </c>
      <c r="F24" s="188">
        <v>1.5074334991102681E-2</v>
      </c>
      <c r="G24" s="190">
        <v>2388.2740199999998</v>
      </c>
      <c r="H24" s="97"/>
      <c r="I24" s="97"/>
    </row>
    <row r="25" spans="1:9">
      <c r="A25" s="189" t="s">
        <v>135</v>
      </c>
      <c r="B25" s="190">
        <v>447.83625999999998</v>
      </c>
      <c r="C25" s="190">
        <v>449.53563000000003</v>
      </c>
      <c r="D25" s="188">
        <v>-3.7802787734534955E-3</v>
      </c>
      <c r="E25" s="190">
        <v>445.04075</v>
      </c>
      <c r="F25" s="188">
        <v>6.2814697305808038E-3</v>
      </c>
      <c r="G25" s="190">
        <v>1318.57305</v>
      </c>
      <c r="H25" s="97"/>
      <c r="I25" s="97"/>
    </row>
    <row r="26" spans="1:9">
      <c r="A26" s="189" t="s">
        <v>136</v>
      </c>
      <c r="B26" s="190">
        <v>568.83055000000002</v>
      </c>
      <c r="C26" s="190">
        <v>598.94876999999997</v>
      </c>
      <c r="D26" s="188">
        <v>-5.028513540481927E-2</v>
      </c>
      <c r="E26" s="190">
        <v>565.17584999999997</v>
      </c>
      <c r="F26" s="188">
        <v>6.4664829539338034E-3</v>
      </c>
      <c r="G26" s="190">
        <v>1706.4808700000001</v>
      </c>
      <c r="H26" s="87"/>
      <c r="I26" s="87"/>
    </row>
    <row r="27" spans="1:9">
      <c r="A27" s="189" t="s">
        <v>137</v>
      </c>
      <c r="B27" s="190">
        <v>986.40336000000002</v>
      </c>
      <c r="C27" s="190">
        <v>1000.0024599999999</v>
      </c>
      <c r="D27" s="188">
        <v>-1.3599066546296204E-2</v>
      </c>
      <c r="E27" s="190">
        <v>983.40364999999997</v>
      </c>
      <c r="F27" s="188">
        <v>3.0503344176117816E-3</v>
      </c>
      <c r="G27" s="190">
        <v>2932.4941399999998</v>
      </c>
    </row>
    <row r="28" spans="1:9" ht="22.5" customHeight="1">
      <c r="A28" s="430" t="s">
        <v>138</v>
      </c>
      <c r="B28" s="431">
        <v>2818.9512000000004</v>
      </c>
      <c r="C28" s="431">
        <v>2860.9056599999999</v>
      </c>
      <c r="D28" s="432">
        <v>-1.4664747805769825E-2</v>
      </c>
      <c r="E28" s="431">
        <v>2797.3850599999996</v>
      </c>
      <c r="F28" s="432">
        <v>7.709392714065906E-3</v>
      </c>
      <c r="G28" s="431">
        <v>8345.8220799999999</v>
      </c>
    </row>
    <row r="29" spans="1:9" ht="24.75" customHeight="1">
      <c r="A29" s="704" t="s">
        <v>142</v>
      </c>
      <c r="B29" s="704"/>
      <c r="C29" s="704"/>
      <c r="D29" s="704"/>
      <c r="E29" s="704"/>
      <c r="F29" s="704"/>
      <c r="G29" s="704"/>
    </row>
    <row r="30" spans="1:9" ht="25.5" customHeight="1">
      <c r="A30" s="705" t="s">
        <v>143</v>
      </c>
      <c r="B30" s="706"/>
      <c r="C30" s="706"/>
      <c r="D30" s="706"/>
      <c r="E30" s="706"/>
      <c r="F30" s="706"/>
      <c r="G30" s="706"/>
    </row>
    <row r="31" spans="1:9" ht="12.75" customHeight="1"/>
    <row r="32" spans="1:9" ht="12.75" customHeight="1">
      <c r="A32" s="27" t="s">
        <v>644</v>
      </c>
    </row>
    <row r="33" spans="1:8" ht="12.75" customHeight="1"/>
    <row r="34" spans="1:8" ht="12.75" customHeight="1"/>
    <row r="35" spans="1:8" ht="12.75" customHeight="1">
      <c r="A35" s="83" t="s">
        <v>418</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140625" customWidth="1"/>
    <col min="2" max="2" width="13.28515625" customWidth="1"/>
    <col min="3" max="3" width="8.28515625" bestFit="1" customWidth="1"/>
    <col min="4" max="4" width="13.42578125" bestFit="1" customWidth="1"/>
    <col min="5" max="5" width="9" bestFit="1" customWidth="1"/>
    <col min="6" max="6" width="11.28515625" customWidth="1"/>
    <col min="7" max="7" width="10" customWidth="1"/>
  </cols>
  <sheetData>
    <row r="1" spans="1:8" ht="12.75" customHeight="1">
      <c r="A1" s="406" t="s">
        <v>415</v>
      </c>
      <c r="G1" s="407" t="str">
        <f>Naslovnica!A20</f>
        <v>Ožujak 2014.</v>
      </c>
    </row>
    <row r="2" spans="1:8" ht="12.75" customHeight="1">
      <c r="A2" s="129" t="s">
        <v>145</v>
      </c>
      <c r="G2" s="130" t="str">
        <f>Naslovnica!A24</f>
        <v>March 2014</v>
      </c>
    </row>
    <row r="3" spans="1:8" ht="12.75" customHeight="1"/>
    <row r="4" spans="1:8" ht="12.75" customHeight="1">
      <c r="E4" s="709" t="s">
        <v>645</v>
      </c>
      <c r="F4" s="709"/>
      <c r="G4" s="709"/>
    </row>
    <row r="5" spans="1:8" ht="16.5" customHeight="1">
      <c r="A5" s="710" t="s">
        <v>646</v>
      </c>
      <c r="B5" s="711" t="s">
        <v>647</v>
      </c>
      <c r="C5" s="711"/>
      <c r="D5" s="711"/>
      <c r="E5" s="711"/>
      <c r="F5" s="711"/>
      <c r="G5" s="711"/>
    </row>
    <row r="6" spans="1:8" ht="12.75" customHeight="1">
      <c r="A6" s="710"/>
      <c r="B6" s="715" t="str">
        <f>Naslovnica!A20</f>
        <v>Ožujak 2014.</v>
      </c>
      <c r="C6" s="715"/>
      <c r="D6" s="716" t="str">
        <f>'4 Tablica 2 - Graf 2'!F5</f>
        <v>Veljača 2014.</v>
      </c>
      <c r="E6" s="715"/>
      <c r="F6" s="717" t="s">
        <v>152</v>
      </c>
      <c r="G6" s="717"/>
    </row>
    <row r="7" spans="1:8" ht="12.75" customHeight="1">
      <c r="A7" s="710"/>
      <c r="B7" s="712" t="str">
        <f>Naslovnica!A24</f>
        <v>March 2014</v>
      </c>
      <c r="C7" s="712"/>
      <c r="D7" s="713" t="str">
        <f>'4 Tablica 2 - Graf 2'!F6</f>
        <v>February 2014</v>
      </c>
      <c r="E7" s="712"/>
      <c r="F7" s="714" t="s">
        <v>153</v>
      </c>
      <c r="G7" s="714"/>
    </row>
    <row r="8" spans="1:8" ht="12.75" customHeight="1">
      <c r="A8" s="710"/>
      <c r="B8" s="433" t="s">
        <v>146</v>
      </c>
      <c r="C8" s="433" t="s">
        <v>147</v>
      </c>
      <c r="D8" s="433" t="s">
        <v>146</v>
      </c>
      <c r="E8" s="433" t="s">
        <v>147</v>
      </c>
      <c r="F8" s="433" t="s">
        <v>146</v>
      </c>
      <c r="G8" s="433" t="s">
        <v>148</v>
      </c>
    </row>
    <row r="9" spans="1:8" ht="12.75" customHeight="1">
      <c r="A9" s="710"/>
      <c r="B9" s="434" t="s">
        <v>149</v>
      </c>
      <c r="C9" s="434" t="s">
        <v>150</v>
      </c>
      <c r="D9" s="434" t="s">
        <v>149</v>
      </c>
      <c r="E9" s="434" t="s">
        <v>150</v>
      </c>
      <c r="F9" s="434" t="s">
        <v>149</v>
      </c>
      <c r="G9" s="434" t="s">
        <v>151</v>
      </c>
    </row>
    <row r="10" spans="1:8">
      <c r="A10" s="191" t="s">
        <v>134</v>
      </c>
      <c r="B10" s="628">
        <v>23377181.554230001</v>
      </c>
      <c r="C10" s="629">
        <v>0.4028406856847101</v>
      </c>
      <c r="D10" s="628">
        <v>24375105.802869998</v>
      </c>
      <c r="E10" s="626">
        <v>0.40091992999887105</v>
      </c>
      <c r="F10" s="628">
        <v>-997924.24863999709</v>
      </c>
      <c r="G10" s="626">
        <v>-4.0940304288750964E-2</v>
      </c>
      <c r="H10" s="97"/>
    </row>
    <row r="11" spans="1:8">
      <c r="A11" s="191" t="s">
        <v>135</v>
      </c>
      <c r="B11" s="628">
        <v>7709434.3796099992</v>
      </c>
      <c r="C11" s="629">
        <v>0.1328506528692896</v>
      </c>
      <c r="D11" s="628">
        <v>8107824.7242000001</v>
      </c>
      <c r="E11" s="626">
        <v>0.13335689892622521</v>
      </c>
      <c r="F11" s="628">
        <v>-398390.34459000081</v>
      </c>
      <c r="G11" s="626">
        <v>-4.9136526521213128E-2</v>
      </c>
      <c r="H11" s="87"/>
    </row>
    <row r="12" spans="1:8">
      <c r="A12" s="191" t="s">
        <v>136</v>
      </c>
      <c r="B12" s="628">
        <v>9299199.395299999</v>
      </c>
      <c r="C12" s="629">
        <v>0.16024582997874923</v>
      </c>
      <c r="D12" s="628">
        <v>9997595.6710899994</v>
      </c>
      <c r="E12" s="626">
        <v>0.16443971111454528</v>
      </c>
      <c r="F12" s="628">
        <v>-698396.27579000033</v>
      </c>
      <c r="G12" s="626">
        <v>-6.9856423360823594E-2</v>
      </c>
    </row>
    <row r="13" spans="1:8">
      <c r="A13" s="191" t="s">
        <v>137</v>
      </c>
      <c r="B13" s="628">
        <v>17645020.147410002</v>
      </c>
      <c r="C13" s="629">
        <v>0.30406283146725116</v>
      </c>
      <c r="D13" s="628">
        <v>18317413.687090002</v>
      </c>
      <c r="E13" s="626">
        <v>0.30128345996035855</v>
      </c>
      <c r="F13" s="628">
        <v>-672393.53968000039</v>
      </c>
      <c r="G13" s="626">
        <v>-3.6707886340630019E-2</v>
      </c>
    </row>
    <row r="14" spans="1:8" ht="18.75" customHeight="1">
      <c r="A14" s="435" t="s">
        <v>155</v>
      </c>
      <c r="B14" s="631">
        <v>58030835.476549998</v>
      </c>
      <c r="C14" s="630">
        <v>1</v>
      </c>
      <c r="D14" s="631">
        <v>60797939.885249995</v>
      </c>
      <c r="E14" s="627">
        <v>1</v>
      </c>
      <c r="F14" s="631">
        <v>-2767104.4086999968</v>
      </c>
      <c r="G14" s="627">
        <v>-4.5513127811939488E-2</v>
      </c>
    </row>
    <row r="15" spans="1:8" ht="12.75" customHeight="1">
      <c r="A15" s="32" t="s">
        <v>648</v>
      </c>
    </row>
    <row r="16" spans="1:8" ht="12.75" customHeight="1"/>
    <row r="17" spans="1:8" ht="12.75" customHeight="1"/>
    <row r="18" spans="1:8" ht="12.75" customHeight="1">
      <c r="A18" s="406" t="s">
        <v>416</v>
      </c>
      <c r="G18" s="407" t="str">
        <f>Naslovnica!A20</f>
        <v>Ožujak 2014.</v>
      </c>
    </row>
    <row r="19" spans="1:8" ht="12.75" customHeight="1">
      <c r="A19" s="129" t="s">
        <v>29</v>
      </c>
      <c r="G19" s="130" t="str">
        <f>Naslovnica!A24</f>
        <v>March 2014</v>
      </c>
    </row>
    <row r="20" spans="1:8" ht="12.75" customHeight="1"/>
    <row r="21" spans="1:8" ht="12.75" customHeight="1">
      <c r="H21" s="87"/>
    </row>
    <row r="22" spans="1:8" ht="12.75" customHeight="1">
      <c r="H22" s="87"/>
    </row>
    <row r="23" spans="1:8" ht="12.75" customHeight="1">
      <c r="H23" s="97"/>
    </row>
    <row r="24" spans="1:8" ht="12.75" customHeight="1">
      <c r="G24" s="97"/>
      <c r="H24" s="97"/>
    </row>
    <row r="25" spans="1:8" ht="12.75" customHeight="1">
      <c r="G25" s="97"/>
    </row>
    <row r="26" spans="1:8" ht="12.75" customHeight="1">
      <c r="G26" s="97"/>
      <c r="H26" s="87"/>
    </row>
    <row r="27" spans="1:8" ht="12.75" customHeight="1">
      <c r="G27" s="87"/>
    </row>
    <row r="28" spans="1:8" ht="12.75" customHeight="1">
      <c r="G28" s="87"/>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8"/>
      <c r="B36" s="160" t="s">
        <v>648</v>
      </c>
    </row>
    <row r="37" spans="1:10" ht="12.75" customHeight="1"/>
    <row r="38" spans="1:10" ht="12.75" customHeight="1"/>
    <row r="39" spans="1:10" ht="12.75" customHeight="1">
      <c r="A39" s="610" t="s">
        <v>30</v>
      </c>
      <c r="G39" s="407" t="str">
        <f>Naslovnica!A20</f>
        <v>Ožujak 2014.</v>
      </c>
    </row>
    <row r="40" spans="1:10" ht="12.75" customHeight="1">
      <c r="A40" s="132" t="s">
        <v>31</v>
      </c>
      <c r="G40" s="130" t="str">
        <f>Naslovnica!A24</f>
        <v>March 2014</v>
      </c>
    </row>
    <row r="41" spans="1:10" ht="12.75" customHeight="1">
      <c r="H41" s="87"/>
    </row>
    <row r="42" spans="1:10" ht="12.75" customHeight="1">
      <c r="G42" s="87"/>
      <c r="H42" s="87"/>
    </row>
    <row r="43" spans="1:10" ht="12.75" customHeight="1">
      <c r="H43" s="97"/>
      <c r="J43" s="87"/>
    </row>
    <row r="44" spans="1:10" ht="12.75" customHeight="1">
      <c r="H44" s="97"/>
    </row>
    <row r="45" spans="1:10" ht="12.75" customHeight="1">
      <c r="G45" s="97"/>
      <c r="H45" s="97"/>
    </row>
    <row r="46" spans="1:10" ht="12.75" customHeight="1">
      <c r="G46" s="97"/>
      <c r="H46" s="97"/>
    </row>
    <row r="47" spans="1:10" ht="12.75" customHeight="1">
      <c r="G47" s="97"/>
      <c r="H47" s="87"/>
    </row>
    <row r="48" spans="1:10" ht="12.75" customHeight="1">
      <c r="G48" s="97"/>
    </row>
    <row r="49" spans="1:7" ht="12.75" customHeight="1"/>
    <row r="50" spans="1:7" ht="12.75" customHeight="1">
      <c r="G50" s="87"/>
    </row>
    <row r="51" spans="1:7" ht="12.75" customHeight="1"/>
    <row r="52" spans="1:7" ht="12.75" customHeight="1"/>
    <row r="53" spans="1:7" ht="12.75" customHeight="1"/>
    <row r="54" spans="1:7" ht="12.75" customHeight="1"/>
    <row r="55" spans="1:7" ht="12.75" customHeight="1"/>
    <row r="56" spans="1:7" ht="12.75" customHeight="1"/>
    <row r="57" spans="1:7" ht="12.75" customHeight="1">
      <c r="A57" s="98"/>
      <c r="B57" s="160" t="s">
        <v>648</v>
      </c>
    </row>
    <row r="58" spans="1:7" ht="12.75" customHeight="1"/>
    <row r="59" spans="1:7" ht="12.75" customHeight="1">
      <c r="A59" s="83" t="s">
        <v>418</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11" t="s">
        <v>417</v>
      </c>
      <c r="F1" s="407" t="str">
        <f>Naslovnica!A20</f>
        <v>Ožujak 2014.</v>
      </c>
    </row>
    <row r="2" spans="1:7" ht="12.75" customHeight="1">
      <c r="A2" s="133" t="s">
        <v>33</v>
      </c>
      <c r="F2" s="130" t="str">
        <f>Naslovnica!A24</f>
        <v>March 2014</v>
      </c>
    </row>
    <row r="3" spans="1:7" ht="12.75" customHeight="1"/>
    <row r="4" spans="1:7" ht="17.25" customHeight="1">
      <c r="A4" s="710" t="s">
        <v>649</v>
      </c>
      <c r="B4" s="436" t="str">
        <f>Naslovnica!A20</f>
        <v>Ožujak 2014.</v>
      </c>
      <c r="C4" s="437" t="str">
        <f>'4 Tablica 2 - Graf 2'!F5</f>
        <v>Veljača 2014.</v>
      </c>
      <c r="D4" s="438" t="s">
        <v>916</v>
      </c>
      <c r="E4" s="438" t="s">
        <v>918</v>
      </c>
      <c r="F4" s="438" t="s">
        <v>920</v>
      </c>
    </row>
    <row r="5" spans="1:7" ht="16.5" customHeight="1">
      <c r="A5" s="710"/>
      <c r="B5" s="439" t="str">
        <f>Naslovnica!A24</f>
        <v>March 2014</v>
      </c>
      <c r="C5" s="440" t="str">
        <f>'4 Tablica 2 - Graf 2'!F6</f>
        <v>February 2014</v>
      </c>
      <c r="D5" s="441" t="s">
        <v>917</v>
      </c>
      <c r="E5" s="441" t="s">
        <v>919</v>
      </c>
      <c r="F5" s="441" t="s">
        <v>921</v>
      </c>
    </row>
    <row r="6" spans="1:7">
      <c r="A6" s="192" t="s">
        <v>134</v>
      </c>
      <c r="B6" s="193">
        <v>195.1377</v>
      </c>
      <c r="C6" s="193">
        <v>195.38650000000001</v>
      </c>
      <c r="D6" s="194">
        <v>192.66390000000001</v>
      </c>
      <c r="E6" s="193">
        <v>195.16720000000001</v>
      </c>
      <c r="F6" s="195">
        <v>2.5032999999999959</v>
      </c>
      <c r="G6" s="97"/>
    </row>
    <row r="7" spans="1:7">
      <c r="A7" s="192" t="s">
        <v>135</v>
      </c>
      <c r="B7" s="193">
        <v>194.9118</v>
      </c>
      <c r="C7" s="193">
        <v>195.1557</v>
      </c>
      <c r="D7" s="194">
        <v>192.75020000000001</v>
      </c>
      <c r="E7" s="193">
        <v>194.9118</v>
      </c>
      <c r="F7" s="195">
        <v>2.1615999999999929</v>
      </c>
      <c r="G7" s="87"/>
    </row>
    <row r="8" spans="1:7">
      <c r="A8" s="192" t="s">
        <v>136</v>
      </c>
      <c r="B8" s="193">
        <v>173.9735</v>
      </c>
      <c r="C8" s="193">
        <v>174.63480000000001</v>
      </c>
      <c r="D8" s="194">
        <v>172.0881</v>
      </c>
      <c r="E8" s="193">
        <v>174.47190000000001</v>
      </c>
      <c r="F8" s="195">
        <v>2.3838000000000079</v>
      </c>
    </row>
    <row r="9" spans="1:7">
      <c r="A9" s="192" t="s">
        <v>137</v>
      </c>
      <c r="B9" s="193">
        <v>190.50309999999999</v>
      </c>
      <c r="C9" s="194">
        <v>190.34780000000001</v>
      </c>
      <c r="D9" s="194">
        <v>189.02600000000001</v>
      </c>
      <c r="E9" s="193">
        <v>190.50309999999999</v>
      </c>
      <c r="F9" s="195">
        <v>1.4770999999999788</v>
      </c>
    </row>
    <row r="10" spans="1:7" ht="18.75" customHeight="1">
      <c r="A10" s="442" t="s">
        <v>156</v>
      </c>
      <c r="B10" s="443">
        <v>190.30700464396244</v>
      </c>
      <c r="C10" s="443">
        <v>190.42524070488986</v>
      </c>
      <c r="D10" s="443">
        <v>188.19955997272521</v>
      </c>
      <c r="E10" s="443">
        <v>190.30700464396244</v>
      </c>
      <c r="F10" s="444">
        <v>2.1074446712372321</v>
      </c>
    </row>
    <row r="11" spans="1:7" ht="12.75" customHeight="1">
      <c r="A11" s="37" t="s">
        <v>157</v>
      </c>
    </row>
    <row r="12" spans="1:7" ht="12.75" customHeight="1"/>
    <row r="13" spans="1:7" ht="21" customHeight="1">
      <c r="A13" s="718" t="s">
        <v>158</v>
      </c>
      <c r="B13" s="718"/>
      <c r="C13" s="718"/>
      <c r="D13" s="718"/>
      <c r="E13" s="718"/>
      <c r="F13" s="718"/>
    </row>
    <row r="14" spans="1:7" ht="21" customHeight="1">
      <c r="A14" s="719" t="s">
        <v>159</v>
      </c>
      <c r="B14" s="719"/>
      <c r="C14" s="719"/>
      <c r="D14" s="719"/>
      <c r="E14" s="719"/>
      <c r="F14" s="719"/>
    </row>
    <row r="15" spans="1:7" ht="12.75" customHeight="1"/>
    <row r="16" spans="1:7" ht="12.75" customHeight="1"/>
    <row r="17" spans="1:7" ht="12.75" customHeight="1">
      <c r="A17" s="612" t="s">
        <v>909</v>
      </c>
      <c r="F17" s="407" t="str">
        <f>Naslovnica!A20</f>
        <v>Ožujak 2014.</v>
      </c>
    </row>
    <row r="18" spans="1:7" ht="12.75" customHeight="1">
      <c r="A18" s="133" t="s">
        <v>910</v>
      </c>
      <c r="F18" s="130" t="str">
        <f>Naslovnica!A24</f>
        <v>March 2014</v>
      </c>
    </row>
    <row r="19" spans="1:7" ht="12.75" customHeight="1">
      <c r="A19" s="39"/>
      <c r="F19" s="19"/>
    </row>
    <row r="20" spans="1:7" ht="12.75" customHeight="1">
      <c r="A20" s="720" t="s">
        <v>911</v>
      </c>
      <c r="B20" s="433"/>
      <c r="C20" s="424"/>
      <c r="D20" s="710" t="s">
        <v>912</v>
      </c>
      <c r="E20" s="710" t="s">
        <v>913</v>
      </c>
      <c r="F20" s="717" t="s">
        <v>914</v>
      </c>
    </row>
    <row r="21" spans="1:7" ht="12.75" customHeight="1">
      <c r="A21" s="721"/>
      <c r="B21" s="638" t="str">
        <f>B4</f>
        <v>Ožujak 2014.</v>
      </c>
      <c r="C21" s="638" t="str">
        <f>C4</f>
        <v>Veljača 2014.</v>
      </c>
      <c r="D21" s="710"/>
      <c r="E21" s="710"/>
      <c r="F21" s="717"/>
    </row>
    <row r="22" spans="1:7" ht="12.75" customHeight="1">
      <c r="A22" s="721"/>
      <c r="B22" s="429" t="str">
        <f>Naslovnica!A24</f>
        <v>March 2014</v>
      </c>
      <c r="C22" s="445" t="str">
        <f>'4 Tablica 2 - Graf 2'!F6</f>
        <v>February 2014</v>
      </c>
      <c r="D22" s="710"/>
      <c r="E22" s="710"/>
      <c r="F22" s="717"/>
    </row>
    <row r="23" spans="1:7" ht="12.75" customHeight="1">
      <c r="A23" s="721"/>
      <c r="B23" s="446"/>
      <c r="C23" s="447"/>
      <c r="D23" s="710"/>
      <c r="E23" s="710"/>
      <c r="F23" s="717"/>
      <c r="G23" s="87"/>
    </row>
    <row r="24" spans="1:7" ht="15" customHeight="1">
      <c r="A24" s="382" t="s">
        <v>134</v>
      </c>
      <c r="B24" s="381">
        <v>-1.2733735442316263E-3</v>
      </c>
      <c r="C24" s="381">
        <v>2.7755524567631751E-2</v>
      </c>
      <c r="D24" s="381">
        <v>3.1798747698597474E-2</v>
      </c>
      <c r="E24" s="381">
        <v>4.7367166793872206E-2</v>
      </c>
      <c r="F24" s="381">
        <v>5.7657787552771067E-2</v>
      </c>
      <c r="G24" s="97"/>
    </row>
    <row r="25" spans="1:7" ht="15" customHeight="1">
      <c r="A25" s="382" t="s">
        <v>135</v>
      </c>
      <c r="B25" s="381">
        <v>-1.2497713364252316E-3</v>
      </c>
      <c r="C25" s="381">
        <v>2.0669589903119068E-2</v>
      </c>
      <c r="D25" s="381">
        <v>2.1232918699796155E-2</v>
      </c>
      <c r="E25" s="381">
        <v>3.9033634611745471E-2</v>
      </c>
      <c r="F25" s="381">
        <v>5.7555067595955967E-2</v>
      </c>
      <c r="G25" s="87"/>
    </row>
    <row r="26" spans="1:7" ht="15" customHeight="1">
      <c r="A26" s="382" t="s">
        <v>136</v>
      </c>
      <c r="B26" s="381">
        <v>-3.7867595691123412E-3</v>
      </c>
      <c r="C26" s="381">
        <v>2.1182089719809838E-2</v>
      </c>
      <c r="D26" s="381">
        <v>2.0777751635106645E-2</v>
      </c>
      <c r="E26" s="381">
        <v>4.7920133913270879E-2</v>
      </c>
      <c r="F26" s="381">
        <v>4.7525395421772032E-2</v>
      </c>
    </row>
    <row r="27" spans="1:7" ht="15" customHeight="1">
      <c r="A27" s="382" t="s">
        <v>137</v>
      </c>
      <c r="B27" s="381">
        <v>8.1587494050361364E-4</v>
      </c>
      <c r="C27" s="381">
        <v>2.889034231877341E-2</v>
      </c>
      <c r="D27" s="381">
        <v>3.5295671284571783E-2</v>
      </c>
      <c r="E27" s="381">
        <v>5.3118312738433371E-2</v>
      </c>
      <c r="F27" s="381">
        <v>5.5528217317967199E-2</v>
      </c>
    </row>
    <row r="28" spans="1:7" ht="18.75" customHeight="1">
      <c r="A28" s="448" t="s">
        <v>915</v>
      </c>
      <c r="B28" s="449">
        <v>-6.2090540355752566E-4</v>
      </c>
      <c r="C28" s="449">
        <v>2.6174146121532571E-2</v>
      </c>
      <c r="D28" s="449">
        <v>3.0178990932176797E-2</v>
      </c>
      <c r="E28" s="449">
        <v>4.8260686076798009E-2</v>
      </c>
      <c r="F28" s="449">
        <v>5.5437069941582484E-2</v>
      </c>
      <c r="G28" s="87"/>
    </row>
    <row r="29" spans="1:7" ht="12.75" customHeight="1">
      <c r="A29" s="37" t="s">
        <v>157</v>
      </c>
      <c r="G29" s="102"/>
    </row>
    <row r="30" spans="1:7" ht="12.75" customHeight="1"/>
    <row r="31" spans="1:7" ht="12.75" customHeight="1"/>
    <row r="32" spans="1:7" ht="12.75" customHeight="1">
      <c r="A32" s="83" t="s">
        <v>418</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4" t="s">
        <v>667</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C205E131-F77C-4C95-B9E1-1FC15058C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36</vt:i4>
      </vt:variant>
    </vt:vector>
  </HeadingPairs>
  <TitlesOfParts>
    <vt:vector size="73"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Tablice 34, 34.1</vt:lpstr>
      <vt:lpstr>30 Tablica 35.36.37</vt:lpstr>
      <vt:lpstr>31 Tablica 38,39,40 </vt:lpstr>
      <vt:lpstr>32 Tablica 41,42,43-Graf 19,20 </vt:lpstr>
      <vt:lpstr>33 Tablica 44</vt:lpstr>
      <vt:lpstr>34 Tablica 45,46 </vt:lpstr>
      <vt:lpstr>35 Tablica 47</vt:lpstr>
      <vt:lpstr>36 Tablica 48 </vt:lpstr>
      <vt:lpstr>37 Tablica 49,50,51</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Tablice 34, 34.1'!Print_Area</vt:lpstr>
      <vt:lpstr>'3 Tablica 1 - Graf 1'!Print_Area</vt:lpstr>
      <vt:lpstr>'30 Tablica 35.36.37'!Print_Area</vt:lpstr>
      <vt:lpstr>'31 Tablica 38,39,40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