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2FF2BCD9-01DD-47FD-931C-5E90BE2BDBD5}"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6.1'!$A$1:$L$169</definedName>
    <definedName name="_xlnm.Print_Area" localSheetId="25">'26 Tablice 6.2, 6.3'!$A$1:$O$56</definedName>
    <definedName name="_xlnm.Print_Area" localSheetId="26">'27 Tablice 6.4 - 6.8'!$A$1:$G$102</definedName>
    <definedName name="_xlnm.Print_Area" localSheetId="27">'28 Tablice 6.9 - 6.12 '!$A$1:$G$64</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8" i="65" l="1"/>
  <c r="D2" i="5"/>
  <c r="D36" i="5" s="1"/>
  <c r="D1" i="5"/>
  <c r="B38" i="5" s="1"/>
  <c r="C56" i="45"/>
  <c r="H155" i="46"/>
  <c r="C34" i="45"/>
  <c r="C39" i="45" s="1"/>
  <c r="D35" i="5" l="1"/>
  <c r="H47" i="67"/>
  <c r="H48" i="67"/>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5" i="65" l="1"/>
  <c r="C65" i="82" l="1"/>
  <c r="C66" i="82"/>
  <c r="C67" i="82"/>
  <c r="C68" i="82" l="1"/>
  <c r="F21" i="68" l="1"/>
  <c r="O62" i="92" l="1"/>
  <c r="I2" i="91" l="1"/>
  <c r="L35" i="91" s="1"/>
  <c r="I1" i="91"/>
  <c r="L34" i="91" s="1"/>
  <c r="F10" i="68" l="1"/>
  <c r="B86"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8" i="68" l="1"/>
  <c r="G37"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<sst xmlns="http://schemas.openxmlformats.org/spreadsheetml/2006/main" count="3691" uniqueCount="1750">
  <si>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</si>
  <si>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</si>
  <si>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</si>
  <si>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</si>
  <si>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</si>
  <si>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</si>
  <si>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</si>
  <si>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</si>
  <si>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</si>
  <si>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</si>
  <si>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</si>
  <si>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</si>
  <si>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</si>
  <si>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</si>
  <si>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</si>
  <si>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</si>
  <si>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</si>
  <si>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</si>
  <si>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</si>
  <si>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</si>
  <si>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</si>
  <si>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</si>
  <si>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</si>
  <si>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</si>
  <si>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</si>
  <si>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</si>
  <si>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</si>
  <si>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</si>
  <si>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</si>
  <si>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</si>
  <si>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</si>
  <si>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</si>
  <si>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</si>
  <si>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</si>
  <si>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</si>
  <si>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</si>
  <si>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</si>
  <si>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</si>
  <si>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</si>
  <si>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</si>
  <si>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</si>
  <si>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</si>
  <si>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</si>
  <si>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</si>
  <si>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</si>
  <si>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</si>
  <si>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</si>
  <si>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</si>
  <si>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</si>
  <si>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</si>
  <si>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</si>
  <si>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</si>
  <si>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</si>
  <si>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</si>
  <si>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</si>
  <si>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</si>
  <si>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</si>
  <si>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</si>
  <si>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</si>
  <si>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</si>
  <si>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</si>
  <si>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</si>
  <si>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</si>
  <si>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</si>
  <si>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</si>
  <si>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</si>
  <si>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</si>
  <si>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</si>
  <si>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</si>
  <si>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</si>
  <si>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</si>
  <si>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</si>
  <si>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</si>
  <si>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</si>
  <si>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</si>
  <si>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</si>
  <si>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</si>
  <si>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</si>
  <si>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</si>
  <si>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</si>
  <si>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</si>
  <si>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</si>
  <si>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</si>
  <si>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</si>
  <si>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</si>
  <si>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</si>
  <si>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</si>
  <si>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</si>
  <si>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</si>
  <si>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</si>
  <si>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</si>
  <si>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</si>
  <si>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</si>
  <si>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</si>
  <si>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</si>
  <si>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</si>
  <si>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</si>
  <si>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</si>
  <si>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</si>
  <si>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</si>
  <si>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</si>
  <si>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</si>
  <si>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</si>
  <si>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</si>
  <si>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</si>
  <si>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</si>
  <si>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</si>
  <si>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</si>
  <si>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</si>
  <si>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</si>
  <si>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</si>
  <si>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</si>
  <si>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</si>
  <si>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</si>
  <si>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</si>
  <si>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</si>
  <si>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</si>
  <si>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</si>
  <si>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</si>
  <si>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</si>
  <si>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</si>
  <si>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</si>
  <si>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</si>
  <si>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</si>
  <si>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</si>
  <si>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</si>
  <si>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</si>
  <si>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</si>
  <si>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</si>
  <si>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</si>
  <si>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</si>
  <si>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</si>
  <si>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</si>
  <si>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</si>
  <si>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</si>
  <si>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</si>
  <si>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</si>
  <si>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</si>
  <si>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</si>
  <si>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</si>
  <si>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</si>
  <si>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</si>
  <si>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</si>
  <si>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</si>
  <si>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</si>
  <si>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</si>
  <si>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</si>
  <si>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</si>
  <si>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</si>
  <si>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</si>
  <si>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</si>
  <si>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</si>
  <si>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</si>
  <si>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</si>
  <si>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</si>
  <si>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</si>
  <si>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</si>
  <si>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</si>
  <si>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</si>
  <si>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</si>
  <si>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</si>
  <si>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</si>
  <si>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</si>
  <si>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</si>
  <si>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</si>
  <si>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</si>
  <si>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</si>
  <si>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</si>
  <si>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</si>
  <si>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</si>
  <si>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</si>
  <si>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</si>
  <si>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</si>
  <si>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</si>
  <si>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</si>
  <si>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</si>
  <si>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</si>
  <si>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</si>
  <si>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</si>
  <si>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</si>
  <si>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</si>
  <si>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</si>
  <si>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</si>
  <si>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</si>
  <si>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</si>
  <si>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</si>
  <si>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</si>
  <si>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</si>
  <si>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</si>
  <si>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</si>
  <si>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</si>
  <si>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</si>
  <si>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</si>
  <si>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</si>
  <si>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</si>
  <si>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</si>
  <si>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</si>
  <si>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</si>
  <si>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</si>
  <si>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</si>
  <si>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</si>
  <si>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</si>
  <si>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</si>
  <si>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</si>
  <si>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</si>
  <si>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</si>
  <si>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</si>
  <si>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</si>
  <si>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</si>
  <si>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</si>
  <si>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</si>
  <si>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</si>
  <si>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</si>
  <si>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</si>
  <si>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</si>
  <si>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</si>
  <si>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</si>
  <si>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</si>
  <si>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</si>
  <si>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</si>
  <si>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</si>
  <si>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</si>
  <si>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</si>
  <si>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</si>
  <si>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</si>
  <si>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</si>
  <si>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</si>
  <si>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</si>
  <si>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</si>
  <si>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</si>
  <si>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</si>
  <si>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</si>
  <si>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</si>
  <si>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</si>
  <si>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</si>
  <si>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</si>
  <si>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</si>
  <si>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</si>
  <si>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</si>
  <si>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</si>
  <si>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</si>
  <si>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</si>
  <si>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</si>
  <si>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</si>
  <si>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</si>
  <si>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</si>
  <si>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</si>
  <si>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</si>
  <si>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</si>
  <si>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</si>
  <si>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</si>
  <si>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</si>
  <si>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</si>
  <si>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</si>
  <si>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</si>
  <si>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</si>
  <si>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</si>
  <si>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</si>
  <si>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</si>
  <si>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</si>
  <si>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</si>
  <si>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</si>
  <si>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</si>
  <si>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</si>
  <si>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</si>
  <si>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</si>
  <si>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</si>
  <si>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</si>
  <si>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</si>
  <si>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</si>
  <si>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</si>
  <si>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</si>
  <si>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</si>
  <si>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</si>
  <si>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</si>
  <si>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</si>
  <si>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</si>
  <si>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</si>
  <si>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</si>
  <si>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</si>
  <si>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</si>
  <si>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</si>
  <si>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</si>
  <si>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</si>
  <si>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</si>
  <si>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</si>
  <si>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</si>
  <si>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</si>
  <si>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</si>
  <si>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</si>
  <si>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</si>
  <si>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</si>
  <si>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</si>
  <si>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</si>
  <si>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</si>
  <si>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</si>
  <si>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</si>
  <si>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</si>
  <si>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</si>
  <si>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</si>
  <si>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</si>
  <si>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</si>
  <si>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</si>
  <si>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</si>
  <si>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</si>
  <si>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</si>
  <si>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</si>
  <si>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</si>
  <si>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</si>
  <si>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</si>
  <si>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</si>
  <si>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</si>
  <si>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</si>
  <si>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</si>
  <si>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</si>
  <si>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</si>
  <si>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</si>
  <si>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</si>
  <si>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</si>
  <si>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</si>
  <si>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</si>
  <si>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</si>
  <si>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</si>
  <si>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</si>
  <si>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</si>
  <si>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</si>
  <si>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</si>
  <si>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</si>
  <si>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</si>
  <si>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</si>
  <si>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</si>
  <si>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</si>
  <si>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</si>
  <si>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</si>
  <si>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</si>
  <si>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</si>
  <si>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</si>
  <si>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</si>
  <si>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</si>
  <si>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</si>
  <si>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</si>
  <si>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</si>
  <si>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</si>
  <si>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</si>
  <si>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</si>
  <si>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</si>
  <si>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</si>
  <si>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</si>
  <si>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</si>
  <si>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</si>
  <si>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</si>
  <si>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</si>
  <si>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</si>
  <si>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</si>
  <si>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</si>
  <si>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</si>
  <si>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</si>
  <si>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</si>
  <si>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</si>
  <si>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</si>
  <si>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</si>
  <si>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</si>
  <si>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</si>
  <si>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</si>
  <si>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</si>
  <si>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</si>
  <si>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</si>
  <si>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</si>
  <si>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</si>
  <si>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</si>
  <si>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</si>
  <si>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</si>
  <si>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</si>
  <si>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</si>
  <si>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</si>
  <si>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</si>
  <si>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</si>
  <si>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</si>
  <si>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</si>
  <si>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</si>
  <si>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</si>
  <si>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</si>
  <si>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</si>
  <si>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</si>
  <si>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</si>
  <si>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</si>
  <si>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</si>
  <si>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</si>
  <si>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</si>
  <si>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</si>
  <si>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</si>
  <si>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</si>
  <si>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</si>
  <si>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</si>
  <si>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</si>
  <si>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</si>
  <si>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</si>
  <si>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</si>
  <si>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</si>
  <si>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</si>
  <si>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</si>
  <si>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</si>
  <si>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</si>
  <si>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</si>
  <si>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</si>
  <si>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</si>
  <si>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</si>
  <si>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</si>
  <si>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</si>
  <si>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</si>
  <si>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</si>
  <si>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</si>
  <si>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</si>
  <si>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</si>
  <si>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</si>
  <si>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</si>
  <si>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</si>
  <si>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</si>
  <si>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</si>
  <si>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</si>
  <si>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</si>
  <si>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</si>
  <si>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</si>
  <si>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</si>
  <si>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</si>
  <si>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</si>
  <si>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</si>
  <si>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</si>
  <si>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</si>
  <si>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</si>
  <si>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</si>
  <si>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</si>
  <si>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</si>
  <si>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</si>
  <si>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</si>
  <si>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</si>
  <si>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</si>
  <si>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</si>
  <si>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</si>
  <si>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</si>
  <si>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</si>
  <si>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</si>
  <si>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</si>
  <si>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</si>
  <si>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</si>
  <si>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</si>
  <si>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</si>
  <si>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</si>
  <si>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</si>
  <si>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</si>
  <si>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</si>
  <si>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</si>
  <si>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</si>
  <si>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</si>
  <si>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</si>
  <si>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</si>
  <si>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</si>
  <si>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</si>
  <si>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</si>
  <si>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</si>
  <si>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</si>
  <si>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</si>
  <si>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</si>
  <si>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</si>
  <si>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</si>
  <si>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</si>
  <si>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</si>
  <si>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</si>
  <si>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</si>
  <si>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</si>
  <si>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</si>
  <si>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</si>
  <si>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</si>
  <si>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</si>
  <si>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</si>
  <si>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</si>
  <si>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</si>
  <si>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</si>
  <si>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</si>
  <si>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</si>
  <si>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</si>
  <si>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</si>
  <si>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</si>
  <si>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</si>
  <si>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</si>
  <si>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</si>
  <si>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</si>
  <si>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</si>
  <si>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</si>
  <si>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</si>
  <si>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</si>
  <si>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</si>
  <si>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</si>
  <si>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</si>
  <si>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</si>
  <si>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</si>
  <si>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</si>
  <si>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</si>
  <si>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</si>
  <si>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</si>
  <si>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</si>
  <si>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</si>
  <si>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</si>
  <si>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</si>
  <si>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</si>
  <si>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</si>
  <si>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</si>
  <si>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</si>
  <si>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</si>
  <si>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</si>
  <si>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</si>
  <si>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</si>
  <si>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</si>
  <si>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</si>
  <si>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</si>
  <si>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</si>
  <si>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</si>
  <si>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</si>
  <si>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</si>
  <si>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</si>
  <si>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</si>
  <si>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</si>
  <si>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</si>
  <si>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</si>
  <si>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</si>
  <si>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</si>
  <si>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</si>
  <si>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</si>
  <si>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</si>
  <si>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</si>
  <si>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</si>
  <si>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</si>
  <si>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</si>
  <si>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</si>
  <si>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</si>
  <si>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</si>
  <si>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</si>
  <si>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</si>
  <si>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</si>
  <si>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</si>
  <si>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</si>
  <si>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</si>
  <si>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</si>
  <si>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</si>
  <si>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</si>
  <si>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</si>
  <si>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</si>
  <si>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</si>
  <si>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</si>
  <si>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</si>
  <si>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</si>
  <si>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</si>
  <si>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</si>
  <si>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</si>
  <si>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</si>
  <si>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</si>
  <si>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</si>
  <si>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</si>
  <si>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</si>
  <si>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</si>
  <si>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</si>
  <si>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</si>
  <si>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</si>
  <si>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</si>
  <si>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</si>
  <si>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</si>
  <si>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</si>
  <si>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</si>
  <si>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</si>
  <si>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</si>
  <si>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</si>
  <si>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</si>
  <si>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</si>
  <si>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</si>
  <si>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</si>
  <si>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</si>
  <si>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</si>
  <si>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</si>
  <si>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</si>
  <si>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</si>
  <si>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</si>
  <si>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</si>
  <si>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</si>
  <si>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</si>
  <si>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</si>
  <si>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</si>
  <si>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</si>
  <si>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</si>
  <si>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</si>
  <si>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</si>
  <si>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</si>
  <si>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</si>
  <si>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</si>
  <si>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</si>
  <si>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</si>
  <si>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</si>
  <si>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</si>
  <si>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</si>
  <si>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</si>
  <si>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</si>
  <si>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</si>
  <si>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</si>
  <si>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</si>
  <si>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</si>
  <si>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</si>
  <si>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</si>
  <si>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</si>
  <si>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</si>
  <si>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</si>
  <si>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</si>
  <si>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</si>
  <si>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</si>
  <si>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</si>
  <si>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</si>
  <si>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</si>
  <si>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</si>
  <si>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</si>
  <si>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</si>
  <si>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</si>
  <si>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</si>
  <si>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</si>
  <si>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</si>
  <si>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</si>
  <si>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</si>
  <si>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</si>
  <si>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</si>
  <si>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</si>
  <si>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</si>
  <si>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</si>
  <si>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</si>
  <si>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</si>
  <si>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</si>
  <si>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</si>
  <si>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</si>
  <si>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</si>
  <si>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</si>
  <si>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</si>
  <si>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</si>
  <si>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</si>
  <si>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</si>
  <si>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</si>
  <si>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</si>
  <si>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</si>
  <si>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</si>
  <si>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</si>
  <si>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</si>
  <si>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</si>
  <si>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</si>
  <si>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</si>
  <si>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</si>
  <si>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</si>
  <si>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</si>
  <si>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</si>
  <si>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</si>
  <si>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</si>
  <si>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</si>
  <si>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</si>
  <si>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</si>
  <si>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</si>
  <si>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</si>
  <si>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</si>
  <si>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</si>
  <si>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</si>
  <si>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</si>
  <si>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</si>
  <si>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</si>
  <si>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</si>
  <si>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</si>
  <si>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</si>
  <si>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</si>
  <si>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</si>
  <si>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</si>
  <si>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</si>
  <si>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</si>
  <si>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</si>
  <si>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</si>
  <si>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</si>
  <si>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</si>
  <si>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</si>
  <si>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</si>
  <si>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</si>
  <si>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</si>
  <si>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</si>
  <si>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</si>
  <si>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</si>
  <si>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</si>
  <si>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</si>
  <si>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</si>
  <si>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</si>
  <si>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</si>
  <si>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</si>
  <si>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</si>
  <si>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</si>
  <si>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</si>
  <si>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</si>
  <si>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</si>
  <si>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</si>
  <si>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</si>
  <si>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</si>
  <si>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</si>
  <si>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</si>
  <si>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</si>
  <si>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</si>
  <si>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</si>
  <si>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</si>
  <si>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</si>
  <si>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</si>
  <si>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</si>
  <si>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</si>
  <si>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</si>
  <si>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</si>
  <si>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</si>
  <si>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</si>
  <si>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</si>
  <si>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</si>
  <si>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</si>
  <si>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</si>
  <si>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</si>
  <si>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</si>
  <si>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</si>
  <si>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</si>
  <si>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</si>
  <si>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</si>
  <si>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</si>
  <si>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</si>
  <si>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</si>
  <si>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</si>
  <si>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</si>
  <si>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</si>
  <si>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</si>
  <si>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</si>
  <si>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</si>
  <si>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</si>
  <si>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</si>
  <si>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</si>
  <si>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</si>
  <si>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</si>
  <si>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</si>
  <si>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</si>
  <si>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</si>
  <si>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</si>
  <si>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</si>
  <si>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</si>
  <si>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</si>
  <si>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</si>
  <si>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</si>
  <si>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</si>
  <si>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</si>
  <si>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</si>
  <si>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</si>
  <si>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</si>
  <si>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</si>
  <si>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</si>
  <si>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</si>
  <si>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</si>
  <si>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</si>
  <si>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</si>
  <si>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</si>
  <si>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</si>
  <si>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</si>
  <si>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</si>
  <si>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</si>
  <si>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</si>
  <si>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</si>
  <si>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</si>
  <si>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</si>
  <si>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</si>
  <si>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</si>
  <si>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</si>
  <si>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</si>
  <si>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</si>
  <si>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</si>
  <si>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</si>
  <si>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</si>
  <si>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</si>
  <si>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</si>
  <si>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</si>
  <si>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</si>
  <si>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</si>
  <si>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</si>
  <si>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</si>
  <si>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</si>
  <si>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</si>
  <si>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</si>
  <si>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</si>
  <si>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</si>
  <si>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</si>
  <si>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</si>
  <si>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</si>
  <si>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</si>
  <si>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</si>
  <si>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</si>
  <si>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</si>
  <si>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</si>
  <si>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</si>
  <si>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</si>
  <si>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</si>
  <si>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</si>
  <si>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</si>
  <si>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</si>
  <si>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</si>
  <si>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</si>
  <si>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</si>
  <si>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</si>
  <si>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</si>
  <si>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</si>
  <si>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</si>
  <si>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</si>
  <si>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</si>
  <si>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</si>
  <si>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</si>
  <si>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</si>
  <si>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</si>
  <si>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</si>
  <si>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</si>
  <si>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</si>
  <si>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</si>
  <si>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</si>
  <si>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</si>
  <si>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</si>
  <si>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</si>
  <si>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</si>
  <si>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</si>
  <si>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</si>
  <si>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</si>
  <si>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</si>
  <si>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</si>
  <si>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</si>
  <si>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</si>
  <si>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</si>
  <si>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</si>
  <si>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</si>
  <si>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</si>
  <si>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</si>
  <si>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</si>
  <si>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</si>
  <si>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</si>
  <si>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</si>
  <si>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</si>
  <si>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</si>
  <si>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</si>
  <si>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</si>
  <si>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</si>
  <si>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</si>
  <si>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</si>
  <si>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</si>
  <si>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</si>
  <si>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</si>
  <si>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</si>
  <si>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</si>
  <si>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</si>
  <si>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</si>
  <si>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</si>
  <si>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</si>
  <si>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</si>
  <si>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</si>
  <si>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</si>
  <si>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</si>
  <si>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</si>
  <si>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</si>
  <si>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</si>
  <si>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</si>
  <si>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</si>
  <si>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</si>
  <si>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</si>
  <si>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</si>
  <si>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</si>
  <si>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</si>
  <si>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</si>
  <si>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</si>
  <si>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</si>
  <si>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</si>
  <si>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</si>
  <si>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</si>
  <si>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</si>
  <si>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</si>
  <si>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</si>
  <si>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</si>
  <si>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</si>
  <si>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</si>
  <si>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</si>
  <si>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</si>
  <si>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</si>
  <si>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</si>
  <si>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</si>
  <si>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</si>
  <si>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</si>
  <si>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</si>
  <si>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</si>
  <si>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</si>
  <si>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</si>
  <si>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</si>
  <si>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</si>
  <si>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</si>
  <si>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</si>
  <si>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</si>
  <si>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</si>
  <si>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</si>
  <si>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</si>
  <si>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</si>
  <si>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</si>
  <si>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</si>
  <si>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</si>
  <si>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</si>
  <si>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</si>
  <si>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</si>
  <si>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</si>
  <si>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</si>
  <si>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</si>
  <si>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</si>
  <si>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</si>
  <si>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</si>
  <si>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</si>
  <si>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</si>
  <si>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</si>
  <si>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</si>
  <si>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</si>
  <si>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</si>
  <si>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</si>
  <si>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</si>
  <si>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</si>
  <si>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</si>
  <si>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</si>
  <si>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</si>
  <si>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</si>
  <si>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</si>
  <si>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</si>
  <si>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</si>
  <si>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</si>
  <si>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</si>
  <si>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</si>
  <si>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</si>
  <si>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</si>
  <si>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</si>
  <si>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</si>
  <si>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</si>
  <si>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</si>
  <si>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</si>
  <si>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</si>
  <si>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</si>
  <si>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</si>
  <si>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</si>
  <si>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</si>
  <si>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</si>
  <si>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</si>
  <si>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</si>
  <si>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</si>
  <si>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</si>
  <si>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</si>
  <si>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</si>
  <si>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</si>
  <si>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</si>
  <si>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</si>
  <si>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</si>
  <si>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</si>
  <si>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</si>
  <si>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</si>
  <si>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</si>
  <si>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</si>
  <si>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</si>
  <si>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</si>
  <si>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</si>
  <si>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</si>
  <si>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</si>
  <si>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</si>
  <si>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</si>
  <si>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</si>
  <si>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</si>
  <si>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</si>
  <si>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</si>
  <si>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</si>
  <si>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</si>
  <si>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</si>
  <si>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</si>
  <si>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</si>
  <si>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</si>
  <si>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</si>
  <si>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</si>
  <si>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</si>
  <si>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</si>
  <si>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</si>
  <si>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</si>
  <si>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</si>
  <si>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</si>
  <si>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</si>
  <si>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</si>
  <si>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</si>
  <si>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</si>
  <si>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</si>
  <si>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</si>
  <si>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</si>
  <si>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</si>
  <si>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</si>
  <si>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</si>
  <si>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</si>
  <si>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</si>
  <si>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</si>
  <si>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</si>
  <si>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</si>
  <si>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</si>
  <si>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</si>
  <si>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</si>
  <si>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</si>
  <si>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</si>
  <si>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</si>
  <si>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</si>
  <si>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</si>
  <si>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</si>
  <si>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</si>
  <si>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</si>
  <si>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</si>
  <si>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</si>
  <si>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</si>
  <si>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</si>
  <si>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</si>
  <si>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</si>
  <si>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</si>
  <si>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</si>
  <si>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</si>
  <si>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</si>
  <si>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</si>
  <si>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</si>
  <si>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</si>
  <si>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</si>
  <si>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</si>
  <si>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</si>
  <si>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</si>
  <si>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</si>
  <si>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</si>
  <si>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</si>
  <si>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</si>
  <si>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</si>
  <si>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</si>
  <si>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</si>
  <si>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</si>
  <si>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</si>
  <si>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</si>
  <si>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</si>
  <si>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</si>
  <si>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</si>
  <si>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</si>
  <si>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</si>
  <si>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</si>
  <si>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</si>
  <si>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</si>
  <si>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</si>
  <si>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</si>
  <si>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</si>
  <si>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</si>
  <si>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</si>
  <si>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</si>
  <si>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</si>
  <si>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</si>
  <si>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</si>
  <si>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</si>
  <si>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</si>
  <si>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</si>
  <si>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</si>
  <si>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</si>
  <si>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</si>
  <si>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</si>
  <si>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</si>
  <si>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</si>
  <si>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</si>
  <si>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</si>
  <si>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</si>
  <si>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</si>
  <si>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</si>
  <si>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</si>
  <si>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</si>
  <si>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</si>
  <si>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</si>
  <si>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</si>
  <si>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</si>
  <si>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</si>
  <si>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</si>
  <si>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</si>
  <si>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</si>
  <si>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</si>
  <si>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</si>
  <si>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</si>
  <si>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</si>
  <si>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</si>
  <si>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</si>
  <si>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</si>
  <si>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</si>
  <si>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</si>
  <si>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</si>
  <si>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</si>
  <si>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</si>
  <si>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</si>
  <si>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</si>
  <si>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</si>
  <si>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</si>
  <si>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</si>
  <si>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</si>
  <si>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</si>
  <si>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</si>
  <si>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</si>
  <si>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</si>
  <si>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</si>
  <si>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</si>
  <si>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</si>
  <si>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</si>
  <si>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</si>
  <si>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</si>
  <si>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</si>
  <si>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</si>
  <si>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</si>
  <si>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</si>
  <si>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</si>
  <si>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</si>
  <si>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</si>
  <si>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</si>
  <si>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</si>
  <si>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</si>
  <si>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</si>
  <si>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</si>
  <si>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</si>
  <si>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</si>
  <si>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</si>
  <si>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</si>
  <si>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</si>
  <si>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</si>
  <si>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</si>
  <si>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</si>
  <si>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</si>
  <si>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</si>
  <si>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</si>
  <si>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</si>
  <si>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</si>
  <si>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</si>
  <si>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</si>
  <si>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</si>
  <si>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</si>
  <si>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</si>
  <si>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</si>
  <si>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</si>
  <si>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</si>
  <si>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</si>
  <si>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</si>
  <si>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</si>
  <si>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</si>
  <si>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</si>
  <si>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</si>
  <si>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</si>
  <si>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</si>
  <si>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</si>
  <si>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</si>
  <si>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</si>
  <si>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</si>
  <si>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</si>
  <si>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</si>
  <si>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</si>
  <si>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</si>
  <si>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</si>
  <si>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</si>
  <si>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</si>
  <si>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</si>
  <si>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</si>
  <si>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</si>
  <si>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</si>
  <si>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</si>
  <si>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</si>
  <si>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</si>
  <si>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</si>
  <si>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</si>
  <si>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</si>
  <si>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</si>
  <si>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</si>
  <si>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</si>
  <si>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</si>
  <si>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</si>
  <si>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</si>
  <si>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</si>
  <si>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</si>
  <si>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</si>
  <si>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</si>
  <si>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</si>
  <si>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</si>
  <si>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</si>
  <si>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</si>
  <si>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</si>
  <si>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</si>
  <si>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</si>
  <si>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</si>
  <si>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</si>
  <si>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</si>
  <si>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</si>
  <si>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</si>
  <si>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</si>
  <si>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</si>
  <si>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</si>
  <si>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</si>
  <si>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</si>
  <si>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</si>
  <si>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</si>
  <si>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</si>
  <si>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</si>
  <si>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</si>
  <si>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</si>
  <si>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</si>
  <si>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</si>
  <si>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</si>
  <si>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</si>
  <si>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</si>
  <si>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</si>
  <si>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</si>
  <si>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</si>
  <si>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</si>
  <si>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</si>
  <si>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</si>
  <si>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</si>
  <si>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</si>
  <si>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</si>
  <si>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</si>
  <si>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</si>
  <si>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</si>
  <si>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</si>
  <si>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</si>
  <si>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</si>
  <si>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</si>
  <si>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</si>
  <si>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</si>
  <si>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</si>
  <si>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</si>
  <si>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</si>
  <si>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</si>
  <si>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</si>
  <si>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</si>
  <si>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</si>
  <si>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</si>
  <si>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</si>
  <si>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</si>
  <si>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</si>
  <si>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</si>
  <si>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</si>
  <si>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</si>
  <si>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</si>
  <si>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</si>
  <si>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</si>
  <si>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</si>
  <si>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</si>
  <si>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</si>
  <si>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</si>
  <si>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</si>
  <si>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</si>
  <si>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</si>
  <si>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</si>
  <si>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</si>
  <si>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</si>
  <si>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</si>
  <si>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</si>
  <si>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</si>
  <si>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</si>
  <si>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</si>
  <si>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</si>
  <si>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</si>
  <si>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</si>
  <si>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</si>
  <si>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</si>
  <si>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</si>
  <si>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</si>
  <si>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</si>
  <si>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</si>
  <si>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</si>
  <si>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</si>
  <si>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</si>
  <si>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</si>
  <si>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</si>
  <si>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</si>
  <si>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</si>
  <si>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</si>
  <si>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</si>
  <si>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</si>
  <si>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</si>
  <si>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</si>
  <si>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</si>
  <si>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</si>
  <si>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</si>
  <si>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</si>
  <si>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</si>
  <si>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</si>
  <si>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</si>
  <si>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</si>
  <si>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</si>
  <si>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</si>
  <si>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</si>
  <si>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</si>
  <si>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</si>
  <si>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</si>
  <si>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</si>
  <si>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</si>
  <si>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</si>
  <si>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</si>
  <si>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</si>
  <si>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</si>
  <si>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</si>
  <si>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</si>
  <si>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</si>
  <si>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</si>
  <si>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</si>
  <si>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</si>
  <si>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</si>
  <si>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</si>
  <si>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</si>
  <si>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</si>
  <si>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</si>
  <si>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</si>
  <si>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</si>
  <si>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</si>
  <si>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</si>
  <si>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</si>
  <si>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</si>
  <si>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</si>
  <si>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</si>
  <si>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</si>
  <si>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</si>
  <si>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</si>
  <si>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</si>
  <si>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</si>
  <si>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</si>
  <si>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</si>
  <si>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</si>
  <si>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</si>
  <si>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</si>
  <si>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</si>
  <si>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</si>
  <si>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</si>
  <si>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</si>
  <si>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</si>
  <si>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</si>
  <si>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</si>
  <si>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</si>
  <si>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</si>
  <si>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</si>
  <si>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</si>
  <si>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</si>
  <si>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</si>
  <si>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</si>
  <si>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</si>
  <si>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</si>
  <si>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</si>
  <si>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</si>
  <si>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</si>
  <si>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</si>
  <si>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</si>
  <si>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</si>
  <si>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</si>
  <si>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</si>
  <si>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</si>
  <si>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</si>
  <si>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</si>
  <si>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</si>
  <si>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</si>
  <si>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</si>
  <si>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</si>
  <si>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</si>
  <si>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</si>
  <si>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</si>
  <si>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</si>
  <si>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</si>
  <si>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</si>
  <si>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</si>
  <si>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</si>
  <si>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</si>
  <si>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</si>
  <si>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</si>
  <si>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</si>
  <si>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</si>
  <si>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</si>
  <si>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</si>
  <si>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</si>
  <si>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</si>
  <si>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</si>
  <si>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</si>
  <si>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</si>
  <si>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</si>
  <si>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</si>
  <si>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</si>
  <si>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</si>
  <si>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</si>
  <si>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</si>
  <si>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</si>
  <si>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</si>
  <si>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</si>
  <si>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</si>
  <si>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</si>
  <si>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</si>
  <si>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</si>
  <si>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</si>
  <si>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</si>
  <si>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</si>
  <si>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</si>
  <si>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</si>
  <si>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</si>
  <si>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</si>
  <si>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</si>
  <si>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</si>
  <si>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</si>
  <si>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</si>
  <si>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</si>
  <si>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</si>
  <si>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</si>
  <si>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</si>
  <si>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</si>
  <si>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</si>
  <si>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</si>
  <si>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</si>
  <si>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</si>
  <si>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</si>
  <si>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</si>
  <si>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</si>
  <si>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</si>
  <si>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</si>
  <si>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</si>
  <si>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</si>
  <si>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</si>
  <si>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</si>
  <si>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</si>
  <si>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</si>
  <si>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</si>
  <si>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</si>
  <si>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</si>
  <si>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</si>
  <si>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</si>
  <si>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</si>
  <si>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</si>
  <si>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</si>
  <si>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</si>
  <si>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</si>
  <si>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</si>
  <si>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</si>
  <si>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</si>
  <si>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</si>
  <si>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</si>
  <si>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</si>
  <si>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</si>
  <si>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</si>
  <si>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</si>
  <si>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</si>
  <si>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</si>
  <si>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</si>
  <si>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</si>
  <si>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</si>
  <si>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</si>
  <si>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</si>
  <si>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</si>
  <si>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</si>
  <si>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</si>
  <si>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</si>
  <si>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</si>
  <si>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</si>
  <si>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</si>
  <si>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</si>
  <si>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</si>
  <si>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</si>
  <si>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</si>
  <si>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</si>
  <si>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</si>
  <si>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</si>
  <si>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</si>
  <si>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</si>
  <si>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</si>
  <si>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</si>
  <si>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</si>
  <si>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</si>
  <si>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</si>
  <si>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</si>
  <si>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</si>
  <si>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</si>
  <si>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</si>
  <si>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</si>
  <si>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</si>
  <si>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</si>
  <si>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</si>
  <si>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</si>
  <si>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</si>
  <si>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</si>
  <si>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</si>
  <si>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</si>
  <si>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</si>
  <si>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</si>
  <si>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</si>
  <si>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</si>
  <si>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</si>
  <si>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</si>
  <si>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</si>
  <si>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</si>
  <si>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</si>
  <si>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</si>
  <si>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</si>
  <si>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</si>
  <si>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</si>
  <si>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</si>
  <si>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</si>
  <si>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</si>
  <si>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</si>
  <si>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</si>
  <si>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</si>
  <si>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</si>
  <si>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</si>
  <si>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</si>
  <si>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</si>
  <si>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</si>
  <si>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</si>
  <si>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</si>
  <si>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</si>
  <si>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</si>
  <si>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</si>
  <si>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</si>
  <si>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</si>
  <si>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</si>
  <si>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</si>
  <si>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</si>
  <si>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</si>
  <si>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</si>
  <si>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</si>
  <si>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</si>
  <si>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</si>
  <si>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</si>
  <si>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</si>
  <si>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</si>
  <si>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</si>
  <si>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</si>
  <si>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</si>
  <si>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</si>
  <si>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</si>
  <si>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</si>
  <si>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</si>
  <si>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</si>
  <si>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</si>
  <si>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</si>
  <si>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</si>
  <si>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</si>
  <si>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</si>
  <si>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</si>
  <si>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</si>
  <si>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</si>
  <si>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</si>
  <si>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</si>
  <si>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</si>
  <si>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</si>
  <si>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</si>
  <si>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</si>
  <si>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</si>
  <si>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</si>
  <si>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</si>
  <si>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</si>
  <si>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</si>
  <si>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</si>
  <si>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</si>
  <si>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</si>
  <si>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</si>
  <si>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</si>
  <si>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</si>
  <si>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</si>
  <si>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</si>
  <si>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</si>
  <si>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</si>
  <si>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</si>
  <si>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</si>
  <si>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</si>
  <si>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</si>
  <si>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</si>
  <si>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</si>
  <si>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</si>
  <si>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</si>
  <si>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</si>
  <si>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</si>
  <si>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</si>
  <si>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</si>
  <si>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</si>
  <si>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</si>
  <si>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</si>
  <si>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</si>
  <si>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</si>
  <si>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</si>
  <si>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</si>
  <si>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</si>
  <si>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</si>
  <si>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</si>
  <si>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</si>
  <si>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</si>
  <si>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</si>
  <si>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</si>
  <si>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</si>
  <si>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Fond Blue Income Builder je prestao s radom 8.11.2024. / The Blue Income Builder Fund ceased operations on November 8, 2024.</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</si>
  <si>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</si>
  <si>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</si>
  <si>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</si>
  <si>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</si>
  <si>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</si>
  <si>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</si>
  <si>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</si>
  <si>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</si>
  <si>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</si>
  <si>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</si>
  <si>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</si>
  <si>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</si>
  <si>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</si>
  <si>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</si>
  <si>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</si>
  <si>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</si>
  <si>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</si>
  <si>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</si>
  <si>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</si>
  <si>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</si>
  <si>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</si>
  <si>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</si>
  <si>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</si>
  <si>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</si>
  <si>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</si>
  <si>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</si>
  <si>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</si>
  <si>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</si>
  <si>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</si>
  <si>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</si>
  <si>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</si>
  <si>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</si>
  <si>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</si>
  <si>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</si>
  <si>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</si>
  <si>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</si>
  <si>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</si>
  <si>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</si>
  <si>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</si>
  <si>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</si>
  <si>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</si>
  <si>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</si>
  <si>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</si>
  <si>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</si>
  <si>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</si>
  <si>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</si>
  <si>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</si>
  <si>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</si>
  <si>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</si>
  <si>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</si>
  <si>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</si>
  <si>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</si>
  <si>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</si>
  <si>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</si>
  <si>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</si>
  <si>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</si>
  <si>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</si>
  <si>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</si>
  <si>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</si>
  <si>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</si>
  <si>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</si>
  <si>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</si>
  <si>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</si>
  <si>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</si>
  <si>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</si>
  <si>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</si>
  <si>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</si>
  <si>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</si>
  <si>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</si>
  <si>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</si>
  <si>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</si>
  <si>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</si>
  <si>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</si>
  <si>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</si>
  <si>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</si>
  <si>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</si>
  <si>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</si>
  <si>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</si>
  <si>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</si>
  <si>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</si>
  <si>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</si>
  <si>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</si>
  <si>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</si>
  <si>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</si>
  <si>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</si>
  <si>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</si>
  <si>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</si>
  <si>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</si>
  <si>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</si>
  <si>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</si>
  <si>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</si>
  <si>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Ostali</t>
  </si>
  <si>
    <t>ZB Money</t>
  </si>
  <si>
    <t>58694394384</t>
  </si>
  <si>
    <t>HRZBINUMONY6</t>
  </si>
  <si>
    <t>Ožujak 2025.</t>
  </si>
  <si>
    <t>March 2025</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</si>
  <si>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</si>
  <si>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</si>
  <si>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</si>
  <si>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</si>
  <si>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</si>
  <si>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</si>
  <si>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</si>
  <si>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</si>
  <si>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</si>
  <si>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</si>
  <si>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t>Travanj 2025.</t>
  </si>
  <si>
    <t>April 2025</t>
  </si>
  <si>
    <t>OŽUJAK 2025.</t>
  </si>
  <si>
    <t>MARCH 2025</t>
  </si>
  <si>
    <t>1.1. - 31.3.2025</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</si>
  <si>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</si>
  <si>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31.3.2025.</t>
  </si>
  <si>
    <t>1.1. - 31.3.2025.</t>
  </si>
  <si>
    <t>HRRHMFT547N6</t>
  </si>
  <si>
    <t>HRRHMFT609N4</t>
  </si>
  <si>
    <t>HRRHMFT523C0</t>
  </si>
  <si>
    <t>HRRHMFT525N2</t>
  </si>
  <si>
    <t>GO Invest d.o.o.</t>
  </si>
  <si>
    <t>GO Alpha</t>
  </si>
  <si>
    <t>2025 Q 1</t>
  </si>
  <si>
    <t>Tablica 2.4: Isplate i primljene doznake prema vrsti i obliku mirovine za razdoblje 1.1. - 31.3.2025.</t>
  </si>
  <si>
    <t>Table 2.4: Payments and contributions received by type and form of pension for the period 1 January - 31 March 2025</t>
  </si>
  <si>
    <r>
      <rPr>
        <sz val="8"/>
        <color theme="1"/>
        <rFont val="Arial"/>
        <family val="2"/>
      </rPr>
      <t>U tablični prikaz nisu uključeni podaci za dva fonda zbog nedostupnosti podataka, budući da je rok za dostavu izvještaja još uvijek u tijeku.</t>
    </r>
    <r>
      <rPr>
        <i/>
        <sz val="8"/>
        <color theme="1"/>
        <rFont val="Arial"/>
        <family val="2"/>
      </rPr>
      <t xml:space="preserve">                                                                     </t>
    </r>
    <r>
      <rPr>
        <i/>
        <sz val="8"/>
        <color theme="1" tint="0.34998626667073579"/>
        <rFont val="Arial"/>
        <family val="2"/>
      </rPr>
      <t>Data for two funds is not included in the table due to unavailability of data, as the deadline for submitting reports is still pending.</t>
    </r>
  </si>
  <si>
    <t>Tablica 3.1: Naplaćena premija osiguranja za period od 1. siječnja do 31. svibnja 2025.</t>
  </si>
  <si>
    <t>Table 3.1: Premium paid for the period 1 January - 31 May 2025</t>
  </si>
  <si>
    <t xml:space="preserve"> I-V/2024</t>
  </si>
  <si>
    <t>I-V/2025</t>
  </si>
  <si>
    <r>
      <t xml:space="preserve">Indeks (100 = I-V/2024)
 </t>
    </r>
    <r>
      <rPr>
        <i/>
        <sz val="9"/>
        <color theme="1" tint="0.34998626667073579"/>
        <rFont val="Arial"/>
        <family val="2"/>
        <charset val="238"/>
      </rPr>
      <t>Index(100 =I-V/2024)</t>
    </r>
  </si>
  <si>
    <t>Tablica 3.2: Podaci o osiguranju za period od 1. siječnja do 31. svibnja 2025.</t>
  </si>
  <si>
    <t>Table 3.2: Insurance data for the period  1  January - 31 May 2025</t>
  </si>
  <si>
    <t>Svibanj 2025.</t>
  </si>
  <si>
    <t>May 2025</t>
  </si>
  <si>
    <t>INTERCAPITAL ETF d.o.o.</t>
  </si>
  <si>
    <t>HRKOEIRA0009</t>
  </si>
  <si>
    <t>HRIG00RA0009</t>
  </si>
  <si>
    <t>HRKODTRA0007</t>
  </si>
  <si>
    <t>HRKODTPA0009</t>
  </si>
  <si>
    <t>HRZABARA0009</t>
  </si>
  <si>
    <t>HRHT00RA0005</t>
  </si>
  <si>
    <t>HRDLKVRA0006</t>
  </si>
  <si>
    <t>HRPODRRA0004</t>
  </si>
  <si>
    <t>HRHPB0RA0002</t>
  </si>
  <si>
    <t>HRRIVPRA0000</t>
  </si>
  <si>
    <t>HRRHMFO303A6</t>
  </si>
  <si>
    <t>HRRHMFO277N5</t>
  </si>
  <si>
    <t>HRRHMFO297A0</t>
  </si>
  <si>
    <t>HRRHMFO273N4</t>
  </si>
  <si>
    <t>HRLNGUO31AE3</t>
  </si>
  <si>
    <t>HRRHMFO302E0</t>
  </si>
  <si>
    <t>HRRIBAO262E3</t>
  </si>
  <si>
    <t>HRRHMFO287A1</t>
  </si>
  <si>
    <t>HRRHMFO26CA5</t>
  </si>
  <si>
    <t>HRRHMFO257A4</t>
  </si>
  <si>
    <t>HRKOTRPA0003</t>
  </si>
  <si>
    <t>HRTSHCRA0009</t>
  </si>
  <si>
    <t>HRBCINRA0003</t>
  </si>
  <si>
    <t>HRGLCOO26CE5</t>
  </si>
  <si>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18.6.2025.</t>
    </r>
  </si>
  <si>
    <t>Fondovi koji su u svibnju 2025. prestali s radom zbog dospijeća: Eurizon HR Target 2025 IV (10.5.2025.) i OTP MULTI EUR 2025 (26.5.2025.).</t>
  </si>
  <si>
    <t>Funds that ceased operations in May 2025 due to maturity: Eurizon HR Target 2025 IV (10.5.2025) and OTP MULTI EUR 2025 (26.5.2025).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</si>
</sst>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5">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64" fontId="0" fillId="0" borderId="0" xfId="0" applyNumberFormat="1"/>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Alignment="1">
      <alignment vertical="center"/>
    </xf>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2"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41" fillId="3" borderId="0" xfId="3" applyNumberFormat="1" applyFont="1" applyFill="1" applyBorder="1" applyAlignment="1">
      <alignment horizontal="right" vertical="center" wrapTex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2"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5"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8" fillId="0" borderId="0" xfId="2" applyFont="1" applyFill="1" applyAlignment="1" applyProtection="1">
      <alignment horizontal="left" vertical="center"/>
    </xf>
    <xf numFmtId="0" fontId="249"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1"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0" fontId="39" fillId="12" borderId="0" xfId="3" applyFont="1" applyFill="1" applyBorder="1" applyAlignment="1">
      <alignment horizontal="center" vertical="center" wrapTex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2"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Fill="1" applyBorder="1" applyAlignment="1">
      <alignment horizontal="left" vertical="top" wrapText="1" inden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4"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sheetData sheetId="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111640857.62190156</v>
          </cell>
          <cell r="D264">
            <v>0</v>
          </cell>
          <cell r="L264">
            <v>0</v>
          </cell>
          <cell r="M264">
            <v>0</v>
          </cell>
          <cell r="N264" t="str">
            <v/>
          </cell>
          <cell r="O264" t="str">
            <v/>
          </cell>
          <cell r="P264" t="str">
            <v/>
          </cell>
          <cell r="Q264" t="str">
            <v/>
          </cell>
          <cell r="R264" t="str">
            <v/>
          </cell>
          <cell r="S264" t="str">
            <v/>
          </cell>
          <cell r="T264" t="str">
            <v/>
          </cell>
          <cell r="U264">
            <v>0</v>
          </cell>
          <cell r="V264">
            <v>107984185.20880154</v>
          </cell>
          <cell r="W264">
            <v>0</v>
          </cell>
          <cell r="AE264">
            <v>0</v>
          </cell>
          <cell r="AF264">
            <v>0</v>
          </cell>
          <cell r="AG264" t="str">
            <v/>
          </cell>
          <cell r="AH264" t="str">
            <v/>
          </cell>
          <cell r="AI264" t="str">
            <v/>
          </cell>
          <cell r="AJ264" t="str">
            <v/>
          </cell>
          <cell r="AK264" t="str">
            <v/>
          </cell>
          <cell r="AL264" t="str">
            <v/>
          </cell>
          <cell r="AM264" t="str">
            <v/>
          </cell>
          <cell r="AN264">
            <v>0</v>
          </cell>
          <cell r="AO264">
            <v>1034264.4771544231</v>
          </cell>
          <cell r="AP264">
            <v>0</v>
          </cell>
          <cell r="AX264">
            <v>0</v>
          </cell>
          <cell r="AY264">
            <v>0</v>
          </cell>
          <cell r="AZ264" t="str">
            <v/>
          </cell>
          <cell r="BA264" t="str">
            <v/>
          </cell>
          <cell r="BB264" t="str">
            <v/>
          </cell>
          <cell r="BC264" t="str">
            <v/>
          </cell>
          <cell r="BD264" t="str">
            <v/>
          </cell>
          <cell r="BE264" t="str">
            <v/>
          </cell>
          <cell r="BF264" t="str">
            <v/>
          </cell>
          <cell r="BG264">
            <v>0</v>
          </cell>
          <cell r="BH264">
            <v>3787262.2209841413</v>
          </cell>
          <cell r="BI264">
            <v>0</v>
          </cell>
          <cell r="BQ264">
            <v>0</v>
          </cell>
          <cell r="BR264">
            <v>0</v>
          </cell>
          <cell r="BS264" t="str">
            <v/>
          </cell>
          <cell r="BT264" t="str">
            <v/>
          </cell>
          <cell r="BU264" t="str">
            <v/>
          </cell>
          <cell r="BV264" t="str">
            <v/>
          </cell>
          <cell r="BW264" t="str">
            <v/>
          </cell>
          <cell r="BX264" t="str">
            <v/>
          </cell>
          <cell r="BY264" t="str">
            <v/>
          </cell>
          <cell r="BZ264">
            <v>0</v>
          </cell>
          <cell r="CA264">
            <v>24784784.590317197</v>
          </cell>
          <cell r="CB264">
            <v>0</v>
          </cell>
          <cell r="CJ264">
            <v>0</v>
          </cell>
          <cell r="CK264">
            <v>0</v>
          </cell>
          <cell r="CL264" t="str">
            <v/>
          </cell>
          <cell r="CM264" t="str">
            <v/>
          </cell>
          <cell r="CN264" t="str">
            <v/>
          </cell>
          <cell r="CO264" t="str">
            <v/>
          </cell>
          <cell r="CP264" t="str">
            <v/>
          </cell>
          <cell r="CQ264" t="str">
            <v/>
          </cell>
          <cell r="CR264" t="str">
            <v/>
          </cell>
          <cell r="CS264">
            <v>0</v>
          </cell>
          <cell r="CT264">
            <v>19678069.942871463</v>
          </cell>
          <cell r="CU264">
            <v>0</v>
          </cell>
          <cell r="DC264">
            <v>0</v>
          </cell>
          <cell r="DD264">
            <v>0</v>
          </cell>
          <cell r="DE264" t="str">
            <v/>
          </cell>
          <cell r="DF264" t="str">
            <v/>
          </cell>
          <cell r="DG264" t="str">
            <v/>
          </cell>
          <cell r="DH264" t="str">
            <v/>
          </cell>
          <cell r="DI264" t="str">
            <v/>
          </cell>
          <cell r="DJ264" t="str">
            <v/>
          </cell>
          <cell r="DK264" t="str">
            <v/>
          </cell>
          <cell r="DL264">
            <v>0</v>
          </cell>
          <cell r="DM264">
            <v>31953532.673781287</v>
          </cell>
          <cell r="DN264">
            <v>0</v>
          </cell>
          <cell r="DV264">
            <v>0</v>
          </cell>
          <cell r="DW264">
            <v>0</v>
          </cell>
          <cell r="DX264" t="str">
            <v/>
          </cell>
          <cell r="DY264" t="str">
            <v/>
          </cell>
          <cell r="DZ264" t="str">
            <v/>
          </cell>
          <cell r="EA264" t="str">
            <v/>
          </cell>
          <cell r="EB264" t="str">
            <v/>
          </cell>
          <cell r="EC264" t="str">
            <v/>
          </cell>
          <cell r="ED264" t="str">
            <v/>
          </cell>
          <cell r="EE264">
            <v>0</v>
          </cell>
          <cell r="EF264">
            <v>129408631.80643241</v>
          </cell>
          <cell r="EG264">
            <v>0</v>
          </cell>
          <cell r="EO264">
            <v>0</v>
          </cell>
          <cell r="EP264">
            <v>0</v>
          </cell>
          <cell r="EQ264" t="str">
            <v/>
          </cell>
          <cell r="ER264" t="str">
            <v/>
          </cell>
          <cell r="ES264" t="str">
            <v/>
          </cell>
          <cell r="ET264" t="str">
            <v/>
          </cell>
          <cell r="EU264" t="str">
            <v/>
          </cell>
          <cell r="EV264" t="str">
            <v/>
          </cell>
          <cell r="EW264" t="str">
            <v/>
          </cell>
          <cell r="EX264">
            <v>0</v>
          </cell>
        </row>
        <row r="265">
          <cell r="B265">
            <v>45869</v>
          </cell>
          <cell r="C265">
            <v>111640857.62190156</v>
          </cell>
          <cell r="D265">
            <v>0</v>
          </cell>
          <cell r="L265">
            <v>0</v>
          </cell>
          <cell r="M265">
            <v>0</v>
          </cell>
          <cell r="N265" t="str">
            <v/>
          </cell>
          <cell r="O265" t="str">
            <v/>
          </cell>
          <cell r="P265" t="str">
            <v/>
          </cell>
          <cell r="Q265" t="str">
            <v/>
          </cell>
          <cell r="R265" t="str">
            <v/>
          </cell>
          <cell r="S265" t="str">
            <v/>
          </cell>
          <cell r="T265" t="str">
            <v/>
          </cell>
          <cell r="U265">
            <v>0</v>
          </cell>
          <cell r="V265">
            <v>107984185.20880154</v>
          </cell>
          <cell r="W265">
            <v>0</v>
          </cell>
          <cell r="AE265">
            <v>0</v>
          </cell>
          <cell r="AF265">
            <v>0</v>
          </cell>
          <cell r="AG265" t="str">
            <v/>
          </cell>
          <cell r="AH265" t="str">
            <v/>
          </cell>
          <cell r="AI265" t="str">
            <v/>
          </cell>
          <cell r="AJ265" t="str">
            <v/>
          </cell>
          <cell r="AK265" t="str">
            <v/>
          </cell>
          <cell r="AL265" t="str">
            <v/>
          </cell>
          <cell r="AM265" t="str">
            <v/>
          </cell>
          <cell r="AN265">
            <v>0</v>
          </cell>
          <cell r="AO265">
            <v>1034264.4771544231</v>
          </cell>
          <cell r="AP265">
            <v>0</v>
          </cell>
          <cell r="AX265">
            <v>0</v>
          </cell>
          <cell r="AY265">
            <v>0</v>
          </cell>
          <cell r="AZ265" t="str">
            <v/>
          </cell>
          <cell r="BA265" t="str">
            <v/>
          </cell>
          <cell r="BB265" t="str">
            <v/>
          </cell>
          <cell r="BC265" t="str">
            <v/>
          </cell>
          <cell r="BD265" t="str">
            <v/>
          </cell>
          <cell r="BE265" t="str">
            <v/>
          </cell>
          <cell r="BF265" t="str">
            <v/>
          </cell>
          <cell r="BG265">
            <v>0</v>
          </cell>
          <cell r="BH265">
            <v>3787262.2209841413</v>
          </cell>
          <cell r="BI265">
            <v>0</v>
          </cell>
          <cell r="BQ265">
            <v>0</v>
          </cell>
          <cell r="BR265">
            <v>0</v>
          </cell>
          <cell r="BS265" t="str">
            <v/>
          </cell>
          <cell r="BT265" t="str">
            <v/>
          </cell>
          <cell r="BU265" t="str">
            <v/>
          </cell>
          <cell r="BV265" t="str">
            <v/>
          </cell>
          <cell r="BW265" t="str">
            <v/>
          </cell>
          <cell r="BX265" t="str">
            <v/>
          </cell>
          <cell r="BY265" t="str">
            <v/>
          </cell>
          <cell r="BZ265">
            <v>0</v>
          </cell>
          <cell r="CA265">
            <v>24784784.590317197</v>
          </cell>
          <cell r="CB265">
            <v>0</v>
          </cell>
          <cell r="CJ265">
            <v>0</v>
          </cell>
          <cell r="CK265">
            <v>0</v>
          </cell>
          <cell r="CL265" t="str">
            <v/>
          </cell>
          <cell r="CM265" t="str">
            <v/>
          </cell>
          <cell r="CN265" t="str">
            <v/>
          </cell>
          <cell r="CO265" t="str">
            <v/>
          </cell>
          <cell r="CP265" t="str">
            <v/>
          </cell>
          <cell r="CQ265" t="str">
            <v/>
          </cell>
          <cell r="CR265" t="str">
            <v/>
          </cell>
          <cell r="CS265">
            <v>0</v>
          </cell>
          <cell r="CT265">
            <v>19678069.942871463</v>
          </cell>
          <cell r="CU265">
            <v>0</v>
          </cell>
          <cell r="DC265">
            <v>0</v>
          </cell>
          <cell r="DD265">
            <v>0</v>
          </cell>
          <cell r="DE265" t="str">
            <v/>
          </cell>
          <cell r="DF265" t="str">
            <v/>
          </cell>
          <cell r="DG265" t="str">
            <v/>
          </cell>
          <cell r="DH265" t="str">
            <v/>
          </cell>
          <cell r="DI265" t="str">
            <v/>
          </cell>
          <cell r="DJ265" t="str">
            <v/>
          </cell>
          <cell r="DK265" t="str">
            <v/>
          </cell>
          <cell r="DL265">
            <v>0</v>
          </cell>
          <cell r="DM265">
            <v>31953532.673781287</v>
          </cell>
          <cell r="DN265">
            <v>0</v>
          </cell>
          <cell r="DV265">
            <v>0</v>
          </cell>
          <cell r="DW265">
            <v>0</v>
          </cell>
          <cell r="DX265" t="str">
            <v/>
          </cell>
          <cell r="DY265" t="str">
            <v/>
          </cell>
          <cell r="DZ265" t="str">
            <v/>
          </cell>
          <cell r="EA265" t="str">
            <v/>
          </cell>
          <cell r="EB265" t="str">
            <v/>
          </cell>
          <cell r="EC265" t="str">
            <v/>
          </cell>
          <cell r="ED265" t="str">
            <v/>
          </cell>
          <cell r="EE265">
            <v>0</v>
          </cell>
          <cell r="EF265">
            <v>129408631.80643241</v>
          </cell>
          <cell r="EG265">
            <v>0</v>
          </cell>
          <cell r="EO265">
            <v>0</v>
          </cell>
          <cell r="EP265">
            <v>0</v>
          </cell>
          <cell r="EQ265" t="str">
            <v/>
          </cell>
          <cell r="ER265" t="str">
            <v/>
          </cell>
          <cell r="ES265" t="str">
            <v/>
          </cell>
          <cell r="ET265" t="str">
            <v/>
          </cell>
          <cell r="EU265" t="str">
            <v/>
          </cell>
          <cell r="EV265" t="str">
            <v/>
          </cell>
          <cell r="EW265" t="str">
            <v/>
          </cell>
          <cell r="EX265">
            <v>0</v>
          </cell>
        </row>
        <row r="266">
          <cell r="B266">
            <v>45900</v>
          </cell>
          <cell r="C266">
            <v>111640857.62190156</v>
          </cell>
          <cell r="D266">
            <v>0</v>
          </cell>
          <cell r="L266">
            <v>0</v>
          </cell>
          <cell r="M266">
            <v>0</v>
          </cell>
          <cell r="N266" t="str">
            <v/>
          </cell>
          <cell r="O266" t="str">
            <v/>
          </cell>
          <cell r="P266" t="str">
            <v/>
          </cell>
          <cell r="Q266" t="str">
            <v/>
          </cell>
          <cell r="R266" t="str">
            <v/>
          </cell>
          <cell r="S266" t="str">
            <v/>
          </cell>
          <cell r="T266" t="str">
            <v/>
          </cell>
          <cell r="U266">
            <v>0</v>
          </cell>
          <cell r="V266">
            <v>107984185.20880154</v>
          </cell>
          <cell r="W266">
            <v>0</v>
          </cell>
          <cell r="AE266">
            <v>0</v>
          </cell>
          <cell r="AF266">
            <v>0</v>
          </cell>
          <cell r="AG266" t="str">
            <v/>
          </cell>
          <cell r="AH266" t="str">
            <v/>
          </cell>
          <cell r="AI266" t="str">
            <v/>
          </cell>
          <cell r="AJ266" t="str">
            <v/>
          </cell>
          <cell r="AK266" t="str">
            <v/>
          </cell>
          <cell r="AL266" t="str">
            <v/>
          </cell>
          <cell r="AM266" t="str">
            <v/>
          </cell>
          <cell r="AN266">
            <v>0</v>
          </cell>
          <cell r="AO266">
            <v>1034264.4771544231</v>
          </cell>
          <cell r="AP266">
            <v>0</v>
          </cell>
          <cell r="AX266">
            <v>0</v>
          </cell>
          <cell r="AY266">
            <v>0</v>
          </cell>
          <cell r="AZ266" t="str">
            <v/>
          </cell>
          <cell r="BA266" t="str">
            <v/>
          </cell>
          <cell r="BB266" t="str">
            <v/>
          </cell>
          <cell r="BC266" t="str">
            <v/>
          </cell>
          <cell r="BD266" t="str">
            <v/>
          </cell>
          <cell r="BE266" t="str">
            <v/>
          </cell>
          <cell r="BF266" t="str">
            <v/>
          </cell>
          <cell r="BG266">
            <v>0</v>
          </cell>
          <cell r="BH266">
            <v>3787262.2209841413</v>
          </cell>
          <cell r="BI266">
            <v>0</v>
          </cell>
          <cell r="BQ266">
            <v>0</v>
          </cell>
          <cell r="BR266">
            <v>0</v>
          </cell>
          <cell r="BS266" t="str">
            <v/>
          </cell>
          <cell r="BT266" t="str">
            <v/>
          </cell>
          <cell r="BU266" t="str">
            <v/>
          </cell>
          <cell r="BV266" t="str">
            <v/>
          </cell>
          <cell r="BW266" t="str">
            <v/>
          </cell>
          <cell r="BX266" t="str">
            <v/>
          </cell>
          <cell r="BY266" t="str">
            <v/>
          </cell>
          <cell r="BZ266">
            <v>0</v>
          </cell>
          <cell r="CA266">
            <v>24784784.590317197</v>
          </cell>
          <cell r="CB266">
            <v>0</v>
          </cell>
          <cell r="CJ266">
            <v>0</v>
          </cell>
          <cell r="CK266">
            <v>0</v>
          </cell>
          <cell r="CL266" t="str">
            <v/>
          </cell>
          <cell r="CM266" t="str">
            <v/>
          </cell>
          <cell r="CN266" t="str">
            <v/>
          </cell>
          <cell r="CO266" t="str">
            <v/>
          </cell>
          <cell r="CP266" t="str">
            <v/>
          </cell>
          <cell r="CQ266" t="str">
            <v/>
          </cell>
          <cell r="CR266" t="str">
            <v/>
          </cell>
          <cell r="CS266">
            <v>0</v>
          </cell>
          <cell r="CT266">
            <v>19678069.942871463</v>
          </cell>
          <cell r="CU266">
            <v>0</v>
          </cell>
          <cell r="DC266">
            <v>0</v>
          </cell>
          <cell r="DD266">
            <v>0</v>
          </cell>
          <cell r="DE266" t="str">
            <v/>
          </cell>
          <cell r="DF266" t="str">
            <v/>
          </cell>
          <cell r="DG266" t="str">
            <v/>
          </cell>
          <cell r="DH266" t="str">
            <v/>
          </cell>
          <cell r="DI266" t="str">
            <v/>
          </cell>
          <cell r="DJ266" t="str">
            <v/>
          </cell>
          <cell r="DK266" t="str">
            <v/>
          </cell>
          <cell r="DL266">
            <v>0</v>
          </cell>
          <cell r="DM266">
            <v>31953532.673781287</v>
          </cell>
          <cell r="DN266">
            <v>0</v>
          </cell>
          <cell r="DV266">
            <v>0</v>
          </cell>
          <cell r="DW266">
            <v>0</v>
          </cell>
          <cell r="DX266" t="str">
            <v/>
          </cell>
          <cell r="DY266" t="str">
            <v/>
          </cell>
          <cell r="DZ266" t="str">
            <v/>
          </cell>
          <cell r="EA266" t="str">
            <v/>
          </cell>
          <cell r="EB266" t="str">
            <v/>
          </cell>
          <cell r="EC266" t="str">
            <v/>
          </cell>
          <cell r="ED266" t="str">
            <v/>
          </cell>
          <cell r="EE266">
            <v>0</v>
          </cell>
          <cell r="EF266">
            <v>129408631.80643241</v>
          </cell>
          <cell r="EG266">
            <v>0</v>
          </cell>
          <cell r="EO266">
            <v>0</v>
          </cell>
          <cell r="EP266">
            <v>0</v>
          </cell>
          <cell r="EQ266" t="str">
            <v/>
          </cell>
          <cell r="ER266" t="str">
            <v/>
          </cell>
          <cell r="ES266" t="str">
            <v/>
          </cell>
          <cell r="ET266" t="str">
            <v/>
          </cell>
          <cell r="EU266" t="str">
            <v/>
          </cell>
          <cell r="EV266" t="str">
            <v/>
          </cell>
          <cell r="EW266" t="str">
            <v/>
          </cell>
          <cell r="EX266">
            <v>0</v>
          </cell>
        </row>
        <row r="267">
          <cell r="B267">
            <v>45930</v>
          </cell>
          <cell r="C267">
            <v>111640857.62190156</v>
          </cell>
          <cell r="D267">
            <v>0</v>
          </cell>
          <cell r="L267">
            <v>0</v>
          </cell>
          <cell r="M267">
            <v>0</v>
          </cell>
          <cell r="N267" t="str">
            <v/>
          </cell>
          <cell r="O267" t="str">
            <v/>
          </cell>
          <cell r="P267" t="str">
            <v/>
          </cell>
          <cell r="Q267" t="str">
            <v/>
          </cell>
          <cell r="R267" t="str">
            <v/>
          </cell>
          <cell r="S267" t="str">
            <v/>
          </cell>
          <cell r="T267" t="str">
            <v/>
          </cell>
          <cell r="U267">
            <v>0</v>
          </cell>
          <cell r="V267">
            <v>107984185.20880154</v>
          </cell>
          <cell r="W267">
            <v>0</v>
          </cell>
          <cell r="AE267">
            <v>0</v>
          </cell>
          <cell r="AF267">
            <v>0</v>
          </cell>
          <cell r="AG267" t="str">
            <v/>
          </cell>
          <cell r="AH267" t="str">
            <v/>
          </cell>
          <cell r="AI267" t="str">
            <v/>
          </cell>
          <cell r="AJ267" t="str">
            <v/>
          </cell>
          <cell r="AK267" t="str">
            <v/>
          </cell>
          <cell r="AL267" t="str">
            <v/>
          </cell>
          <cell r="AM267" t="str">
            <v/>
          </cell>
          <cell r="AN267">
            <v>0</v>
          </cell>
          <cell r="AO267">
            <v>1034264.4771544231</v>
          </cell>
          <cell r="AP267">
            <v>0</v>
          </cell>
          <cell r="AX267">
            <v>0</v>
          </cell>
          <cell r="AY267">
            <v>0</v>
          </cell>
          <cell r="AZ267" t="str">
            <v/>
          </cell>
          <cell r="BA267" t="str">
            <v/>
          </cell>
          <cell r="BB267" t="str">
            <v/>
          </cell>
          <cell r="BC267" t="str">
            <v/>
          </cell>
          <cell r="BD267" t="str">
            <v/>
          </cell>
          <cell r="BE267" t="str">
            <v/>
          </cell>
          <cell r="BF267" t="str">
            <v/>
          </cell>
          <cell r="BG267">
            <v>0</v>
          </cell>
          <cell r="BH267">
            <v>3787262.2209841413</v>
          </cell>
          <cell r="BI267">
            <v>0</v>
          </cell>
          <cell r="BQ267">
            <v>0</v>
          </cell>
          <cell r="BR267">
            <v>0</v>
          </cell>
          <cell r="BS267" t="str">
            <v/>
          </cell>
          <cell r="BT267" t="str">
            <v/>
          </cell>
          <cell r="BU267" t="str">
            <v/>
          </cell>
          <cell r="BV267" t="str">
            <v/>
          </cell>
          <cell r="BW267" t="str">
            <v/>
          </cell>
          <cell r="BX267" t="str">
            <v/>
          </cell>
          <cell r="BY267" t="str">
            <v/>
          </cell>
          <cell r="BZ267">
            <v>0</v>
          </cell>
          <cell r="CA267">
            <v>24784784.590317197</v>
          </cell>
          <cell r="CB267">
            <v>0</v>
          </cell>
          <cell r="CJ267">
            <v>0</v>
          </cell>
          <cell r="CK267">
            <v>0</v>
          </cell>
          <cell r="CL267" t="str">
            <v/>
          </cell>
          <cell r="CM267" t="str">
            <v/>
          </cell>
          <cell r="CN267" t="str">
            <v/>
          </cell>
          <cell r="CO267" t="str">
            <v/>
          </cell>
          <cell r="CP267" t="str">
            <v/>
          </cell>
          <cell r="CQ267" t="str">
            <v/>
          </cell>
          <cell r="CR267" t="str">
            <v/>
          </cell>
          <cell r="CS267">
            <v>0</v>
          </cell>
          <cell r="CT267">
            <v>19678069.942871463</v>
          </cell>
          <cell r="CU267">
            <v>0</v>
          </cell>
          <cell r="DC267">
            <v>0</v>
          </cell>
          <cell r="DD267">
            <v>0</v>
          </cell>
          <cell r="DE267" t="str">
            <v/>
          </cell>
          <cell r="DF267" t="str">
            <v/>
          </cell>
          <cell r="DG267" t="str">
            <v/>
          </cell>
          <cell r="DH267" t="str">
            <v/>
          </cell>
          <cell r="DI267" t="str">
            <v/>
          </cell>
          <cell r="DJ267" t="str">
            <v/>
          </cell>
          <cell r="DK267" t="str">
            <v/>
          </cell>
          <cell r="DL267">
            <v>0</v>
          </cell>
          <cell r="DM267">
            <v>31953532.673781287</v>
          </cell>
          <cell r="DN267">
            <v>0</v>
          </cell>
          <cell r="DV267">
            <v>0</v>
          </cell>
          <cell r="DW267">
            <v>0</v>
          </cell>
          <cell r="DX267" t="str">
            <v/>
          </cell>
          <cell r="DY267" t="str">
            <v/>
          </cell>
          <cell r="DZ267" t="str">
            <v/>
          </cell>
          <cell r="EA267" t="str">
            <v/>
          </cell>
          <cell r="EB267" t="str">
            <v/>
          </cell>
          <cell r="EC267" t="str">
            <v/>
          </cell>
          <cell r="ED267" t="str">
            <v/>
          </cell>
          <cell r="EE267">
            <v>0</v>
          </cell>
          <cell r="EF267">
            <v>129408631.80643241</v>
          </cell>
          <cell r="EG267">
            <v>0</v>
          </cell>
          <cell r="EO267">
            <v>0</v>
          </cell>
          <cell r="EP267">
            <v>0</v>
          </cell>
          <cell r="EQ267" t="str">
            <v/>
          </cell>
          <cell r="ER267" t="str">
            <v/>
          </cell>
          <cell r="ES267" t="str">
            <v/>
          </cell>
          <cell r="ET267" t="str">
            <v/>
          </cell>
          <cell r="EU267" t="str">
            <v/>
          </cell>
          <cell r="EV267" t="str">
            <v/>
          </cell>
          <cell r="EW267" t="str">
            <v/>
          </cell>
          <cell r="EX267">
            <v>0</v>
          </cell>
        </row>
        <row r="268">
          <cell r="B268">
            <v>45961</v>
          </cell>
          <cell r="C268">
            <v>111640857.62190156</v>
          </cell>
          <cell r="D268">
            <v>0</v>
          </cell>
          <cell r="L268">
            <v>0</v>
          </cell>
          <cell r="M268">
            <v>0</v>
          </cell>
          <cell r="N268" t="str">
            <v/>
          </cell>
          <cell r="O268" t="str">
            <v/>
          </cell>
          <cell r="P268" t="str">
            <v/>
          </cell>
          <cell r="Q268" t="str">
            <v/>
          </cell>
          <cell r="R268" t="str">
            <v/>
          </cell>
          <cell r="S268" t="str">
            <v/>
          </cell>
          <cell r="T268" t="str">
            <v/>
          </cell>
          <cell r="U268">
            <v>0</v>
          </cell>
          <cell r="V268">
            <v>107984185.20880154</v>
          </cell>
          <cell r="W268">
            <v>0</v>
          </cell>
          <cell r="AE268">
            <v>0</v>
          </cell>
          <cell r="AF268">
            <v>0</v>
          </cell>
          <cell r="AG268" t="str">
            <v/>
          </cell>
          <cell r="AH268" t="str">
            <v/>
          </cell>
          <cell r="AI268" t="str">
            <v/>
          </cell>
          <cell r="AJ268" t="str">
            <v/>
          </cell>
          <cell r="AK268" t="str">
            <v/>
          </cell>
          <cell r="AL268" t="str">
            <v/>
          </cell>
          <cell r="AM268" t="str">
            <v/>
          </cell>
          <cell r="AN268">
            <v>0</v>
          </cell>
          <cell r="AO268">
            <v>1034264.4771544231</v>
          </cell>
          <cell r="AP268">
            <v>0</v>
          </cell>
          <cell r="AX268">
            <v>0</v>
          </cell>
          <cell r="AY268">
            <v>0</v>
          </cell>
          <cell r="AZ268" t="str">
            <v/>
          </cell>
          <cell r="BA268" t="str">
            <v/>
          </cell>
          <cell r="BB268" t="str">
            <v/>
          </cell>
          <cell r="BC268" t="str">
            <v/>
          </cell>
          <cell r="BD268" t="str">
            <v/>
          </cell>
          <cell r="BE268" t="str">
            <v/>
          </cell>
          <cell r="BF268" t="str">
            <v/>
          </cell>
          <cell r="BG268">
            <v>0</v>
          </cell>
          <cell r="BH268">
            <v>3787262.2209841413</v>
          </cell>
          <cell r="BI268">
            <v>0</v>
          </cell>
          <cell r="BQ268">
            <v>0</v>
          </cell>
          <cell r="BR268">
            <v>0</v>
          </cell>
          <cell r="BS268" t="str">
            <v/>
          </cell>
          <cell r="BT268" t="str">
            <v/>
          </cell>
          <cell r="BU268" t="str">
            <v/>
          </cell>
          <cell r="BV268" t="str">
            <v/>
          </cell>
          <cell r="BW268" t="str">
            <v/>
          </cell>
          <cell r="BX268" t="str">
            <v/>
          </cell>
          <cell r="BY268" t="str">
            <v/>
          </cell>
          <cell r="BZ268">
            <v>0</v>
          </cell>
          <cell r="CA268">
            <v>24784784.590317197</v>
          </cell>
          <cell r="CB268">
            <v>0</v>
          </cell>
          <cell r="CJ268">
            <v>0</v>
          </cell>
          <cell r="CK268">
            <v>0</v>
          </cell>
          <cell r="CL268" t="str">
            <v/>
          </cell>
          <cell r="CM268" t="str">
            <v/>
          </cell>
          <cell r="CN268" t="str">
            <v/>
          </cell>
          <cell r="CO268" t="str">
            <v/>
          </cell>
          <cell r="CP268" t="str">
            <v/>
          </cell>
          <cell r="CQ268" t="str">
            <v/>
          </cell>
          <cell r="CR268" t="str">
            <v/>
          </cell>
          <cell r="CS268">
            <v>0</v>
          </cell>
          <cell r="CT268">
            <v>19678069.942871463</v>
          </cell>
          <cell r="CU268">
            <v>0</v>
          </cell>
          <cell r="DC268">
            <v>0</v>
          </cell>
          <cell r="DD268">
            <v>0</v>
          </cell>
          <cell r="DE268" t="str">
            <v/>
          </cell>
          <cell r="DF268" t="str">
            <v/>
          </cell>
          <cell r="DG268" t="str">
            <v/>
          </cell>
          <cell r="DH268" t="str">
            <v/>
          </cell>
          <cell r="DI268" t="str">
            <v/>
          </cell>
          <cell r="DJ268" t="str">
            <v/>
          </cell>
          <cell r="DK268" t="str">
            <v/>
          </cell>
          <cell r="DL268">
            <v>0</v>
          </cell>
          <cell r="DM268">
            <v>31953532.673781287</v>
          </cell>
          <cell r="DN268">
            <v>0</v>
          </cell>
          <cell r="DV268">
            <v>0</v>
          </cell>
          <cell r="DW268">
            <v>0</v>
          </cell>
          <cell r="DX268" t="str">
            <v/>
          </cell>
          <cell r="DY268" t="str">
            <v/>
          </cell>
          <cell r="DZ268" t="str">
            <v/>
          </cell>
          <cell r="EA268" t="str">
            <v/>
          </cell>
          <cell r="EB268" t="str">
            <v/>
          </cell>
          <cell r="EC268" t="str">
            <v/>
          </cell>
          <cell r="ED268" t="str">
            <v/>
          </cell>
          <cell r="EE268">
            <v>0</v>
          </cell>
          <cell r="EF268">
            <v>129408631.80643241</v>
          </cell>
          <cell r="EG268">
            <v>0</v>
          </cell>
          <cell r="EO268">
            <v>0</v>
          </cell>
          <cell r="EP268">
            <v>0</v>
          </cell>
          <cell r="EQ268" t="str">
            <v/>
          </cell>
          <cell r="ER268" t="str">
            <v/>
          </cell>
          <cell r="ES268" t="str">
            <v/>
          </cell>
          <cell r="ET268" t="str">
            <v/>
          </cell>
          <cell r="EU268" t="str">
            <v/>
          </cell>
          <cell r="EV268" t="str">
            <v/>
          </cell>
          <cell r="EW268" t="str">
            <v/>
          </cell>
          <cell r="EX268">
            <v>0</v>
          </cell>
        </row>
        <row r="269">
          <cell r="B269">
            <v>45991</v>
          </cell>
          <cell r="C269">
            <v>111640857.62190156</v>
          </cell>
          <cell r="D269">
            <v>0</v>
          </cell>
          <cell r="L269">
            <v>0</v>
          </cell>
          <cell r="M269">
            <v>0</v>
          </cell>
          <cell r="N269" t="str">
            <v/>
          </cell>
          <cell r="O269" t="str">
            <v/>
          </cell>
          <cell r="P269" t="str">
            <v/>
          </cell>
          <cell r="Q269" t="str">
            <v/>
          </cell>
          <cell r="R269" t="str">
            <v/>
          </cell>
          <cell r="S269" t="str">
            <v/>
          </cell>
          <cell r="T269" t="str">
            <v/>
          </cell>
          <cell r="U269">
            <v>0</v>
          </cell>
          <cell r="V269">
            <v>107984185.20880154</v>
          </cell>
          <cell r="W269">
            <v>0</v>
          </cell>
          <cell r="AE269">
            <v>0</v>
          </cell>
          <cell r="AF269">
            <v>0</v>
          </cell>
          <cell r="AG269" t="str">
            <v/>
          </cell>
          <cell r="AH269" t="str">
            <v/>
          </cell>
          <cell r="AI269" t="str">
            <v/>
          </cell>
          <cell r="AJ269" t="str">
            <v/>
          </cell>
          <cell r="AK269" t="str">
            <v/>
          </cell>
          <cell r="AL269" t="str">
            <v/>
          </cell>
          <cell r="AM269" t="str">
            <v/>
          </cell>
          <cell r="AN269">
            <v>0</v>
          </cell>
          <cell r="AO269">
            <v>1034264.4771544231</v>
          </cell>
          <cell r="AP269">
            <v>0</v>
          </cell>
          <cell r="AX269">
            <v>0</v>
          </cell>
          <cell r="AY269">
            <v>0</v>
          </cell>
          <cell r="AZ269" t="str">
            <v/>
          </cell>
          <cell r="BA269" t="str">
            <v/>
          </cell>
          <cell r="BB269" t="str">
            <v/>
          </cell>
          <cell r="BC269" t="str">
            <v/>
          </cell>
          <cell r="BD269" t="str">
            <v/>
          </cell>
          <cell r="BE269" t="str">
            <v/>
          </cell>
          <cell r="BF269" t="str">
            <v/>
          </cell>
          <cell r="BG269">
            <v>0</v>
          </cell>
          <cell r="BH269">
            <v>3787262.2209841413</v>
          </cell>
          <cell r="BI269">
            <v>0</v>
          </cell>
          <cell r="BQ269">
            <v>0</v>
          </cell>
          <cell r="BR269">
            <v>0</v>
          </cell>
          <cell r="BS269" t="str">
            <v/>
          </cell>
          <cell r="BT269" t="str">
            <v/>
          </cell>
          <cell r="BU269" t="str">
            <v/>
          </cell>
          <cell r="BV269" t="str">
            <v/>
          </cell>
          <cell r="BW269" t="str">
            <v/>
          </cell>
          <cell r="BX269" t="str">
            <v/>
          </cell>
          <cell r="BY269" t="str">
            <v/>
          </cell>
          <cell r="BZ269">
            <v>0</v>
          </cell>
          <cell r="CA269">
            <v>24784784.590317197</v>
          </cell>
          <cell r="CB269">
            <v>0</v>
          </cell>
          <cell r="CJ269">
            <v>0</v>
          </cell>
          <cell r="CK269">
            <v>0</v>
          </cell>
          <cell r="CL269" t="str">
            <v/>
          </cell>
          <cell r="CM269" t="str">
            <v/>
          </cell>
          <cell r="CN269" t="str">
            <v/>
          </cell>
          <cell r="CO269" t="str">
            <v/>
          </cell>
          <cell r="CP269" t="str">
            <v/>
          </cell>
          <cell r="CQ269" t="str">
            <v/>
          </cell>
          <cell r="CR269" t="str">
            <v/>
          </cell>
          <cell r="CS269">
            <v>0</v>
          </cell>
          <cell r="CT269">
            <v>19678069.942871463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31953532.673781287</v>
          </cell>
          <cell r="DN269">
            <v>0</v>
          </cell>
          <cell r="DV269">
            <v>0</v>
          </cell>
          <cell r="DW269">
            <v>0</v>
          </cell>
          <cell r="DX269" t="str">
            <v/>
          </cell>
          <cell r="DY269" t="str">
            <v/>
          </cell>
          <cell r="DZ269" t="str">
            <v/>
          </cell>
          <cell r="EA269" t="str">
            <v/>
          </cell>
          <cell r="EB269" t="str">
            <v/>
          </cell>
          <cell r="EC269" t="str">
            <v/>
          </cell>
          <cell r="ED269" t="str">
            <v/>
          </cell>
          <cell r="EE269">
            <v>0</v>
          </cell>
          <cell r="EF269">
            <v>129408631.80643241</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111640857.62190156</v>
          </cell>
          <cell r="D270">
            <v>0</v>
          </cell>
          <cell r="L270">
            <v>0</v>
          </cell>
          <cell r="M270">
            <v>0</v>
          </cell>
          <cell r="N270" t="str">
            <v/>
          </cell>
          <cell r="O270" t="str">
            <v/>
          </cell>
          <cell r="P270" t="str">
            <v/>
          </cell>
          <cell r="Q270" t="str">
            <v/>
          </cell>
          <cell r="R270" t="str">
            <v/>
          </cell>
          <cell r="S270" t="str">
            <v/>
          </cell>
          <cell r="T270" t="str">
            <v/>
          </cell>
          <cell r="U270">
            <v>0</v>
          </cell>
          <cell r="V270">
            <v>107984185.20880154</v>
          </cell>
          <cell r="W270">
            <v>0</v>
          </cell>
          <cell r="AE270">
            <v>0</v>
          </cell>
          <cell r="AF270">
            <v>0</v>
          </cell>
          <cell r="AG270" t="str">
            <v/>
          </cell>
          <cell r="AH270" t="str">
            <v/>
          </cell>
          <cell r="AI270" t="str">
            <v/>
          </cell>
          <cell r="AJ270" t="str">
            <v/>
          </cell>
          <cell r="AK270" t="str">
            <v/>
          </cell>
          <cell r="AL270" t="str">
            <v/>
          </cell>
          <cell r="AM270" t="str">
            <v/>
          </cell>
          <cell r="AN270">
            <v>0</v>
          </cell>
          <cell r="AO270">
            <v>1034264.4771544231</v>
          </cell>
          <cell r="AP270">
            <v>0</v>
          </cell>
          <cell r="AX270">
            <v>0</v>
          </cell>
          <cell r="AY270">
            <v>0</v>
          </cell>
          <cell r="AZ270" t="str">
            <v/>
          </cell>
          <cell r="BA270" t="str">
            <v/>
          </cell>
          <cell r="BB270" t="str">
            <v/>
          </cell>
          <cell r="BC270" t="str">
            <v/>
          </cell>
          <cell r="BD270" t="str">
            <v/>
          </cell>
          <cell r="BE270" t="str">
            <v/>
          </cell>
          <cell r="BF270" t="str">
            <v/>
          </cell>
          <cell r="BG270">
            <v>0</v>
          </cell>
          <cell r="BH270">
            <v>3787262.2209841413</v>
          </cell>
          <cell r="BI270">
            <v>0</v>
          </cell>
          <cell r="BQ270">
            <v>0</v>
          </cell>
          <cell r="BR270">
            <v>0</v>
          </cell>
          <cell r="BS270" t="str">
            <v/>
          </cell>
          <cell r="BT270" t="str">
            <v/>
          </cell>
          <cell r="BU270" t="str">
            <v/>
          </cell>
          <cell r="BV270" t="str">
            <v/>
          </cell>
          <cell r="BW270" t="str">
            <v/>
          </cell>
          <cell r="BX270" t="str">
            <v/>
          </cell>
          <cell r="BY270" t="str">
            <v/>
          </cell>
          <cell r="BZ270">
            <v>0</v>
          </cell>
          <cell r="CA270">
            <v>24784784.590317197</v>
          </cell>
          <cell r="CB270">
            <v>0</v>
          </cell>
          <cell r="CJ270">
            <v>0</v>
          </cell>
          <cell r="CK270">
            <v>0</v>
          </cell>
          <cell r="CL270" t="str">
            <v/>
          </cell>
          <cell r="CM270" t="str">
            <v/>
          </cell>
          <cell r="CN270" t="str">
            <v/>
          </cell>
          <cell r="CO270" t="str">
            <v/>
          </cell>
          <cell r="CP270" t="str">
            <v/>
          </cell>
          <cell r="CQ270" t="str">
            <v/>
          </cell>
          <cell r="CR270" t="str">
            <v/>
          </cell>
          <cell r="CS270">
            <v>0</v>
          </cell>
          <cell r="CT270">
            <v>19678069.942871463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31953532.673781287</v>
          </cell>
          <cell r="DN270">
            <v>0</v>
          </cell>
          <cell r="DV270">
            <v>0</v>
          </cell>
          <cell r="DW270">
            <v>0</v>
          </cell>
          <cell r="DX270" t="str">
            <v/>
          </cell>
          <cell r="DY270" t="str">
            <v/>
          </cell>
          <cell r="DZ270" t="str">
            <v/>
          </cell>
          <cell r="EA270" t="str">
            <v/>
          </cell>
          <cell r="EB270" t="str">
            <v/>
          </cell>
          <cell r="EC270" t="str">
            <v/>
          </cell>
          <cell r="ED270" t="str">
            <v/>
          </cell>
          <cell r="EE270">
            <v>0</v>
          </cell>
          <cell r="EF270">
            <v>129408631.80643241</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111640857.62190156</v>
          </cell>
          <cell r="D271">
            <v>0</v>
          </cell>
          <cell r="L271">
            <v>0</v>
          </cell>
          <cell r="M271">
            <v>0</v>
          </cell>
          <cell r="U271">
            <v>0</v>
          </cell>
          <cell r="V271">
            <v>107984185.20880154</v>
          </cell>
          <cell r="W271">
            <v>0</v>
          </cell>
          <cell r="AE271">
            <v>0</v>
          </cell>
          <cell r="AF271">
            <v>0</v>
          </cell>
          <cell r="AN271">
            <v>0</v>
          </cell>
          <cell r="AO271">
            <v>1034264.4771544231</v>
          </cell>
          <cell r="AP271">
            <v>0</v>
          </cell>
          <cell r="AX271">
            <v>0</v>
          </cell>
          <cell r="AY271">
            <v>0</v>
          </cell>
          <cell r="BG271">
            <v>0</v>
          </cell>
          <cell r="BH271">
            <v>3787262.2209841413</v>
          </cell>
          <cell r="BI271">
            <v>0</v>
          </cell>
          <cell r="BQ271">
            <v>0</v>
          </cell>
          <cell r="BR271">
            <v>0</v>
          </cell>
          <cell r="BZ271">
            <v>0</v>
          </cell>
          <cell r="CA271">
            <v>24784784.590317197</v>
          </cell>
          <cell r="CB271">
            <v>0</v>
          </cell>
          <cell r="CJ271">
            <v>0</v>
          </cell>
          <cell r="CK271">
            <v>0</v>
          </cell>
          <cell r="CS271">
            <v>0</v>
          </cell>
          <cell r="CT271">
            <v>19678069.942871463</v>
          </cell>
          <cell r="CU271">
            <v>0</v>
          </cell>
          <cell r="DC271">
            <v>0</v>
          </cell>
          <cell r="DD271">
            <v>0</v>
          </cell>
          <cell r="DL271">
            <v>0</v>
          </cell>
          <cell r="DM271">
            <v>31953532.673781287</v>
          </cell>
          <cell r="DN271">
            <v>0</v>
          </cell>
          <cell r="DV271">
            <v>0</v>
          </cell>
          <cell r="DW271">
            <v>0</v>
          </cell>
          <cell r="EE271">
            <v>0</v>
          </cell>
          <cell r="EF271">
            <v>129408631.80643241</v>
          </cell>
          <cell r="EG271">
            <v>0</v>
          </cell>
          <cell r="EO271">
            <v>0</v>
          </cell>
          <cell r="EP271">
            <v>0</v>
          </cell>
          <cell r="EX271">
            <v>0</v>
          </cell>
        </row>
        <row r="272">
          <cell r="B272">
            <v>46081</v>
          </cell>
          <cell r="C272">
            <v>111640857.62190156</v>
          </cell>
          <cell r="D272">
            <v>0</v>
          </cell>
          <cell r="L272">
            <v>0</v>
          </cell>
          <cell r="M272">
            <v>0</v>
          </cell>
          <cell r="U272">
            <v>0</v>
          </cell>
          <cell r="V272">
            <v>107984185.20880154</v>
          </cell>
          <cell r="W272">
            <v>0</v>
          </cell>
          <cell r="AE272">
            <v>0</v>
          </cell>
          <cell r="AF272">
            <v>0</v>
          </cell>
          <cell r="AN272">
            <v>0</v>
          </cell>
          <cell r="AO272">
            <v>1034264.4771544231</v>
          </cell>
          <cell r="AP272">
            <v>0</v>
          </cell>
          <cell r="AX272">
            <v>0</v>
          </cell>
          <cell r="AY272">
            <v>0</v>
          </cell>
          <cell r="BG272">
            <v>0</v>
          </cell>
          <cell r="BH272">
            <v>3787262.2209841413</v>
          </cell>
          <cell r="BI272">
            <v>0</v>
          </cell>
          <cell r="BQ272">
            <v>0</v>
          </cell>
          <cell r="BR272">
            <v>0</v>
          </cell>
          <cell r="BZ272">
            <v>0</v>
          </cell>
          <cell r="CA272">
            <v>24784784.590317197</v>
          </cell>
          <cell r="CB272">
            <v>0</v>
          </cell>
          <cell r="CJ272">
            <v>0</v>
          </cell>
          <cell r="CK272">
            <v>0</v>
          </cell>
          <cell r="CS272">
            <v>0</v>
          </cell>
          <cell r="CT272">
            <v>19678069.942871463</v>
          </cell>
          <cell r="CU272">
            <v>0</v>
          </cell>
          <cell r="DC272">
            <v>0</v>
          </cell>
          <cell r="DD272">
            <v>0</v>
          </cell>
          <cell r="DL272">
            <v>0</v>
          </cell>
          <cell r="DM272">
            <v>31953532.673781287</v>
          </cell>
          <cell r="DN272">
            <v>0</v>
          </cell>
          <cell r="DV272">
            <v>0</v>
          </cell>
          <cell r="DW272">
            <v>0</v>
          </cell>
          <cell r="EE272">
            <v>0</v>
          </cell>
          <cell r="EF272">
            <v>129408631.80643241</v>
          </cell>
          <cell r="EG272">
            <v>0</v>
          </cell>
          <cell r="EO272">
            <v>0</v>
          </cell>
          <cell r="EP272">
            <v>0</v>
          </cell>
          <cell r="EX272">
            <v>0</v>
          </cell>
        </row>
        <row r="273">
          <cell r="B273">
            <v>46112</v>
          </cell>
          <cell r="C273">
            <v>111640857.62190156</v>
          </cell>
          <cell r="D273">
            <v>0</v>
          </cell>
          <cell r="L273">
            <v>0</v>
          </cell>
          <cell r="M273">
            <v>0</v>
          </cell>
          <cell r="U273">
            <v>0</v>
          </cell>
          <cell r="V273">
            <v>107984185.20880154</v>
          </cell>
          <cell r="W273">
            <v>0</v>
          </cell>
          <cell r="AE273">
            <v>0</v>
          </cell>
          <cell r="AF273">
            <v>0</v>
          </cell>
          <cell r="AN273">
            <v>0</v>
          </cell>
          <cell r="AO273">
            <v>1034264.4771544231</v>
          </cell>
          <cell r="AP273">
            <v>0</v>
          </cell>
          <cell r="AX273">
            <v>0</v>
          </cell>
          <cell r="AY273">
            <v>0</v>
          </cell>
          <cell r="BG273">
            <v>0</v>
          </cell>
          <cell r="BH273">
            <v>3787262.2209841413</v>
          </cell>
          <cell r="BI273">
            <v>0</v>
          </cell>
          <cell r="BQ273">
            <v>0</v>
          </cell>
          <cell r="BR273">
            <v>0</v>
          </cell>
          <cell r="BZ273">
            <v>0</v>
          </cell>
          <cell r="CA273">
            <v>24784784.590317197</v>
          </cell>
          <cell r="CB273">
            <v>0</v>
          </cell>
          <cell r="CJ273">
            <v>0</v>
          </cell>
          <cell r="CK273">
            <v>0</v>
          </cell>
          <cell r="CS273">
            <v>0</v>
          </cell>
          <cell r="CT273">
            <v>19678069.942871463</v>
          </cell>
          <cell r="CU273">
            <v>0</v>
          </cell>
          <cell r="DC273">
            <v>0</v>
          </cell>
          <cell r="DD273">
            <v>0</v>
          </cell>
          <cell r="DL273">
            <v>0</v>
          </cell>
          <cell r="DM273">
            <v>31953532.673781287</v>
          </cell>
          <cell r="DN273">
            <v>0</v>
          </cell>
          <cell r="DV273">
            <v>0</v>
          </cell>
          <cell r="DW273">
            <v>0</v>
          </cell>
          <cell r="EE273">
            <v>0</v>
          </cell>
          <cell r="EF273">
            <v>129408631.80643241</v>
          </cell>
          <cell r="EG273">
            <v>0</v>
          </cell>
          <cell r="EO273">
            <v>0</v>
          </cell>
          <cell r="EP273">
            <v>0</v>
          </cell>
          <cell r="EX273">
            <v>0</v>
          </cell>
        </row>
        <row r="274">
          <cell r="B274">
            <v>46142</v>
          </cell>
          <cell r="C274">
            <v>111640857.62190156</v>
          </cell>
          <cell r="D274">
            <v>0</v>
          </cell>
          <cell r="L274">
            <v>0</v>
          </cell>
          <cell r="M274">
            <v>0</v>
          </cell>
          <cell r="U274">
            <v>0</v>
          </cell>
          <cell r="V274">
            <v>107984185.20880154</v>
          </cell>
          <cell r="W274">
            <v>0</v>
          </cell>
          <cell r="AE274">
            <v>0</v>
          </cell>
          <cell r="AF274">
            <v>0</v>
          </cell>
          <cell r="AN274">
            <v>0</v>
          </cell>
          <cell r="AO274">
            <v>1034264.4771544231</v>
          </cell>
          <cell r="AP274">
            <v>0</v>
          </cell>
          <cell r="AX274">
            <v>0</v>
          </cell>
          <cell r="AY274">
            <v>0</v>
          </cell>
          <cell r="BG274">
            <v>0</v>
          </cell>
          <cell r="BH274">
            <v>3787262.2209841413</v>
          </cell>
          <cell r="BI274">
            <v>0</v>
          </cell>
          <cell r="BQ274">
            <v>0</v>
          </cell>
          <cell r="BR274">
            <v>0</v>
          </cell>
          <cell r="BZ274">
            <v>0</v>
          </cell>
          <cell r="CA274">
            <v>24784784.590317197</v>
          </cell>
          <cell r="CB274">
            <v>0</v>
          </cell>
          <cell r="CJ274">
            <v>0</v>
          </cell>
          <cell r="CK274">
            <v>0</v>
          </cell>
          <cell r="CS274">
            <v>0</v>
          </cell>
          <cell r="CT274">
            <v>19678069.942871463</v>
          </cell>
          <cell r="CU274">
            <v>0</v>
          </cell>
          <cell r="DC274">
            <v>0</v>
          </cell>
          <cell r="DD274">
            <v>0</v>
          </cell>
          <cell r="DL274">
            <v>0</v>
          </cell>
          <cell r="DM274">
            <v>31953532.673781287</v>
          </cell>
          <cell r="DN274">
            <v>0</v>
          </cell>
          <cell r="DV274">
            <v>0</v>
          </cell>
          <cell r="DW274">
            <v>0</v>
          </cell>
          <cell r="EE274">
            <v>0</v>
          </cell>
          <cell r="EF274">
            <v>129408631.80643241</v>
          </cell>
          <cell r="EG274">
            <v>0</v>
          </cell>
          <cell r="EO274">
            <v>0</v>
          </cell>
          <cell r="EP274">
            <v>0</v>
          </cell>
          <cell r="EX274">
            <v>0</v>
          </cell>
        </row>
        <row r="275">
          <cell r="B275">
            <v>46173</v>
          </cell>
          <cell r="C275">
            <v>111640857.62190156</v>
          </cell>
          <cell r="D275">
            <v>0</v>
          </cell>
          <cell r="L275">
            <v>0</v>
          </cell>
          <cell r="M275">
            <v>0</v>
          </cell>
          <cell r="U275">
            <v>0</v>
          </cell>
          <cell r="V275">
            <v>107984185.20880154</v>
          </cell>
          <cell r="W275">
            <v>0</v>
          </cell>
          <cell r="AE275">
            <v>0</v>
          </cell>
          <cell r="AF275">
            <v>0</v>
          </cell>
          <cell r="AN275">
            <v>0</v>
          </cell>
          <cell r="AO275">
            <v>1034264.4771544231</v>
          </cell>
          <cell r="AP275">
            <v>0</v>
          </cell>
          <cell r="AX275">
            <v>0</v>
          </cell>
          <cell r="AY275">
            <v>0</v>
          </cell>
          <cell r="BG275">
            <v>0</v>
          </cell>
          <cell r="BH275">
            <v>3787262.2209841413</v>
          </cell>
          <cell r="BI275">
            <v>0</v>
          </cell>
          <cell r="BQ275">
            <v>0</v>
          </cell>
          <cell r="BR275">
            <v>0</v>
          </cell>
          <cell r="BZ275">
            <v>0</v>
          </cell>
          <cell r="CA275">
            <v>24784784.590317197</v>
          </cell>
          <cell r="CB275">
            <v>0</v>
          </cell>
          <cell r="CJ275">
            <v>0</v>
          </cell>
          <cell r="CK275">
            <v>0</v>
          </cell>
          <cell r="CS275">
            <v>0</v>
          </cell>
          <cell r="CT275">
            <v>19678069.942871463</v>
          </cell>
          <cell r="CU275">
            <v>0</v>
          </cell>
          <cell r="DC275">
            <v>0</v>
          </cell>
          <cell r="DD275">
            <v>0</v>
          </cell>
          <cell r="DL275">
            <v>0</v>
          </cell>
          <cell r="DM275">
            <v>31953532.673781287</v>
          </cell>
          <cell r="DN275">
            <v>0</v>
          </cell>
          <cell r="DV275">
            <v>0</v>
          </cell>
          <cell r="DW275">
            <v>0</v>
          </cell>
          <cell r="EE275">
            <v>0</v>
          </cell>
          <cell r="EF275">
            <v>129408631.80643241</v>
          </cell>
          <cell r="EG275">
            <v>0</v>
          </cell>
          <cell r="EO275">
            <v>0</v>
          </cell>
          <cell r="EP275">
            <v>0</v>
          </cell>
          <cell r="EX275">
            <v>0</v>
          </cell>
        </row>
        <row r="276">
          <cell r="B276">
            <v>46203</v>
          </cell>
          <cell r="C276">
            <v>111640857.62190156</v>
          </cell>
          <cell r="D276">
            <v>0</v>
          </cell>
          <cell r="L276">
            <v>0</v>
          </cell>
          <cell r="M276">
            <v>0</v>
          </cell>
          <cell r="U276">
            <v>0</v>
          </cell>
          <cell r="V276">
            <v>107984185.20880154</v>
          </cell>
          <cell r="W276">
            <v>0</v>
          </cell>
          <cell r="AE276">
            <v>0</v>
          </cell>
          <cell r="AF276">
            <v>0</v>
          </cell>
          <cell r="AN276">
            <v>0</v>
          </cell>
          <cell r="AO276">
            <v>1034264.4771544231</v>
          </cell>
          <cell r="AP276">
            <v>0</v>
          </cell>
          <cell r="AX276">
            <v>0</v>
          </cell>
          <cell r="AY276">
            <v>0</v>
          </cell>
          <cell r="BG276">
            <v>0</v>
          </cell>
          <cell r="BH276">
            <v>3787262.2209841413</v>
          </cell>
          <cell r="BI276">
            <v>0</v>
          </cell>
          <cell r="BQ276">
            <v>0</v>
          </cell>
          <cell r="BR276">
            <v>0</v>
          </cell>
          <cell r="BZ276">
            <v>0</v>
          </cell>
          <cell r="CA276">
            <v>24784784.590317197</v>
          </cell>
          <cell r="CB276">
            <v>0</v>
          </cell>
          <cell r="CJ276">
            <v>0</v>
          </cell>
          <cell r="CK276">
            <v>0</v>
          </cell>
          <cell r="CS276">
            <v>0</v>
          </cell>
          <cell r="CT276">
            <v>19678069.942871463</v>
          </cell>
          <cell r="CU276">
            <v>0</v>
          </cell>
          <cell r="DC276">
            <v>0</v>
          </cell>
          <cell r="DD276">
            <v>0</v>
          </cell>
          <cell r="DL276">
            <v>0</v>
          </cell>
          <cell r="DM276">
            <v>31953532.673781287</v>
          </cell>
          <cell r="DN276">
            <v>0</v>
          </cell>
          <cell r="DV276">
            <v>0</v>
          </cell>
          <cell r="DW276">
            <v>0</v>
          </cell>
          <cell r="EE276">
            <v>0</v>
          </cell>
          <cell r="EF276">
            <v>129408631.80643241</v>
          </cell>
          <cell r="EG276">
            <v>0</v>
          </cell>
          <cell r="EO276">
            <v>0</v>
          </cell>
          <cell r="EP276">
            <v>0</v>
          </cell>
          <cell r="EX276">
            <v>0</v>
          </cell>
        </row>
        <row r="277">
          <cell r="B277">
            <v>46234</v>
          </cell>
          <cell r="C277">
            <v>111640857.62190156</v>
          </cell>
          <cell r="D277">
            <v>0</v>
          </cell>
          <cell r="L277">
            <v>0</v>
          </cell>
          <cell r="M277">
            <v>0</v>
          </cell>
          <cell r="U277">
            <v>0</v>
          </cell>
          <cell r="V277">
            <v>107984185.20880154</v>
          </cell>
          <cell r="W277">
            <v>0</v>
          </cell>
          <cell r="AE277">
            <v>0</v>
          </cell>
          <cell r="AF277">
            <v>0</v>
          </cell>
          <cell r="AN277">
            <v>0</v>
          </cell>
          <cell r="AO277">
            <v>1034264.4771544231</v>
          </cell>
          <cell r="AP277">
            <v>0</v>
          </cell>
          <cell r="AX277">
            <v>0</v>
          </cell>
          <cell r="AY277">
            <v>0</v>
          </cell>
          <cell r="BG277">
            <v>0</v>
          </cell>
          <cell r="BH277">
            <v>3787262.2209841413</v>
          </cell>
          <cell r="BI277">
            <v>0</v>
          </cell>
          <cell r="BQ277">
            <v>0</v>
          </cell>
          <cell r="BR277">
            <v>0</v>
          </cell>
          <cell r="BZ277">
            <v>0</v>
          </cell>
          <cell r="CA277">
            <v>24784784.590317197</v>
          </cell>
          <cell r="CB277">
            <v>0</v>
          </cell>
          <cell r="CJ277">
            <v>0</v>
          </cell>
          <cell r="CK277">
            <v>0</v>
          </cell>
          <cell r="CS277">
            <v>0</v>
          </cell>
          <cell r="CT277">
            <v>19678069.942871463</v>
          </cell>
          <cell r="CU277">
            <v>0</v>
          </cell>
          <cell r="DC277">
            <v>0</v>
          </cell>
          <cell r="DD277">
            <v>0</v>
          </cell>
          <cell r="DL277">
            <v>0</v>
          </cell>
          <cell r="DM277">
            <v>31953532.673781287</v>
          </cell>
          <cell r="DN277">
            <v>0</v>
          </cell>
          <cell r="DV277">
            <v>0</v>
          </cell>
          <cell r="DW277">
            <v>0</v>
          </cell>
          <cell r="EE277">
            <v>0</v>
          </cell>
          <cell r="EF277">
            <v>129408631.80643241</v>
          </cell>
          <cell r="EG277">
            <v>0</v>
          </cell>
          <cell r="EO277">
            <v>0</v>
          </cell>
          <cell r="EP277">
            <v>0</v>
          </cell>
          <cell r="EX277">
            <v>0</v>
          </cell>
        </row>
        <row r="278">
          <cell r="B278">
            <v>46265</v>
          </cell>
          <cell r="C278">
            <v>111640857.62190156</v>
          </cell>
          <cell r="D278">
            <v>0</v>
          </cell>
          <cell r="L278">
            <v>0</v>
          </cell>
          <cell r="M278">
            <v>0</v>
          </cell>
          <cell r="U278">
            <v>0</v>
          </cell>
          <cell r="V278">
            <v>107984185.20880154</v>
          </cell>
          <cell r="W278">
            <v>0</v>
          </cell>
          <cell r="AE278">
            <v>0</v>
          </cell>
          <cell r="AF278">
            <v>0</v>
          </cell>
          <cell r="AN278">
            <v>0</v>
          </cell>
          <cell r="AO278">
            <v>1034264.4771544231</v>
          </cell>
          <cell r="AP278">
            <v>0</v>
          </cell>
          <cell r="AX278">
            <v>0</v>
          </cell>
          <cell r="AY278">
            <v>0</v>
          </cell>
          <cell r="BG278">
            <v>0</v>
          </cell>
          <cell r="BH278">
            <v>3787262.2209841413</v>
          </cell>
          <cell r="BI278">
            <v>0</v>
          </cell>
          <cell r="BQ278">
            <v>0</v>
          </cell>
          <cell r="BR278">
            <v>0</v>
          </cell>
          <cell r="BZ278">
            <v>0</v>
          </cell>
          <cell r="CA278">
            <v>24784784.590317197</v>
          </cell>
          <cell r="CB278">
            <v>0</v>
          </cell>
          <cell r="CJ278">
            <v>0</v>
          </cell>
          <cell r="CK278">
            <v>0</v>
          </cell>
          <cell r="CS278">
            <v>0</v>
          </cell>
          <cell r="CT278">
            <v>19678069.942871463</v>
          </cell>
          <cell r="CU278">
            <v>0</v>
          </cell>
          <cell r="DC278">
            <v>0</v>
          </cell>
          <cell r="DD278">
            <v>0</v>
          </cell>
          <cell r="DL278">
            <v>0</v>
          </cell>
          <cell r="DM278">
            <v>31953532.673781287</v>
          </cell>
          <cell r="DN278">
            <v>0</v>
          </cell>
          <cell r="DV278">
            <v>0</v>
          </cell>
          <cell r="DW278">
            <v>0</v>
          </cell>
          <cell r="EE278">
            <v>0</v>
          </cell>
          <cell r="EF278">
            <v>129408631.80643241</v>
          </cell>
          <cell r="EG278">
            <v>0</v>
          </cell>
          <cell r="EO278">
            <v>0</v>
          </cell>
          <cell r="EP278">
            <v>0</v>
          </cell>
          <cell r="EX278">
            <v>0</v>
          </cell>
        </row>
        <row r="279">
          <cell r="B279">
            <v>46295</v>
          </cell>
          <cell r="C279">
            <v>111640857.62190156</v>
          </cell>
          <cell r="D279">
            <v>0</v>
          </cell>
          <cell r="L279">
            <v>0</v>
          </cell>
          <cell r="M279">
            <v>0</v>
          </cell>
          <cell r="U279">
            <v>0</v>
          </cell>
          <cell r="V279">
            <v>107984185.20880154</v>
          </cell>
          <cell r="W279">
            <v>0</v>
          </cell>
          <cell r="AE279">
            <v>0</v>
          </cell>
          <cell r="AF279">
            <v>0</v>
          </cell>
          <cell r="AN279">
            <v>0</v>
          </cell>
          <cell r="AO279">
            <v>1034264.4771544231</v>
          </cell>
          <cell r="AP279">
            <v>0</v>
          </cell>
          <cell r="AX279">
            <v>0</v>
          </cell>
          <cell r="AY279">
            <v>0</v>
          </cell>
          <cell r="BG279">
            <v>0</v>
          </cell>
          <cell r="BH279">
            <v>3787262.2209841413</v>
          </cell>
          <cell r="BI279">
            <v>0</v>
          </cell>
          <cell r="BQ279">
            <v>0</v>
          </cell>
          <cell r="BR279">
            <v>0</v>
          </cell>
          <cell r="BZ279">
            <v>0</v>
          </cell>
          <cell r="CA279">
            <v>24784784.590317197</v>
          </cell>
          <cell r="CB279">
            <v>0</v>
          </cell>
          <cell r="CJ279">
            <v>0</v>
          </cell>
          <cell r="CK279">
            <v>0</v>
          </cell>
          <cell r="CS279">
            <v>0</v>
          </cell>
          <cell r="CT279">
            <v>19678069.942871463</v>
          </cell>
          <cell r="CU279">
            <v>0</v>
          </cell>
          <cell r="DC279">
            <v>0</v>
          </cell>
          <cell r="DD279">
            <v>0</v>
          </cell>
          <cell r="DL279">
            <v>0</v>
          </cell>
          <cell r="DM279">
            <v>31953532.673781287</v>
          </cell>
          <cell r="DN279">
            <v>0</v>
          </cell>
          <cell r="DV279">
            <v>0</v>
          </cell>
          <cell r="DW279">
            <v>0</v>
          </cell>
          <cell r="EE279">
            <v>0</v>
          </cell>
          <cell r="EF279">
            <v>129408631.80643241</v>
          </cell>
          <cell r="EG279">
            <v>0</v>
          </cell>
          <cell r="EO279">
            <v>0</v>
          </cell>
          <cell r="EP279">
            <v>0</v>
          </cell>
          <cell r="EX279">
            <v>0</v>
          </cell>
        </row>
        <row r="280">
          <cell r="B280">
            <v>46326</v>
          </cell>
          <cell r="C280">
            <v>111640857.62190156</v>
          </cell>
          <cell r="D280">
            <v>0</v>
          </cell>
          <cell r="L280">
            <v>0</v>
          </cell>
          <cell r="M280">
            <v>0</v>
          </cell>
          <cell r="U280">
            <v>0</v>
          </cell>
          <cell r="V280">
            <v>107984185.20880154</v>
          </cell>
          <cell r="W280">
            <v>0</v>
          </cell>
          <cell r="AE280">
            <v>0</v>
          </cell>
          <cell r="AF280">
            <v>0</v>
          </cell>
          <cell r="AN280">
            <v>0</v>
          </cell>
          <cell r="AO280">
            <v>1034264.4771544231</v>
          </cell>
          <cell r="AP280">
            <v>0</v>
          </cell>
          <cell r="AX280">
            <v>0</v>
          </cell>
          <cell r="AY280">
            <v>0</v>
          </cell>
          <cell r="BG280">
            <v>0</v>
          </cell>
          <cell r="BH280">
            <v>3787262.2209841413</v>
          </cell>
          <cell r="BI280">
            <v>0</v>
          </cell>
          <cell r="BQ280">
            <v>0</v>
          </cell>
          <cell r="BR280">
            <v>0</v>
          </cell>
          <cell r="BZ280">
            <v>0</v>
          </cell>
          <cell r="CA280">
            <v>24784784.590317197</v>
          </cell>
          <cell r="CB280">
            <v>0</v>
          </cell>
          <cell r="CJ280">
            <v>0</v>
          </cell>
          <cell r="CK280">
            <v>0</v>
          </cell>
          <cell r="CS280">
            <v>0</v>
          </cell>
          <cell r="CT280">
            <v>19678069.942871463</v>
          </cell>
          <cell r="CU280">
            <v>0</v>
          </cell>
          <cell r="DC280">
            <v>0</v>
          </cell>
          <cell r="DD280">
            <v>0</v>
          </cell>
          <cell r="DL280">
            <v>0</v>
          </cell>
          <cell r="DM280">
            <v>31953532.673781287</v>
          </cell>
          <cell r="DN280">
            <v>0</v>
          </cell>
          <cell r="DV280">
            <v>0</v>
          </cell>
          <cell r="DW280">
            <v>0</v>
          </cell>
          <cell r="EE280">
            <v>0</v>
          </cell>
          <cell r="EF280">
            <v>129408631.80643241</v>
          </cell>
          <cell r="EG280">
            <v>0</v>
          </cell>
          <cell r="EO280">
            <v>0</v>
          </cell>
          <cell r="EP280">
            <v>0</v>
          </cell>
          <cell r="EX280">
            <v>0</v>
          </cell>
        </row>
        <row r="281">
          <cell r="B281">
            <v>46356</v>
          </cell>
          <cell r="C281">
            <v>111640857.62190156</v>
          </cell>
          <cell r="D281">
            <v>0</v>
          </cell>
          <cell r="L281">
            <v>0</v>
          </cell>
          <cell r="M281">
            <v>0</v>
          </cell>
          <cell r="U281">
            <v>0</v>
          </cell>
          <cell r="V281">
            <v>107984185.20880154</v>
          </cell>
          <cell r="W281">
            <v>0</v>
          </cell>
          <cell r="AE281">
            <v>0</v>
          </cell>
          <cell r="AF281">
            <v>0</v>
          </cell>
          <cell r="AN281">
            <v>0</v>
          </cell>
          <cell r="AO281">
            <v>1034264.4771544231</v>
          </cell>
          <cell r="AP281">
            <v>0</v>
          </cell>
          <cell r="AX281">
            <v>0</v>
          </cell>
          <cell r="AY281">
            <v>0</v>
          </cell>
          <cell r="BG281">
            <v>0</v>
          </cell>
          <cell r="BH281">
            <v>3787262.2209841413</v>
          </cell>
          <cell r="BI281">
            <v>0</v>
          </cell>
          <cell r="BQ281">
            <v>0</v>
          </cell>
          <cell r="BR281">
            <v>0</v>
          </cell>
          <cell r="BZ281">
            <v>0</v>
          </cell>
          <cell r="CA281">
            <v>24784784.590317197</v>
          </cell>
          <cell r="CB281">
            <v>0</v>
          </cell>
          <cell r="CJ281">
            <v>0</v>
          </cell>
          <cell r="CK281">
            <v>0</v>
          </cell>
          <cell r="CS281">
            <v>0</v>
          </cell>
          <cell r="CT281">
            <v>19678069.942871463</v>
          </cell>
          <cell r="CU281">
            <v>0</v>
          </cell>
          <cell r="DC281">
            <v>0</v>
          </cell>
          <cell r="DD281">
            <v>0</v>
          </cell>
          <cell r="DL281">
            <v>0</v>
          </cell>
          <cell r="DM281">
            <v>31953532.673781287</v>
          </cell>
          <cell r="DN281">
            <v>0</v>
          </cell>
          <cell r="DV281">
            <v>0</v>
          </cell>
          <cell r="DW281">
            <v>0</v>
          </cell>
          <cell r="EE281">
            <v>0</v>
          </cell>
          <cell r="EF281">
            <v>129408631.80643241</v>
          </cell>
          <cell r="EG281">
            <v>0</v>
          </cell>
          <cell r="EO281">
            <v>0</v>
          </cell>
          <cell r="EP281">
            <v>0</v>
          </cell>
          <cell r="EX281">
            <v>0</v>
          </cell>
        </row>
        <row r="282">
          <cell r="B282">
            <v>46387</v>
          </cell>
          <cell r="C282">
            <v>111640857.62190156</v>
          </cell>
          <cell r="D282">
            <v>0</v>
          </cell>
          <cell r="L282">
            <v>0</v>
          </cell>
          <cell r="M282">
            <v>0</v>
          </cell>
          <cell r="U282">
            <v>0</v>
          </cell>
          <cell r="V282">
            <v>107984185.20880154</v>
          </cell>
          <cell r="W282">
            <v>0</v>
          </cell>
          <cell r="AE282">
            <v>0</v>
          </cell>
          <cell r="AF282">
            <v>0</v>
          </cell>
          <cell r="AN282">
            <v>0</v>
          </cell>
          <cell r="AO282">
            <v>1034264.4771544231</v>
          </cell>
          <cell r="AP282">
            <v>0</v>
          </cell>
          <cell r="AX282">
            <v>0</v>
          </cell>
          <cell r="AY282">
            <v>0</v>
          </cell>
          <cell r="BG282">
            <v>0</v>
          </cell>
          <cell r="BH282">
            <v>3787262.2209841413</v>
          </cell>
          <cell r="BI282">
            <v>0</v>
          </cell>
          <cell r="BQ282">
            <v>0</v>
          </cell>
          <cell r="BR282">
            <v>0</v>
          </cell>
          <cell r="BZ282">
            <v>0</v>
          </cell>
          <cell r="CA282">
            <v>24784784.590317197</v>
          </cell>
          <cell r="CB282">
            <v>0</v>
          </cell>
          <cell r="CJ282">
            <v>0</v>
          </cell>
          <cell r="CK282">
            <v>0</v>
          </cell>
          <cell r="CS282">
            <v>0</v>
          </cell>
          <cell r="CT282">
            <v>19678069.942871463</v>
          </cell>
          <cell r="CU282">
            <v>0</v>
          </cell>
          <cell r="DC282">
            <v>0</v>
          </cell>
          <cell r="DD282">
            <v>0</v>
          </cell>
          <cell r="DL282">
            <v>0</v>
          </cell>
          <cell r="DM282">
            <v>31953532.673781287</v>
          </cell>
          <cell r="DN282">
            <v>0</v>
          </cell>
          <cell r="DV282">
            <v>0</v>
          </cell>
          <cell r="DW282">
            <v>0</v>
          </cell>
          <cell r="EE282">
            <v>0</v>
          </cell>
          <cell r="EF282">
            <v>129408631.80643241</v>
          </cell>
          <cell r="EG282">
            <v>0</v>
          </cell>
          <cell r="EO282">
            <v>0</v>
          </cell>
          <cell r="EP282">
            <v>0</v>
          </cell>
          <cell r="EX282">
            <v>0</v>
          </cell>
        </row>
        <row r="283">
          <cell r="B283">
            <v>46418</v>
          </cell>
          <cell r="C283">
            <v>111640857.62190156</v>
          </cell>
          <cell r="D283">
            <v>0</v>
          </cell>
          <cell r="L283">
            <v>0</v>
          </cell>
          <cell r="M283">
            <v>0</v>
          </cell>
          <cell r="U283">
            <v>0</v>
          </cell>
          <cell r="V283">
            <v>107984185.20880154</v>
          </cell>
          <cell r="W283">
            <v>0</v>
          </cell>
          <cell r="AE283">
            <v>0</v>
          </cell>
          <cell r="AF283">
            <v>0</v>
          </cell>
          <cell r="AN283">
            <v>0</v>
          </cell>
          <cell r="AO283">
            <v>1034264.4771544231</v>
          </cell>
          <cell r="AP283">
            <v>0</v>
          </cell>
          <cell r="AX283">
            <v>0</v>
          </cell>
          <cell r="AY283">
            <v>0</v>
          </cell>
          <cell r="BG283">
            <v>0</v>
          </cell>
          <cell r="BH283">
            <v>3787262.2209841413</v>
          </cell>
          <cell r="BI283">
            <v>0</v>
          </cell>
          <cell r="BQ283">
            <v>0</v>
          </cell>
          <cell r="BR283">
            <v>0</v>
          </cell>
          <cell r="BZ283">
            <v>0</v>
          </cell>
          <cell r="CA283">
            <v>24784784.590317197</v>
          </cell>
          <cell r="CB283">
            <v>0</v>
          </cell>
          <cell r="CJ283">
            <v>0</v>
          </cell>
          <cell r="CK283">
            <v>0</v>
          </cell>
          <cell r="CS283">
            <v>0</v>
          </cell>
          <cell r="CT283">
            <v>19678069.942871463</v>
          </cell>
          <cell r="CU283">
            <v>0</v>
          </cell>
          <cell r="DC283">
            <v>0</v>
          </cell>
          <cell r="DD283">
            <v>0</v>
          </cell>
          <cell r="DL283">
            <v>0</v>
          </cell>
          <cell r="DM283">
            <v>31953532.673781287</v>
          </cell>
          <cell r="DN283">
            <v>0</v>
          </cell>
          <cell r="DV283">
            <v>0</v>
          </cell>
          <cell r="DW283">
            <v>0</v>
          </cell>
          <cell r="EE283">
            <v>0</v>
          </cell>
          <cell r="EF283">
            <v>129408631.80643241</v>
          </cell>
          <cell r="EG283">
            <v>0</v>
          </cell>
          <cell r="EO283">
            <v>0</v>
          </cell>
          <cell r="EP283">
            <v>0</v>
          </cell>
          <cell r="EX283">
            <v>0</v>
          </cell>
        </row>
        <row r="284">
          <cell r="B284">
            <v>46446</v>
          </cell>
          <cell r="C284">
            <v>111640857.62190156</v>
          </cell>
          <cell r="D284">
            <v>0</v>
          </cell>
          <cell r="L284">
            <v>0</v>
          </cell>
          <cell r="M284">
            <v>0</v>
          </cell>
          <cell r="U284">
            <v>0</v>
          </cell>
          <cell r="V284">
            <v>107984185.20880154</v>
          </cell>
          <cell r="W284">
            <v>0</v>
          </cell>
          <cell r="AE284">
            <v>0</v>
          </cell>
          <cell r="AF284">
            <v>0</v>
          </cell>
          <cell r="AN284">
            <v>0</v>
          </cell>
          <cell r="AO284">
            <v>1034264.4771544231</v>
          </cell>
          <cell r="AP284">
            <v>0</v>
          </cell>
          <cell r="AX284">
            <v>0</v>
          </cell>
          <cell r="AY284">
            <v>0</v>
          </cell>
          <cell r="BG284">
            <v>0</v>
          </cell>
          <cell r="BH284">
            <v>3787262.2209841413</v>
          </cell>
          <cell r="BI284">
            <v>0</v>
          </cell>
          <cell r="BQ284">
            <v>0</v>
          </cell>
          <cell r="BR284">
            <v>0</v>
          </cell>
          <cell r="BZ284">
            <v>0</v>
          </cell>
          <cell r="CA284">
            <v>24784784.590317197</v>
          </cell>
          <cell r="CB284">
            <v>0</v>
          </cell>
          <cell r="CJ284">
            <v>0</v>
          </cell>
          <cell r="CK284">
            <v>0</v>
          </cell>
          <cell r="CS284">
            <v>0</v>
          </cell>
          <cell r="CT284">
            <v>19678069.942871463</v>
          </cell>
          <cell r="CU284">
            <v>0</v>
          </cell>
          <cell r="DC284">
            <v>0</v>
          </cell>
          <cell r="DD284">
            <v>0</v>
          </cell>
          <cell r="DL284">
            <v>0</v>
          </cell>
          <cell r="DM284">
            <v>31953532.673781287</v>
          </cell>
          <cell r="DN284">
            <v>0</v>
          </cell>
          <cell r="DV284">
            <v>0</v>
          </cell>
          <cell r="DW284">
            <v>0</v>
          </cell>
          <cell r="EE284">
            <v>0</v>
          </cell>
          <cell r="EF284">
            <v>129408631.80643241</v>
          </cell>
          <cell r="EG284">
            <v>0</v>
          </cell>
          <cell r="EO284">
            <v>0</v>
          </cell>
          <cell r="EP284">
            <v>0</v>
          </cell>
          <cell r="EX284">
            <v>0</v>
          </cell>
        </row>
        <row r="285">
          <cell r="B285">
            <v>46477</v>
          </cell>
          <cell r="C285">
            <v>111640857.62190156</v>
          </cell>
          <cell r="D285">
            <v>0</v>
          </cell>
          <cell r="L285">
            <v>0</v>
          </cell>
          <cell r="M285">
            <v>0</v>
          </cell>
          <cell r="U285">
            <v>0</v>
          </cell>
          <cell r="V285">
            <v>107984185.20880154</v>
          </cell>
          <cell r="W285">
            <v>0</v>
          </cell>
          <cell r="AE285">
            <v>0</v>
          </cell>
          <cell r="AF285">
            <v>0</v>
          </cell>
          <cell r="AN285">
            <v>0</v>
          </cell>
          <cell r="AO285">
            <v>1034264.4771544231</v>
          </cell>
          <cell r="AP285">
            <v>0</v>
          </cell>
          <cell r="AX285">
            <v>0</v>
          </cell>
          <cell r="AY285">
            <v>0</v>
          </cell>
          <cell r="BG285">
            <v>0</v>
          </cell>
          <cell r="BH285">
            <v>3787262.2209841413</v>
          </cell>
          <cell r="BI285">
            <v>0</v>
          </cell>
          <cell r="BQ285">
            <v>0</v>
          </cell>
          <cell r="BR285">
            <v>0</v>
          </cell>
          <cell r="BZ285">
            <v>0</v>
          </cell>
          <cell r="CA285">
            <v>24784784.590317197</v>
          </cell>
          <cell r="CB285">
            <v>0</v>
          </cell>
          <cell r="CJ285">
            <v>0</v>
          </cell>
          <cell r="CK285">
            <v>0</v>
          </cell>
          <cell r="CS285">
            <v>0</v>
          </cell>
          <cell r="CT285">
            <v>19678069.942871463</v>
          </cell>
          <cell r="CU285">
            <v>0</v>
          </cell>
          <cell r="DC285">
            <v>0</v>
          </cell>
          <cell r="DD285">
            <v>0</v>
          </cell>
          <cell r="DL285">
            <v>0</v>
          </cell>
          <cell r="DM285">
            <v>31953532.673781287</v>
          </cell>
          <cell r="DN285">
            <v>0</v>
          </cell>
          <cell r="DV285">
            <v>0</v>
          </cell>
          <cell r="DW285">
            <v>0</v>
          </cell>
          <cell r="EE285">
            <v>0</v>
          </cell>
          <cell r="EF285">
            <v>129408631.80643241</v>
          </cell>
          <cell r="EG285">
            <v>0</v>
          </cell>
          <cell r="EO285">
            <v>0</v>
          </cell>
          <cell r="EP285">
            <v>0</v>
          </cell>
          <cell r="EX285">
            <v>0</v>
          </cell>
        </row>
        <row r="286">
          <cell r="B286">
            <v>46507</v>
          </cell>
          <cell r="C286">
            <v>111640857.62190156</v>
          </cell>
          <cell r="D286">
            <v>0</v>
          </cell>
          <cell r="L286">
            <v>0</v>
          </cell>
          <cell r="M286">
            <v>0</v>
          </cell>
          <cell r="U286">
            <v>0</v>
          </cell>
          <cell r="V286">
            <v>107984185.20880154</v>
          </cell>
          <cell r="W286">
            <v>0</v>
          </cell>
          <cell r="AE286">
            <v>0</v>
          </cell>
          <cell r="AF286">
            <v>0</v>
          </cell>
          <cell r="AN286">
            <v>0</v>
          </cell>
          <cell r="AO286">
            <v>1034264.4771544231</v>
          </cell>
          <cell r="AP286">
            <v>0</v>
          </cell>
          <cell r="AX286">
            <v>0</v>
          </cell>
          <cell r="AY286">
            <v>0</v>
          </cell>
          <cell r="BG286">
            <v>0</v>
          </cell>
          <cell r="BH286">
            <v>3787262.2209841413</v>
          </cell>
          <cell r="BI286">
            <v>0</v>
          </cell>
          <cell r="BQ286">
            <v>0</v>
          </cell>
          <cell r="BR286">
            <v>0</v>
          </cell>
          <cell r="BZ286">
            <v>0</v>
          </cell>
          <cell r="CA286">
            <v>24784784.590317197</v>
          </cell>
          <cell r="CB286">
            <v>0</v>
          </cell>
          <cell r="CJ286">
            <v>0</v>
          </cell>
          <cell r="CK286">
            <v>0</v>
          </cell>
          <cell r="CS286">
            <v>0</v>
          </cell>
          <cell r="CT286">
            <v>19678069.942871463</v>
          </cell>
          <cell r="CU286">
            <v>0</v>
          </cell>
          <cell r="DC286">
            <v>0</v>
          </cell>
          <cell r="DD286">
            <v>0</v>
          </cell>
          <cell r="DL286">
            <v>0</v>
          </cell>
          <cell r="DM286">
            <v>31953532.673781287</v>
          </cell>
          <cell r="DN286">
            <v>0</v>
          </cell>
          <cell r="DV286">
            <v>0</v>
          </cell>
          <cell r="DW286">
            <v>0</v>
          </cell>
          <cell r="EE286">
            <v>0</v>
          </cell>
          <cell r="EF286">
            <v>129408631.80643241</v>
          </cell>
          <cell r="EG286">
            <v>0</v>
          </cell>
          <cell r="EO286">
            <v>0</v>
          </cell>
          <cell r="EP286">
            <v>0</v>
          </cell>
          <cell r="EX286">
            <v>0</v>
          </cell>
        </row>
        <row r="287">
          <cell r="B287">
            <v>46538</v>
          </cell>
          <cell r="C287">
            <v>111640857.62190156</v>
          </cell>
          <cell r="D287">
            <v>0</v>
          </cell>
          <cell r="L287">
            <v>0</v>
          </cell>
          <cell r="M287">
            <v>0</v>
          </cell>
          <cell r="U287">
            <v>0</v>
          </cell>
          <cell r="V287">
            <v>107984185.20880154</v>
          </cell>
          <cell r="W287">
            <v>0</v>
          </cell>
          <cell r="AE287">
            <v>0</v>
          </cell>
          <cell r="AF287">
            <v>0</v>
          </cell>
          <cell r="AN287">
            <v>0</v>
          </cell>
          <cell r="AO287">
            <v>1034264.4771544231</v>
          </cell>
          <cell r="AP287">
            <v>0</v>
          </cell>
          <cell r="AX287">
            <v>0</v>
          </cell>
          <cell r="AY287">
            <v>0</v>
          </cell>
          <cell r="BG287">
            <v>0</v>
          </cell>
          <cell r="BH287">
            <v>3787262.2209841413</v>
          </cell>
          <cell r="BI287">
            <v>0</v>
          </cell>
          <cell r="BQ287">
            <v>0</v>
          </cell>
          <cell r="BR287">
            <v>0</v>
          </cell>
          <cell r="BZ287">
            <v>0</v>
          </cell>
          <cell r="CA287">
            <v>24784784.590317197</v>
          </cell>
          <cell r="CB287">
            <v>0</v>
          </cell>
          <cell r="CJ287">
            <v>0</v>
          </cell>
          <cell r="CK287">
            <v>0</v>
          </cell>
          <cell r="CS287">
            <v>0</v>
          </cell>
          <cell r="CT287">
            <v>19678069.942871463</v>
          </cell>
          <cell r="CU287">
            <v>0</v>
          </cell>
          <cell r="DC287">
            <v>0</v>
          </cell>
          <cell r="DD287">
            <v>0</v>
          </cell>
          <cell r="DL287">
            <v>0</v>
          </cell>
          <cell r="DM287">
            <v>31953532.673781287</v>
          </cell>
          <cell r="DN287">
            <v>0</v>
          </cell>
          <cell r="DV287">
            <v>0</v>
          </cell>
          <cell r="DW287">
            <v>0</v>
          </cell>
          <cell r="EE287">
            <v>0</v>
          </cell>
          <cell r="EF287">
            <v>129408631.80643241</v>
          </cell>
          <cell r="EG287">
            <v>0</v>
          </cell>
          <cell r="EO287">
            <v>0</v>
          </cell>
          <cell r="EP287">
            <v>0</v>
          </cell>
          <cell r="EX287">
            <v>0</v>
          </cell>
        </row>
        <row r="288">
          <cell r="B288">
            <v>46568</v>
          </cell>
          <cell r="C288">
            <v>111640857.62190156</v>
          </cell>
          <cell r="D288">
            <v>0</v>
          </cell>
          <cell r="L288">
            <v>0</v>
          </cell>
          <cell r="M288">
            <v>0</v>
          </cell>
          <cell r="U288">
            <v>0</v>
          </cell>
          <cell r="V288">
            <v>107984185.20880154</v>
          </cell>
          <cell r="W288">
            <v>0</v>
          </cell>
          <cell r="AE288">
            <v>0</v>
          </cell>
          <cell r="AF288">
            <v>0</v>
          </cell>
          <cell r="AN288">
            <v>0</v>
          </cell>
          <cell r="AO288">
            <v>1034264.4771544231</v>
          </cell>
          <cell r="AP288">
            <v>0</v>
          </cell>
          <cell r="AX288">
            <v>0</v>
          </cell>
          <cell r="AY288">
            <v>0</v>
          </cell>
          <cell r="BG288">
            <v>0</v>
          </cell>
          <cell r="BH288">
            <v>3787262.2209841413</v>
          </cell>
          <cell r="BI288">
            <v>0</v>
          </cell>
          <cell r="BQ288">
            <v>0</v>
          </cell>
          <cell r="BR288">
            <v>0</v>
          </cell>
          <cell r="BZ288">
            <v>0</v>
          </cell>
          <cell r="CA288">
            <v>24784784.590317197</v>
          </cell>
          <cell r="CB288">
            <v>0</v>
          </cell>
          <cell r="CJ288">
            <v>0</v>
          </cell>
          <cell r="CK288">
            <v>0</v>
          </cell>
          <cell r="CS288">
            <v>0</v>
          </cell>
          <cell r="CT288">
            <v>19678069.942871463</v>
          </cell>
          <cell r="CU288">
            <v>0</v>
          </cell>
          <cell r="DC288">
            <v>0</v>
          </cell>
          <cell r="DD288">
            <v>0</v>
          </cell>
          <cell r="DL288">
            <v>0</v>
          </cell>
          <cell r="DM288">
            <v>31953532.673781287</v>
          </cell>
          <cell r="DN288">
            <v>0</v>
          </cell>
          <cell r="DV288">
            <v>0</v>
          </cell>
          <cell r="DW288">
            <v>0</v>
          </cell>
          <cell r="EE288">
            <v>0</v>
          </cell>
          <cell r="EF288">
            <v>129408631.80643241</v>
          </cell>
          <cell r="EG288">
            <v>0</v>
          </cell>
          <cell r="EO288">
            <v>0</v>
          </cell>
          <cell r="EP288">
            <v>0</v>
          </cell>
          <cell r="EX288">
            <v>0</v>
          </cell>
        </row>
        <row r="289">
          <cell r="B289">
            <v>46599</v>
          </cell>
          <cell r="C289">
            <v>111640857.62190156</v>
          </cell>
          <cell r="D289">
            <v>0</v>
          </cell>
          <cell r="L289">
            <v>0</v>
          </cell>
          <cell r="M289">
            <v>0</v>
          </cell>
          <cell r="U289">
            <v>0</v>
          </cell>
          <cell r="V289">
            <v>107984185.20880154</v>
          </cell>
          <cell r="W289">
            <v>0</v>
          </cell>
          <cell r="AE289">
            <v>0</v>
          </cell>
          <cell r="AF289">
            <v>0</v>
          </cell>
          <cell r="AN289">
            <v>0</v>
          </cell>
          <cell r="AO289">
            <v>1034264.4771544231</v>
          </cell>
          <cell r="AP289">
            <v>0</v>
          </cell>
          <cell r="AX289">
            <v>0</v>
          </cell>
          <cell r="AY289">
            <v>0</v>
          </cell>
          <cell r="BG289">
            <v>0</v>
          </cell>
          <cell r="BH289">
            <v>3787262.2209841413</v>
          </cell>
          <cell r="BI289">
            <v>0</v>
          </cell>
          <cell r="BQ289">
            <v>0</v>
          </cell>
          <cell r="BR289">
            <v>0</v>
          </cell>
          <cell r="BZ289">
            <v>0</v>
          </cell>
          <cell r="CA289">
            <v>24784784.590317197</v>
          </cell>
          <cell r="CB289">
            <v>0</v>
          </cell>
          <cell r="CJ289">
            <v>0</v>
          </cell>
          <cell r="CK289">
            <v>0</v>
          </cell>
          <cell r="CS289">
            <v>0</v>
          </cell>
          <cell r="CT289">
            <v>19678069.942871463</v>
          </cell>
          <cell r="CU289">
            <v>0</v>
          </cell>
          <cell r="DC289">
            <v>0</v>
          </cell>
          <cell r="DD289">
            <v>0</v>
          </cell>
          <cell r="DL289">
            <v>0</v>
          </cell>
          <cell r="DM289">
            <v>31953532.673781287</v>
          </cell>
          <cell r="DN289">
            <v>0</v>
          </cell>
          <cell r="DV289">
            <v>0</v>
          </cell>
          <cell r="DW289">
            <v>0</v>
          </cell>
          <cell r="EE289">
            <v>0</v>
          </cell>
          <cell r="EF289">
            <v>129408631.80643241</v>
          </cell>
          <cell r="EG289">
            <v>0</v>
          </cell>
          <cell r="EO289">
            <v>0</v>
          </cell>
          <cell r="EP289">
            <v>0</v>
          </cell>
          <cell r="EX289">
            <v>0</v>
          </cell>
        </row>
        <row r="290">
          <cell r="B290">
            <v>46630</v>
          </cell>
          <cell r="C290">
            <v>111640857.62190156</v>
          </cell>
          <cell r="D290">
            <v>0</v>
          </cell>
          <cell r="L290">
            <v>0</v>
          </cell>
          <cell r="M290">
            <v>0</v>
          </cell>
          <cell r="U290">
            <v>0</v>
          </cell>
          <cell r="V290">
            <v>107984185.20880154</v>
          </cell>
          <cell r="W290">
            <v>0</v>
          </cell>
          <cell r="AE290">
            <v>0</v>
          </cell>
          <cell r="AF290">
            <v>0</v>
          </cell>
          <cell r="AN290">
            <v>0</v>
          </cell>
          <cell r="AO290">
            <v>1034264.4771544231</v>
          </cell>
          <cell r="AP290">
            <v>0</v>
          </cell>
          <cell r="AX290">
            <v>0</v>
          </cell>
          <cell r="AY290">
            <v>0</v>
          </cell>
          <cell r="BG290">
            <v>0</v>
          </cell>
          <cell r="BH290">
            <v>3787262.2209841413</v>
          </cell>
          <cell r="BI290">
            <v>0</v>
          </cell>
          <cell r="BQ290">
            <v>0</v>
          </cell>
          <cell r="BR290">
            <v>0</v>
          </cell>
          <cell r="BZ290">
            <v>0</v>
          </cell>
          <cell r="CA290">
            <v>24784784.590317197</v>
          </cell>
          <cell r="CB290">
            <v>0</v>
          </cell>
          <cell r="CJ290">
            <v>0</v>
          </cell>
          <cell r="CK290">
            <v>0</v>
          </cell>
          <cell r="CS290">
            <v>0</v>
          </cell>
          <cell r="CT290">
            <v>19678069.942871463</v>
          </cell>
          <cell r="CU290">
            <v>0</v>
          </cell>
          <cell r="DC290">
            <v>0</v>
          </cell>
          <cell r="DD290">
            <v>0</v>
          </cell>
          <cell r="DL290">
            <v>0</v>
          </cell>
          <cell r="DM290">
            <v>31953532.673781287</v>
          </cell>
          <cell r="DN290">
            <v>0</v>
          </cell>
          <cell r="DV290">
            <v>0</v>
          </cell>
          <cell r="DW290">
            <v>0</v>
          </cell>
          <cell r="EE290">
            <v>0</v>
          </cell>
          <cell r="EF290">
            <v>129408631.80643241</v>
          </cell>
          <cell r="EG290">
            <v>0</v>
          </cell>
          <cell r="EO290">
            <v>0</v>
          </cell>
          <cell r="EP290">
            <v>0</v>
          </cell>
          <cell r="EX290">
            <v>0</v>
          </cell>
        </row>
        <row r="291">
          <cell r="B291">
            <v>46660</v>
          </cell>
          <cell r="C291">
            <v>111640857.62190156</v>
          </cell>
          <cell r="D291">
            <v>0</v>
          </cell>
          <cell r="L291">
            <v>0</v>
          </cell>
          <cell r="M291">
            <v>0</v>
          </cell>
          <cell r="U291">
            <v>0</v>
          </cell>
          <cell r="V291">
            <v>107984185.20880154</v>
          </cell>
          <cell r="W291">
            <v>0</v>
          </cell>
          <cell r="AE291">
            <v>0</v>
          </cell>
          <cell r="AF291">
            <v>0</v>
          </cell>
          <cell r="AN291">
            <v>0</v>
          </cell>
          <cell r="AO291">
            <v>1034264.4771544231</v>
          </cell>
          <cell r="AP291">
            <v>0</v>
          </cell>
          <cell r="AX291">
            <v>0</v>
          </cell>
          <cell r="AY291">
            <v>0</v>
          </cell>
          <cell r="BG291">
            <v>0</v>
          </cell>
          <cell r="BH291">
            <v>3787262.2209841413</v>
          </cell>
          <cell r="BI291">
            <v>0</v>
          </cell>
          <cell r="BQ291">
            <v>0</v>
          </cell>
          <cell r="BR291">
            <v>0</v>
          </cell>
          <cell r="BZ291">
            <v>0</v>
          </cell>
          <cell r="CA291">
            <v>24784784.590317197</v>
          </cell>
          <cell r="CB291">
            <v>0</v>
          </cell>
          <cell r="CJ291">
            <v>0</v>
          </cell>
          <cell r="CK291">
            <v>0</v>
          </cell>
          <cell r="CS291">
            <v>0</v>
          </cell>
          <cell r="CT291">
            <v>19678069.942871463</v>
          </cell>
          <cell r="CU291">
            <v>0</v>
          </cell>
          <cell r="DC291">
            <v>0</v>
          </cell>
          <cell r="DD291">
            <v>0</v>
          </cell>
          <cell r="DL291">
            <v>0</v>
          </cell>
          <cell r="DM291">
            <v>31953532.673781287</v>
          </cell>
          <cell r="DN291">
            <v>0</v>
          </cell>
          <cell r="DV291">
            <v>0</v>
          </cell>
          <cell r="DW291">
            <v>0</v>
          </cell>
          <cell r="EE291">
            <v>0</v>
          </cell>
          <cell r="EF291">
            <v>129408631.80643241</v>
          </cell>
          <cell r="EG291">
            <v>0</v>
          </cell>
          <cell r="EO291">
            <v>0</v>
          </cell>
          <cell r="EP291">
            <v>0</v>
          </cell>
          <cell r="EX291">
            <v>0</v>
          </cell>
        </row>
        <row r="292">
          <cell r="B292">
            <v>46691</v>
          </cell>
          <cell r="C292">
            <v>111640857.62190156</v>
          </cell>
          <cell r="D292">
            <v>0</v>
          </cell>
          <cell r="L292">
            <v>0</v>
          </cell>
          <cell r="M292">
            <v>0</v>
          </cell>
          <cell r="U292">
            <v>0</v>
          </cell>
          <cell r="V292">
            <v>107984185.20880154</v>
          </cell>
          <cell r="W292">
            <v>0</v>
          </cell>
          <cell r="AE292">
            <v>0</v>
          </cell>
          <cell r="AF292">
            <v>0</v>
          </cell>
          <cell r="AN292">
            <v>0</v>
          </cell>
          <cell r="AO292">
            <v>1034264.4771544231</v>
          </cell>
          <cell r="AP292">
            <v>0</v>
          </cell>
          <cell r="AX292">
            <v>0</v>
          </cell>
          <cell r="AY292">
            <v>0</v>
          </cell>
          <cell r="BG292">
            <v>0</v>
          </cell>
          <cell r="BH292">
            <v>3787262.2209841413</v>
          </cell>
          <cell r="BI292">
            <v>0</v>
          </cell>
          <cell r="BQ292">
            <v>0</v>
          </cell>
          <cell r="BR292">
            <v>0</v>
          </cell>
          <cell r="BZ292">
            <v>0</v>
          </cell>
          <cell r="CA292">
            <v>24784784.590317197</v>
          </cell>
          <cell r="CB292">
            <v>0</v>
          </cell>
          <cell r="CJ292">
            <v>0</v>
          </cell>
          <cell r="CK292">
            <v>0</v>
          </cell>
          <cell r="CS292">
            <v>0</v>
          </cell>
          <cell r="CT292">
            <v>19678069.942871463</v>
          </cell>
          <cell r="CU292">
            <v>0</v>
          </cell>
          <cell r="DC292">
            <v>0</v>
          </cell>
          <cell r="DD292">
            <v>0</v>
          </cell>
          <cell r="DL292">
            <v>0</v>
          </cell>
          <cell r="DM292">
            <v>31953532.673781287</v>
          </cell>
          <cell r="DN292">
            <v>0</v>
          </cell>
          <cell r="DV292">
            <v>0</v>
          </cell>
          <cell r="DW292">
            <v>0</v>
          </cell>
          <cell r="EE292">
            <v>0</v>
          </cell>
          <cell r="EF292">
            <v>129408631.80643241</v>
          </cell>
          <cell r="EG292">
            <v>0</v>
          </cell>
          <cell r="EO292">
            <v>0</v>
          </cell>
          <cell r="EP292">
            <v>0</v>
          </cell>
          <cell r="EX292">
            <v>0</v>
          </cell>
        </row>
        <row r="293">
          <cell r="B293">
            <v>46721</v>
          </cell>
          <cell r="C293">
            <v>111640857.62190156</v>
          </cell>
          <cell r="D293">
            <v>0</v>
          </cell>
          <cell r="L293">
            <v>0</v>
          </cell>
          <cell r="M293">
            <v>0</v>
          </cell>
          <cell r="U293">
            <v>0</v>
          </cell>
          <cell r="V293">
            <v>107984185.20880154</v>
          </cell>
          <cell r="W293">
            <v>0</v>
          </cell>
          <cell r="AE293">
            <v>0</v>
          </cell>
          <cell r="AF293">
            <v>0</v>
          </cell>
          <cell r="AN293">
            <v>0</v>
          </cell>
          <cell r="AO293">
            <v>1034264.4771544231</v>
          </cell>
          <cell r="AP293">
            <v>0</v>
          </cell>
          <cell r="AX293">
            <v>0</v>
          </cell>
          <cell r="AY293">
            <v>0</v>
          </cell>
          <cell r="BG293">
            <v>0</v>
          </cell>
          <cell r="BH293">
            <v>3787262.2209841413</v>
          </cell>
          <cell r="BI293">
            <v>0</v>
          </cell>
          <cell r="BQ293">
            <v>0</v>
          </cell>
          <cell r="BR293">
            <v>0</v>
          </cell>
          <cell r="BZ293">
            <v>0</v>
          </cell>
          <cell r="CA293">
            <v>24784784.590317197</v>
          </cell>
          <cell r="CB293">
            <v>0</v>
          </cell>
          <cell r="CJ293">
            <v>0</v>
          </cell>
          <cell r="CK293">
            <v>0</v>
          </cell>
          <cell r="CS293">
            <v>0</v>
          </cell>
          <cell r="CT293">
            <v>19678069.942871463</v>
          </cell>
          <cell r="CU293">
            <v>0</v>
          </cell>
          <cell r="DC293">
            <v>0</v>
          </cell>
          <cell r="DD293">
            <v>0</v>
          </cell>
          <cell r="DL293">
            <v>0</v>
          </cell>
          <cell r="DM293">
            <v>31953532.673781287</v>
          </cell>
          <cell r="DN293">
            <v>0</v>
          </cell>
          <cell r="DV293">
            <v>0</v>
          </cell>
          <cell r="DW293">
            <v>0</v>
          </cell>
          <cell r="EE293">
            <v>0</v>
          </cell>
          <cell r="EF293">
            <v>129408631.80643241</v>
          </cell>
          <cell r="EG293">
            <v>0</v>
          </cell>
          <cell r="EO293">
            <v>0</v>
          </cell>
          <cell r="EP293">
            <v>0</v>
          </cell>
          <cell r="EX293">
            <v>0</v>
          </cell>
        </row>
        <row r="294">
          <cell r="B294">
            <v>46752</v>
          </cell>
          <cell r="C294">
            <v>111640857.62190156</v>
          </cell>
          <cell r="D294">
            <v>0</v>
          </cell>
          <cell r="L294">
            <v>0</v>
          </cell>
          <cell r="M294">
            <v>0</v>
          </cell>
          <cell r="U294">
            <v>0</v>
          </cell>
          <cell r="V294">
            <v>107984185.20880154</v>
          </cell>
          <cell r="W294">
            <v>0</v>
          </cell>
          <cell r="AE294">
            <v>0</v>
          </cell>
          <cell r="AF294">
            <v>0</v>
          </cell>
          <cell r="AN294">
            <v>0</v>
          </cell>
          <cell r="AO294">
            <v>1034264.4771544231</v>
          </cell>
          <cell r="AP294">
            <v>0</v>
          </cell>
          <cell r="AX294">
            <v>0</v>
          </cell>
          <cell r="AY294">
            <v>0</v>
          </cell>
          <cell r="BG294">
            <v>0</v>
          </cell>
          <cell r="BH294">
            <v>3787262.2209841413</v>
          </cell>
          <cell r="BI294">
            <v>0</v>
          </cell>
          <cell r="BQ294">
            <v>0</v>
          </cell>
          <cell r="BR294">
            <v>0</v>
          </cell>
          <cell r="BZ294">
            <v>0</v>
          </cell>
          <cell r="CA294">
            <v>24784784.590317197</v>
          </cell>
          <cell r="CB294">
            <v>0</v>
          </cell>
          <cell r="CJ294">
            <v>0</v>
          </cell>
          <cell r="CK294">
            <v>0</v>
          </cell>
          <cell r="CS294">
            <v>0</v>
          </cell>
          <cell r="CT294">
            <v>19678069.942871463</v>
          </cell>
          <cell r="CU294">
            <v>0</v>
          </cell>
          <cell r="DC294">
            <v>0</v>
          </cell>
          <cell r="DD294">
            <v>0</v>
          </cell>
          <cell r="DL294">
            <v>0</v>
          </cell>
          <cell r="DM294">
            <v>31953532.673781287</v>
          </cell>
          <cell r="DN294">
            <v>0</v>
          </cell>
          <cell r="DV294">
            <v>0</v>
          </cell>
          <cell r="DW294">
            <v>0</v>
          </cell>
          <cell r="EE294">
            <v>0</v>
          </cell>
          <cell r="EF294">
            <v>129408631.80643241</v>
          </cell>
          <cell r="EG294">
            <v>0</v>
          </cell>
          <cell r="EO294">
            <v>0</v>
          </cell>
          <cell r="EP294">
            <v>0</v>
          </cell>
          <cell r="EX294">
            <v>0</v>
          </cell>
        </row>
        <row r="295">
          <cell r="B295">
            <v>46783</v>
          </cell>
          <cell r="C295">
            <v>111640857.62190156</v>
          </cell>
          <cell r="D295">
            <v>0</v>
          </cell>
          <cell r="L295">
            <v>0</v>
          </cell>
          <cell r="M295">
            <v>0</v>
          </cell>
          <cell r="U295">
            <v>0</v>
          </cell>
          <cell r="V295">
            <v>107984185.20880154</v>
          </cell>
          <cell r="W295">
            <v>0</v>
          </cell>
          <cell r="AE295">
            <v>0</v>
          </cell>
          <cell r="AF295">
            <v>0</v>
          </cell>
          <cell r="AN295">
            <v>0</v>
          </cell>
          <cell r="AO295">
            <v>1034264.4771544231</v>
          </cell>
          <cell r="AP295">
            <v>0</v>
          </cell>
          <cell r="AX295">
            <v>0</v>
          </cell>
          <cell r="AY295">
            <v>0</v>
          </cell>
          <cell r="BG295">
            <v>0</v>
          </cell>
          <cell r="BH295">
            <v>3787262.2209841413</v>
          </cell>
          <cell r="BI295">
            <v>0</v>
          </cell>
          <cell r="BQ295">
            <v>0</v>
          </cell>
          <cell r="BR295">
            <v>0</v>
          </cell>
          <cell r="BZ295">
            <v>0</v>
          </cell>
          <cell r="CA295">
            <v>24784784.590317197</v>
          </cell>
          <cell r="CB295">
            <v>0</v>
          </cell>
          <cell r="CJ295">
            <v>0</v>
          </cell>
          <cell r="CK295">
            <v>0</v>
          </cell>
          <cell r="CS295">
            <v>0</v>
          </cell>
          <cell r="CT295">
            <v>19678069.942871463</v>
          </cell>
          <cell r="CU295">
            <v>0</v>
          </cell>
          <cell r="DC295">
            <v>0</v>
          </cell>
          <cell r="DD295">
            <v>0</v>
          </cell>
          <cell r="DL295">
            <v>0</v>
          </cell>
          <cell r="DM295">
            <v>31953532.673781287</v>
          </cell>
          <cell r="DN295">
            <v>0</v>
          </cell>
          <cell r="DV295">
            <v>0</v>
          </cell>
          <cell r="DW295">
            <v>0</v>
          </cell>
          <cell r="EE295">
            <v>0</v>
          </cell>
          <cell r="EF295">
            <v>129408631.80643241</v>
          </cell>
          <cell r="EG295">
            <v>0</v>
          </cell>
          <cell r="EO295">
            <v>0</v>
          </cell>
          <cell r="EP295">
            <v>0</v>
          </cell>
          <cell r="EX295">
            <v>0</v>
          </cell>
        </row>
        <row r="296">
          <cell r="B296">
            <v>46812</v>
          </cell>
          <cell r="C296">
            <v>111640857.62190156</v>
          </cell>
          <cell r="D296">
            <v>0</v>
          </cell>
          <cell r="L296">
            <v>0</v>
          </cell>
          <cell r="M296">
            <v>0</v>
          </cell>
          <cell r="U296">
            <v>0</v>
          </cell>
          <cell r="V296">
            <v>107984185.20880154</v>
          </cell>
          <cell r="W296">
            <v>0</v>
          </cell>
          <cell r="AE296">
            <v>0</v>
          </cell>
          <cell r="AF296">
            <v>0</v>
          </cell>
          <cell r="AN296">
            <v>0</v>
          </cell>
          <cell r="AO296">
            <v>1034264.4771544231</v>
          </cell>
          <cell r="AP296">
            <v>0</v>
          </cell>
          <cell r="AX296">
            <v>0</v>
          </cell>
          <cell r="AY296">
            <v>0</v>
          </cell>
          <cell r="BG296">
            <v>0</v>
          </cell>
          <cell r="BH296">
            <v>3787262.2209841413</v>
          </cell>
          <cell r="BI296">
            <v>0</v>
          </cell>
          <cell r="BQ296">
            <v>0</v>
          </cell>
          <cell r="BR296">
            <v>0</v>
          </cell>
          <cell r="BZ296">
            <v>0</v>
          </cell>
          <cell r="CA296">
            <v>24784784.590317197</v>
          </cell>
          <cell r="CB296">
            <v>0</v>
          </cell>
          <cell r="CJ296">
            <v>0</v>
          </cell>
          <cell r="CK296">
            <v>0</v>
          </cell>
          <cell r="CS296">
            <v>0</v>
          </cell>
          <cell r="CT296">
            <v>19678069.942871463</v>
          </cell>
          <cell r="CU296">
            <v>0</v>
          </cell>
          <cell r="DC296">
            <v>0</v>
          </cell>
          <cell r="DD296">
            <v>0</v>
          </cell>
          <cell r="DL296">
            <v>0</v>
          </cell>
          <cell r="DM296">
            <v>31953532.673781287</v>
          </cell>
          <cell r="DN296">
            <v>0</v>
          </cell>
          <cell r="DV296">
            <v>0</v>
          </cell>
          <cell r="DW296">
            <v>0</v>
          </cell>
          <cell r="EE296">
            <v>0</v>
          </cell>
          <cell r="EF296">
            <v>129408631.80643241</v>
          </cell>
          <cell r="EG296">
            <v>0</v>
          </cell>
          <cell r="EO296">
            <v>0</v>
          </cell>
          <cell r="EP296">
            <v>0</v>
          </cell>
          <cell r="EX296">
            <v>0</v>
          </cell>
        </row>
        <row r="297">
          <cell r="B297">
            <v>46843</v>
          </cell>
          <cell r="C297">
            <v>111640857.62190156</v>
          </cell>
          <cell r="D297">
            <v>0</v>
          </cell>
          <cell r="L297">
            <v>0</v>
          </cell>
          <cell r="M297">
            <v>0</v>
          </cell>
          <cell r="U297">
            <v>0</v>
          </cell>
          <cell r="V297">
            <v>107984185.20880154</v>
          </cell>
          <cell r="W297">
            <v>0</v>
          </cell>
          <cell r="AE297">
            <v>0</v>
          </cell>
          <cell r="AF297">
            <v>0</v>
          </cell>
          <cell r="AN297">
            <v>0</v>
          </cell>
          <cell r="AO297">
            <v>1034264.4771544231</v>
          </cell>
          <cell r="AP297">
            <v>0</v>
          </cell>
          <cell r="AX297">
            <v>0</v>
          </cell>
          <cell r="AY297">
            <v>0</v>
          </cell>
          <cell r="BG297">
            <v>0</v>
          </cell>
          <cell r="BH297">
            <v>3787262.2209841413</v>
          </cell>
          <cell r="BI297">
            <v>0</v>
          </cell>
          <cell r="BQ297">
            <v>0</v>
          </cell>
          <cell r="BR297">
            <v>0</v>
          </cell>
          <cell r="BZ297">
            <v>0</v>
          </cell>
          <cell r="CA297">
            <v>24784784.590317197</v>
          </cell>
          <cell r="CB297">
            <v>0</v>
          </cell>
          <cell r="CJ297">
            <v>0</v>
          </cell>
          <cell r="CK297">
            <v>0</v>
          </cell>
          <cell r="CS297">
            <v>0</v>
          </cell>
          <cell r="CT297">
            <v>19678069.942871463</v>
          </cell>
          <cell r="CU297">
            <v>0</v>
          </cell>
          <cell r="DC297">
            <v>0</v>
          </cell>
          <cell r="DD297">
            <v>0</v>
          </cell>
          <cell r="DL297">
            <v>0</v>
          </cell>
          <cell r="DM297">
            <v>31953532.673781287</v>
          </cell>
          <cell r="DN297">
            <v>0</v>
          </cell>
          <cell r="DV297">
            <v>0</v>
          </cell>
          <cell r="DW297">
            <v>0</v>
          </cell>
          <cell r="EE297">
            <v>0</v>
          </cell>
          <cell r="EF297">
            <v>129408631.80643241</v>
          </cell>
          <cell r="EG297">
            <v>0</v>
          </cell>
          <cell r="EO297">
            <v>0</v>
          </cell>
          <cell r="EP297">
            <v>0</v>
          </cell>
          <cell r="EX297">
            <v>0</v>
          </cell>
        </row>
        <row r="298">
          <cell r="B298">
            <v>46873</v>
          </cell>
          <cell r="C298">
            <v>111640857.62190156</v>
          </cell>
          <cell r="D298">
            <v>0</v>
          </cell>
          <cell r="L298">
            <v>0</v>
          </cell>
          <cell r="M298">
            <v>0</v>
          </cell>
          <cell r="U298">
            <v>0</v>
          </cell>
          <cell r="V298">
            <v>107984185.20880154</v>
          </cell>
          <cell r="W298">
            <v>0</v>
          </cell>
          <cell r="AE298">
            <v>0</v>
          </cell>
          <cell r="AF298">
            <v>0</v>
          </cell>
          <cell r="AN298">
            <v>0</v>
          </cell>
          <cell r="AO298">
            <v>1034264.4771544231</v>
          </cell>
          <cell r="AP298">
            <v>0</v>
          </cell>
          <cell r="AX298">
            <v>0</v>
          </cell>
          <cell r="AY298">
            <v>0</v>
          </cell>
          <cell r="BG298">
            <v>0</v>
          </cell>
          <cell r="BH298">
            <v>3787262.2209841413</v>
          </cell>
          <cell r="BI298">
            <v>0</v>
          </cell>
          <cell r="BQ298">
            <v>0</v>
          </cell>
          <cell r="BR298">
            <v>0</v>
          </cell>
          <cell r="BZ298">
            <v>0</v>
          </cell>
          <cell r="CA298">
            <v>24784784.590317197</v>
          </cell>
          <cell r="CJ298">
            <v>0</v>
          </cell>
          <cell r="CK298">
            <v>0</v>
          </cell>
          <cell r="CS298">
            <v>0</v>
          </cell>
          <cell r="CT298">
            <v>19678069.942871463</v>
          </cell>
          <cell r="CU298">
            <v>0</v>
          </cell>
          <cell r="DC298">
            <v>0</v>
          </cell>
          <cell r="DD298">
            <v>0</v>
          </cell>
          <cell r="DL298">
            <v>0</v>
          </cell>
          <cell r="DM298">
            <v>31953532.673781287</v>
          </cell>
          <cell r="DN298">
            <v>0</v>
          </cell>
          <cell r="DV298">
            <v>0</v>
          </cell>
          <cell r="DW298">
            <v>0</v>
          </cell>
          <cell r="EE298">
            <v>0</v>
          </cell>
          <cell r="EF298">
            <v>129408631.80643241</v>
          </cell>
          <cell r="EG298">
            <v>0</v>
          </cell>
          <cell r="EO298">
            <v>0</v>
          </cell>
          <cell r="EP298">
            <v>0</v>
          </cell>
          <cell r="EX298">
            <v>0</v>
          </cell>
        </row>
        <row r="299">
          <cell r="B299">
            <v>46904</v>
          </cell>
          <cell r="C299">
            <v>111640857.62190156</v>
          </cell>
          <cell r="D299">
            <v>0</v>
          </cell>
          <cell r="L299">
            <v>0</v>
          </cell>
          <cell r="M299">
            <v>0</v>
          </cell>
          <cell r="U299">
            <v>0</v>
          </cell>
          <cell r="V299">
            <v>107984185.20880154</v>
          </cell>
          <cell r="W299">
            <v>0</v>
          </cell>
          <cell r="AE299">
            <v>0</v>
          </cell>
          <cell r="AF299">
            <v>0</v>
          </cell>
          <cell r="AN299">
            <v>0</v>
          </cell>
          <cell r="AO299">
            <v>1034264.4771544231</v>
          </cell>
          <cell r="AP299">
            <v>0</v>
          </cell>
          <cell r="AX299">
            <v>0</v>
          </cell>
          <cell r="AY299">
            <v>0</v>
          </cell>
          <cell r="BG299">
            <v>0</v>
          </cell>
          <cell r="BH299">
            <v>3787262.2209841413</v>
          </cell>
          <cell r="BI299">
            <v>0</v>
          </cell>
          <cell r="BQ299">
            <v>0</v>
          </cell>
          <cell r="BR299">
            <v>0</v>
          </cell>
          <cell r="CA299">
            <v>24784784.590317197</v>
          </cell>
          <cell r="CJ299">
            <v>0</v>
          </cell>
          <cell r="CK299">
            <v>0</v>
          </cell>
          <cell r="CS299">
            <v>0</v>
          </cell>
          <cell r="CT299">
            <v>19678069.942871463</v>
          </cell>
          <cell r="CU299">
            <v>0</v>
          </cell>
          <cell r="DC299">
            <v>0</v>
          </cell>
          <cell r="DD299">
            <v>0</v>
          </cell>
          <cell r="DL299">
            <v>0</v>
          </cell>
          <cell r="DM299">
            <v>31953532.673781287</v>
          </cell>
          <cell r="DN299">
            <v>0</v>
          </cell>
          <cell r="DV299">
            <v>0</v>
          </cell>
          <cell r="DW299">
            <v>0</v>
          </cell>
          <cell r="EE299">
            <v>0</v>
          </cell>
          <cell r="EF299">
            <v>129408631.80643241</v>
          </cell>
          <cell r="EG299">
            <v>0</v>
          </cell>
          <cell r="EO299">
            <v>0</v>
          </cell>
          <cell r="EP299">
            <v>0</v>
          </cell>
          <cell r="EX299">
            <v>0</v>
          </cell>
        </row>
        <row r="300">
          <cell r="B300">
            <v>46934</v>
          </cell>
          <cell r="C300">
            <v>111640857.62190156</v>
          </cell>
          <cell r="D300">
            <v>0</v>
          </cell>
          <cell r="L300">
            <v>0</v>
          </cell>
          <cell r="M300">
            <v>0</v>
          </cell>
          <cell r="U300">
            <v>0</v>
          </cell>
          <cell r="V300">
            <v>107984185.20880154</v>
          </cell>
          <cell r="W300">
            <v>0</v>
          </cell>
          <cell r="AE300">
            <v>0</v>
          </cell>
          <cell r="AF300">
            <v>0</v>
          </cell>
          <cell r="AN300">
            <v>0</v>
          </cell>
          <cell r="AO300">
            <v>1034264.4771544231</v>
          </cell>
          <cell r="AP300">
            <v>0</v>
          </cell>
          <cell r="AX300">
            <v>0</v>
          </cell>
          <cell r="AY300">
            <v>0</v>
          </cell>
          <cell r="BG300">
            <v>0</v>
          </cell>
          <cell r="BH300">
            <v>3787262.2209841413</v>
          </cell>
          <cell r="BI300">
            <v>0</v>
          </cell>
          <cell r="BQ300">
            <v>0</v>
          </cell>
          <cell r="BR300">
            <v>0</v>
          </cell>
          <cell r="CA300">
            <v>24784784.590317197</v>
          </cell>
          <cell r="CJ300">
            <v>0</v>
          </cell>
          <cell r="CK300">
            <v>0</v>
          </cell>
          <cell r="CS300">
            <v>0</v>
          </cell>
          <cell r="CT300">
            <v>19678069.942871463</v>
          </cell>
          <cell r="CU300">
            <v>0</v>
          </cell>
          <cell r="DC300">
            <v>0</v>
          </cell>
          <cell r="DD300">
            <v>0</v>
          </cell>
          <cell r="DL300">
            <v>0</v>
          </cell>
          <cell r="DM300">
            <v>31953532.673781287</v>
          </cell>
          <cell r="DN300">
            <v>0</v>
          </cell>
          <cell r="DV300">
            <v>0</v>
          </cell>
          <cell r="DW300">
            <v>0</v>
          </cell>
          <cell r="EE300">
            <v>0</v>
          </cell>
          <cell r="EF300">
            <v>129408631.80643241</v>
          </cell>
          <cell r="EG300">
            <v>0</v>
          </cell>
          <cell r="EO300">
            <v>0</v>
          </cell>
          <cell r="EP300">
            <v>0</v>
          </cell>
          <cell r="EX300">
            <v>0</v>
          </cell>
        </row>
        <row r="301">
          <cell r="B301">
            <v>46965</v>
          </cell>
          <cell r="C301">
            <v>111640857.62190156</v>
          </cell>
          <cell r="D301">
            <v>0</v>
          </cell>
          <cell r="L301">
            <v>0</v>
          </cell>
          <cell r="M301">
            <v>0</v>
          </cell>
          <cell r="U301">
            <v>0</v>
          </cell>
          <cell r="V301">
            <v>107984185.20880154</v>
          </cell>
          <cell r="W301">
            <v>0</v>
          </cell>
          <cell r="AE301">
            <v>0</v>
          </cell>
          <cell r="AF301">
            <v>0</v>
          </cell>
          <cell r="AN301">
            <v>0</v>
          </cell>
          <cell r="AO301">
            <v>1034264.4771544231</v>
          </cell>
          <cell r="AP301">
            <v>0</v>
          </cell>
          <cell r="AX301">
            <v>0</v>
          </cell>
          <cell r="AY301">
            <v>0</v>
          </cell>
          <cell r="BG301">
            <v>0</v>
          </cell>
          <cell r="BH301">
            <v>3787262.2209841413</v>
          </cell>
          <cell r="BI301">
            <v>0</v>
          </cell>
          <cell r="BQ301">
            <v>0</v>
          </cell>
          <cell r="BR301">
            <v>0</v>
          </cell>
          <cell r="CA301">
            <v>24784784.590317197</v>
          </cell>
          <cell r="CJ301">
            <v>0</v>
          </cell>
          <cell r="CK301">
            <v>0</v>
          </cell>
          <cell r="CS301">
            <v>0</v>
          </cell>
          <cell r="CT301">
            <v>19678069.942871463</v>
          </cell>
          <cell r="CU301">
            <v>0</v>
          </cell>
          <cell r="DC301">
            <v>0</v>
          </cell>
          <cell r="DD301">
            <v>0</v>
          </cell>
          <cell r="DL301">
            <v>0</v>
          </cell>
          <cell r="DM301">
            <v>31953532.673781287</v>
          </cell>
          <cell r="DN301">
            <v>0</v>
          </cell>
          <cell r="DV301">
            <v>0</v>
          </cell>
          <cell r="DW301">
            <v>0</v>
          </cell>
          <cell r="EE301">
            <v>0</v>
          </cell>
          <cell r="EF301">
            <v>129408631.80643241</v>
          </cell>
          <cell r="EG301">
            <v>0</v>
          </cell>
          <cell r="EO301">
            <v>0</v>
          </cell>
          <cell r="EP301">
            <v>0</v>
          </cell>
          <cell r="EX301">
            <v>0</v>
          </cell>
        </row>
        <row r="302">
          <cell r="B302">
            <v>46996</v>
          </cell>
          <cell r="C302">
            <v>111640857.62190156</v>
          </cell>
          <cell r="D302">
            <v>0</v>
          </cell>
          <cell r="L302">
            <v>0</v>
          </cell>
          <cell r="M302">
            <v>0</v>
          </cell>
          <cell r="U302">
            <v>0</v>
          </cell>
          <cell r="V302">
            <v>107984185.20880154</v>
          </cell>
          <cell r="W302">
            <v>0</v>
          </cell>
          <cell r="AE302">
            <v>0</v>
          </cell>
          <cell r="AF302">
            <v>0</v>
          </cell>
          <cell r="AN302">
            <v>0</v>
          </cell>
          <cell r="AO302">
            <v>1034264.4771544231</v>
          </cell>
          <cell r="AP302">
            <v>0</v>
          </cell>
          <cell r="AX302">
            <v>0</v>
          </cell>
          <cell r="AY302">
            <v>0</v>
          </cell>
          <cell r="BG302">
            <v>0</v>
          </cell>
          <cell r="BH302">
            <v>3787262.2209841413</v>
          </cell>
          <cell r="BI302">
            <v>0</v>
          </cell>
          <cell r="BQ302">
            <v>0</v>
          </cell>
          <cell r="BR302">
            <v>0</v>
          </cell>
          <cell r="CA302">
            <v>24784784.590317197</v>
          </cell>
          <cell r="CJ302">
            <v>0</v>
          </cell>
          <cell r="CK302">
            <v>0</v>
          </cell>
          <cell r="CS302">
            <v>0</v>
          </cell>
          <cell r="CT302">
            <v>19678069.942871463</v>
          </cell>
          <cell r="CU302">
            <v>0</v>
          </cell>
          <cell r="DC302">
            <v>0</v>
          </cell>
          <cell r="DD302">
            <v>0</v>
          </cell>
          <cell r="DL302">
            <v>0</v>
          </cell>
          <cell r="DM302">
            <v>31953532.673781287</v>
          </cell>
          <cell r="DN302">
            <v>0</v>
          </cell>
          <cell r="DV302">
            <v>0</v>
          </cell>
          <cell r="DW302">
            <v>0</v>
          </cell>
          <cell r="EE302">
            <v>0</v>
          </cell>
          <cell r="EF302">
            <v>129408631.80643241</v>
          </cell>
          <cell r="EG302">
            <v>0</v>
          </cell>
          <cell r="EO302">
            <v>0</v>
          </cell>
          <cell r="EP302">
            <v>0</v>
          </cell>
          <cell r="EX302">
            <v>0</v>
          </cell>
        </row>
        <row r="303">
          <cell r="B303">
            <v>47026</v>
          </cell>
          <cell r="C303">
            <v>111640857.62190156</v>
          </cell>
          <cell r="D303">
            <v>0</v>
          </cell>
          <cell r="L303">
            <v>0</v>
          </cell>
          <cell r="M303">
            <v>0</v>
          </cell>
          <cell r="U303">
            <v>0</v>
          </cell>
          <cell r="V303">
            <v>107984185.20880154</v>
          </cell>
          <cell r="W303">
            <v>0</v>
          </cell>
          <cell r="AE303">
            <v>0</v>
          </cell>
          <cell r="AF303">
            <v>0</v>
          </cell>
          <cell r="AN303">
            <v>0</v>
          </cell>
          <cell r="AO303">
            <v>1034264.4771544231</v>
          </cell>
          <cell r="AP303">
            <v>0</v>
          </cell>
          <cell r="AX303">
            <v>0</v>
          </cell>
          <cell r="AY303">
            <v>0</v>
          </cell>
          <cell r="BG303">
            <v>0</v>
          </cell>
          <cell r="BH303">
            <v>3787262.2209841413</v>
          </cell>
          <cell r="BI303">
            <v>0</v>
          </cell>
          <cell r="BQ303">
            <v>0</v>
          </cell>
          <cell r="BR303">
            <v>0</v>
          </cell>
          <cell r="CA303">
            <v>24784784.590317197</v>
          </cell>
          <cell r="CJ303">
            <v>0</v>
          </cell>
          <cell r="CK303">
            <v>0</v>
          </cell>
          <cell r="CS303">
            <v>0</v>
          </cell>
          <cell r="CT303">
            <v>19678069.942871463</v>
          </cell>
          <cell r="CU303">
            <v>0</v>
          </cell>
          <cell r="DC303">
            <v>0</v>
          </cell>
          <cell r="DD303">
            <v>0</v>
          </cell>
          <cell r="DL303">
            <v>0</v>
          </cell>
          <cell r="DM303">
            <v>31953532.673781287</v>
          </cell>
          <cell r="DN303">
            <v>0</v>
          </cell>
          <cell r="DV303">
            <v>0</v>
          </cell>
          <cell r="DW303">
            <v>0</v>
          </cell>
          <cell r="EE303">
            <v>0</v>
          </cell>
          <cell r="EF303">
            <v>129408631.80643241</v>
          </cell>
          <cell r="EG303">
            <v>0</v>
          </cell>
          <cell r="EO303">
            <v>0</v>
          </cell>
          <cell r="EP303">
            <v>0</v>
          </cell>
          <cell r="EX303">
            <v>0</v>
          </cell>
        </row>
        <row r="304">
          <cell r="B304">
            <v>47057</v>
          </cell>
          <cell r="C304">
            <v>111640857.62190156</v>
          </cell>
          <cell r="D304">
            <v>0</v>
          </cell>
          <cell r="L304">
            <v>0</v>
          </cell>
          <cell r="M304">
            <v>0</v>
          </cell>
          <cell r="U304">
            <v>0</v>
          </cell>
          <cell r="V304">
            <v>107984185.20880154</v>
          </cell>
          <cell r="W304">
            <v>0</v>
          </cell>
          <cell r="AE304">
            <v>0</v>
          </cell>
          <cell r="AF304">
            <v>0</v>
          </cell>
          <cell r="AN304">
            <v>0</v>
          </cell>
          <cell r="AO304">
            <v>1034264.4771544231</v>
          </cell>
          <cell r="AP304">
            <v>0</v>
          </cell>
          <cell r="AX304">
            <v>0</v>
          </cell>
          <cell r="AY304">
            <v>0</v>
          </cell>
          <cell r="BG304">
            <v>0</v>
          </cell>
          <cell r="BH304">
            <v>3787262.2209841413</v>
          </cell>
          <cell r="BI304">
            <v>0</v>
          </cell>
          <cell r="BQ304">
            <v>0</v>
          </cell>
          <cell r="BR304">
            <v>0</v>
          </cell>
          <cell r="CA304">
            <v>24784784.590317197</v>
          </cell>
          <cell r="CJ304">
            <v>0</v>
          </cell>
          <cell r="CK304">
            <v>0</v>
          </cell>
          <cell r="CS304">
            <v>0</v>
          </cell>
          <cell r="CT304">
            <v>19678069.942871463</v>
          </cell>
          <cell r="CU304">
            <v>0</v>
          </cell>
          <cell r="DC304">
            <v>0</v>
          </cell>
          <cell r="DD304">
            <v>0</v>
          </cell>
          <cell r="DL304">
            <v>0</v>
          </cell>
          <cell r="DM304">
            <v>31953532.673781287</v>
          </cell>
          <cell r="DN304">
            <v>0</v>
          </cell>
          <cell r="DV304">
            <v>0</v>
          </cell>
          <cell r="DW304">
            <v>0</v>
          </cell>
          <cell r="EE304">
            <v>0</v>
          </cell>
          <cell r="EF304">
            <v>129408631.80643241</v>
          </cell>
          <cell r="EG304">
            <v>0</v>
          </cell>
          <cell r="EO304">
            <v>0</v>
          </cell>
          <cell r="EP304">
            <v>0</v>
          </cell>
          <cell r="EX304">
            <v>0</v>
          </cell>
        </row>
        <row r="305">
          <cell r="B305">
            <v>47087</v>
          </cell>
          <cell r="C305">
            <v>111640857.62190156</v>
          </cell>
          <cell r="D305">
            <v>0</v>
          </cell>
          <cell r="L305">
            <v>0</v>
          </cell>
          <cell r="M305">
            <v>0</v>
          </cell>
          <cell r="U305">
            <v>0</v>
          </cell>
          <cell r="V305">
            <v>107984185.20880154</v>
          </cell>
          <cell r="W305">
            <v>0</v>
          </cell>
          <cell r="AE305">
            <v>0</v>
          </cell>
          <cell r="AF305">
            <v>0</v>
          </cell>
          <cell r="AN305">
            <v>0</v>
          </cell>
          <cell r="AO305">
            <v>1034264.4771544231</v>
          </cell>
          <cell r="AP305">
            <v>0</v>
          </cell>
          <cell r="AX305">
            <v>0</v>
          </cell>
          <cell r="AY305">
            <v>0</v>
          </cell>
          <cell r="BG305">
            <v>0</v>
          </cell>
          <cell r="BH305">
            <v>3787262.2209841413</v>
          </cell>
          <cell r="BI305">
            <v>0</v>
          </cell>
          <cell r="BQ305">
            <v>0</v>
          </cell>
          <cell r="BR305">
            <v>0</v>
          </cell>
          <cell r="CA305">
            <v>24784784.590317197</v>
          </cell>
          <cell r="CJ305">
            <v>0</v>
          </cell>
          <cell r="CK305">
            <v>0</v>
          </cell>
          <cell r="CS305">
            <v>0</v>
          </cell>
          <cell r="CT305">
            <v>19678069.942871463</v>
          </cell>
          <cell r="CU305">
            <v>0</v>
          </cell>
          <cell r="DC305">
            <v>0</v>
          </cell>
          <cell r="DD305">
            <v>0</v>
          </cell>
          <cell r="DL305">
            <v>0</v>
          </cell>
          <cell r="DM305">
            <v>31953532.673781287</v>
          </cell>
          <cell r="DN305">
            <v>0</v>
          </cell>
          <cell r="DV305">
            <v>0</v>
          </cell>
          <cell r="DW305">
            <v>0</v>
          </cell>
          <cell r="EE305">
            <v>0</v>
          </cell>
          <cell r="EF305">
            <v>129408631.80643241</v>
          </cell>
          <cell r="EG305">
            <v>0</v>
          </cell>
          <cell r="EO305">
            <v>0</v>
          </cell>
          <cell r="EP305">
            <v>0</v>
          </cell>
          <cell r="EX305">
            <v>0</v>
          </cell>
        </row>
        <row r="306">
          <cell r="B306">
            <v>47118</v>
          </cell>
          <cell r="C306">
            <v>111640857.62190156</v>
          </cell>
          <cell r="D306">
            <v>0</v>
          </cell>
          <cell r="L306">
            <v>0</v>
          </cell>
          <cell r="M306">
            <v>0</v>
          </cell>
          <cell r="U306">
            <v>0</v>
          </cell>
          <cell r="V306">
            <v>107984185.20880154</v>
          </cell>
          <cell r="W306">
            <v>0</v>
          </cell>
          <cell r="AE306">
            <v>0</v>
          </cell>
          <cell r="AF306">
            <v>0</v>
          </cell>
          <cell r="AN306">
            <v>0</v>
          </cell>
          <cell r="AO306">
            <v>1034264.4771544231</v>
          </cell>
          <cell r="AP306">
            <v>0</v>
          </cell>
          <cell r="AX306">
            <v>0</v>
          </cell>
          <cell r="AY306">
            <v>0</v>
          </cell>
          <cell r="BG306">
            <v>0</v>
          </cell>
          <cell r="BH306">
            <v>3787262.2209841413</v>
          </cell>
          <cell r="BI306">
            <v>0</v>
          </cell>
          <cell r="BQ306">
            <v>0</v>
          </cell>
          <cell r="BR306">
            <v>0</v>
          </cell>
          <cell r="CA306">
            <v>24784784.590317197</v>
          </cell>
          <cell r="CJ306">
            <v>0</v>
          </cell>
          <cell r="CK306">
            <v>0</v>
          </cell>
          <cell r="CS306">
            <v>0</v>
          </cell>
          <cell r="CT306">
            <v>19678069.942871463</v>
          </cell>
          <cell r="CU306">
            <v>0</v>
          </cell>
          <cell r="DC306">
            <v>0</v>
          </cell>
          <cell r="DD306">
            <v>0</v>
          </cell>
          <cell r="DL306">
            <v>0</v>
          </cell>
          <cell r="DM306">
            <v>31953532.673781287</v>
          </cell>
          <cell r="DN306">
            <v>0</v>
          </cell>
          <cell r="DV306">
            <v>0</v>
          </cell>
          <cell r="DW306">
            <v>0</v>
          </cell>
          <cell r="EE306">
            <v>0</v>
          </cell>
          <cell r="EF306">
            <v>129408631.80643241</v>
          </cell>
          <cell r="EG306">
            <v>0</v>
          </cell>
          <cell r="EO306">
            <v>0</v>
          </cell>
          <cell r="EP306">
            <v>0</v>
          </cell>
          <cell r="EX306">
            <v>0</v>
          </cell>
        </row>
        <row r="307">
          <cell r="B307">
            <v>47149</v>
          </cell>
          <cell r="C307">
            <v>111640857.62190156</v>
          </cell>
          <cell r="D307">
            <v>0</v>
          </cell>
          <cell r="L307">
            <v>0</v>
          </cell>
          <cell r="M307">
            <v>0</v>
          </cell>
          <cell r="U307">
            <v>0</v>
          </cell>
          <cell r="V307">
            <v>107984185.20880154</v>
          </cell>
          <cell r="W307">
            <v>0</v>
          </cell>
          <cell r="AE307">
            <v>0</v>
          </cell>
          <cell r="AF307">
            <v>0</v>
          </cell>
          <cell r="AN307">
            <v>0</v>
          </cell>
          <cell r="AO307">
            <v>1034264.4771544231</v>
          </cell>
          <cell r="AP307">
            <v>0</v>
          </cell>
          <cell r="AX307">
            <v>0</v>
          </cell>
          <cell r="AY307">
            <v>0</v>
          </cell>
          <cell r="BG307">
            <v>0</v>
          </cell>
          <cell r="BH307">
            <v>3787262.2209841413</v>
          </cell>
          <cell r="BI307">
            <v>0</v>
          </cell>
          <cell r="BQ307">
            <v>0</v>
          </cell>
          <cell r="BR307">
            <v>0</v>
          </cell>
          <cell r="CA307">
            <v>24784784.590317197</v>
          </cell>
          <cell r="CK307">
            <v>0</v>
          </cell>
          <cell r="CS307">
            <v>0</v>
          </cell>
          <cell r="CT307">
            <v>19678069.942871463</v>
          </cell>
          <cell r="CU307">
            <v>0</v>
          </cell>
          <cell r="DC307">
            <v>0</v>
          </cell>
          <cell r="DD307">
            <v>0</v>
          </cell>
          <cell r="DL307">
            <v>0</v>
          </cell>
          <cell r="DM307">
            <v>31953532.673781287</v>
          </cell>
          <cell r="DN307">
            <v>0</v>
          </cell>
          <cell r="DV307">
            <v>0</v>
          </cell>
          <cell r="DW307">
            <v>0</v>
          </cell>
          <cell r="EE307">
            <v>0</v>
          </cell>
          <cell r="EF307">
            <v>129408631.80643241</v>
          </cell>
          <cell r="EG307">
            <v>0</v>
          </cell>
          <cell r="EO307">
            <v>0</v>
          </cell>
          <cell r="EP307">
            <v>0</v>
          </cell>
          <cell r="EX307">
            <v>0</v>
          </cell>
        </row>
        <row r="308">
          <cell r="B308">
            <v>47177</v>
          </cell>
          <cell r="C308">
            <v>111640857.62190156</v>
          </cell>
          <cell r="D308">
            <v>0</v>
          </cell>
          <cell r="L308">
            <v>0</v>
          </cell>
          <cell r="M308">
            <v>0</v>
          </cell>
          <cell r="U308">
            <v>0</v>
          </cell>
          <cell r="V308">
            <v>107984185.20880154</v>
          </cell>
          <cell r="W308">
            <v>0</v>
          </cell>
          <cell r="AE308">
            <v>0</v>
          </cell>
          <cell r="AF308">
            <v>0</v>
          </cell>
          <cell r="AN308">
            <v>0</v>
          </cell>
          <cell r="AO308">
            <v>1034264.4771544231</v>
          </cell>
          <cell r="AP308">
            <v>0</v>
          </cell>
          <cell r="AX308">
            <v>0</v>
          </cell>
          <cell r="AY308">
            <v>0</v>
          </cell>
          <cell r="BG308">
            <v>0</v>
          </cell>
          <cell r="BH308">
            <v>3787262.2209841413</v>
          </cell>
          <cell r="BI308">
            <v>0</v>
          </cell>
          <cell r="BQ308">
            <v>0</v>
          </cell>
          <cell r="BR308">
            <v>0</v>
          </cell>
          <cell r="CA308">
            <v>24784784.590317197</v>
          </cell>
          <cell r="CK308">
            <v>0</v>
          </cell>
          <cell r="CS308">
            <v>0</v>
          </cell>
          <cell r="CT308">
            <v>19678069.942871463</v>
          </cell>
          <cell r="CU308">
            <v>0</v>
          </cell>
          <cell r="DC308">
            <v>0</v>
          </cell>
          <cell r="DD308">
            <v>0</v>
          </cell>
          <cell r="DL308">
            <v>0</v>
          </cell>
          <cell r="DM308">
            <v>31953532.673781287</v>
          </cell>
          <cell r="DN308">
            <v>0</v>
          </cell>
          <cell r="DV308">
            <v>0</v>
          </cell>
          <cell r="DW308">
            <v>0</v>
          </cell>
          <cell r="EE308">
            <v>0</v>
          </cell>
          <cell r="EF308">
            <v>129408631.80643241</v>
          </cell>
          <cell r="EG308">
            <v>0</v>
          </cell>
          <cell r="EO308">
            <v>0</v>
          </cell>
          <cell r="EP308">
            <v>0</v>
          </cell>
          <cell r="EX308">
            <v>0</v>
          </cell>
        </row>
        <row r="309">
          <cell r="B309">
            <v>47208</v>
          </cell>
          <cell r="C309">
            <v>111640857.62190156</v>
          </cell>
          <cell r="D309">
            <v>0</v>
          </cell>
          <cell r="L309">
            <v>0</v>
          </cell>
          <cell r="M309">
            <v>0</v>
          </cell>
          <cell r="U309">
            <v>0</v>
          </cell>
          <cell r="V309">
            <v>107984185.20880154</v>
          </cell>
          <cell r="W309">
            <v>0</v>
          </cell>
          <cell r="AE309">
            <v>0</v>
          </cell>
          <cell r="AF309">
            <v>0</v>
          </cell>
          <cell r="AN309">
            <v>0</v>
          </cell>
          <cell r="AO309">
            <v>1034264.4771544231</v>
          </cell>
          <cell r="AP309">
            <v>0</v>
          </cell>
          <cell r="AX309">
            <v>0</v>
          </cell>
          <cell r="AY309">
            <v>0</v>
          </cell>
          <cell r="BG309">
            <v>0</v>
          </cell>
          <cell r="BH309">
            <v>3787262.2209841413</v>
          </cell>
          <cell r="BI309">
            <v>0</v>
          </cell>
          <cell r="BQ309">
            <v>0</v>
          </cell>
          <cell r="BR309">
            <v>0</v>
          </cell>
          <cell r="CA309">
            <v>24784784.590317197</v>
          </cell>
          <cell r="CK309">
            <v>0</v>
          </cell>
          <cell r="CS309">
            <v>0</v>
          </cell>
          <cell r="CT309">
            <v>19678069.942871463</v>
          </cell>
          <cell r="CU309">
            <v>0</v>
          </cell>
          <cell r="DC309">
            <v>0</v>
          </cell>
          <cell r="DD309">
            <v>0</v>
          </cell>
          <cell r="DL309">
            <v>0</v>
          </cell>
          <cell r="DM309">
            <v>31953532.673781287</v>
          </cell>
          <cell r="DN309">
            <v>0</v>
          </cell>
          <cell r="DV309">
            <v>0</v>
          </cell>
          <cell r="DW309">
            <v>0</v>
          </cell>
          <cell r="EE309">
            <v>0</v>
          </cell>
          <cell r="EF309">
            <v>129408631.80643241</v>
          </cell>
          <cell r="EG309">
            <v>0</v>
          </cell>
          <cell r="EO309">
            <v>0</v>
          </cell>
          <cell r="EP309">
            <v>0</v>
          </cell>
          <cell r="EX309">
            <v>0</v>
          </cell>
        </row>
        <row r="310">
          <cell r="B310">
            <v>47238</v>
          </cell>
          <cell r="C310">
            <v>111640857.62190156</v>
          </cell>
          <cell r="D310">
            <v>0</v>
          </cell>
          <cell r="L310">
            <v>0</v>
          </cell>
          <cell r="M310">
            <v>0</v>
          </cell>
          <cell r="U310">
            <v>0</v>
          </cell>
          <cell r="V310">
            <v>107984185.20880154</v>
          </cell>
          <cell r="W310">
            <v>0</v>
          </cell>
          <cell r="AE310">
            <v>0</v>
          </cell>
          <cell r="AF310">
            <v>0</v>
          </cell>
          <cell r="AN310">
            <v>0</v>
          </cell>
          <cell r="AO310">
            <v>1034264.4771544231</v>
          </cell>
          <cell r="AP310">
            <v>0</v>
          </cell>
          <cell r="AX310">
            <v>0</v>
          </cell>
          <cell r="AY310">
            <v>0</v>
          </cell>
          <cell r="BG310">
            <v>0</v>
          </cell>
          <cell r="BH310">
            <v>3787262.2209841413</v>
          </cell>
          <cell r="BI310">
            <v>0</v>
          </cell>
          <cell r="BQ310">
            <v>0</v>
          </cell>
          <cell r="BR310">
            <v>0</v>
          </cell>
          <cell r="CA310">
            <v>24784784.590317197</v>
          </cell>
          <cell r="CK310">
            <v>0</v>
          </cell>
          <cell r="CS310">
            <v>0</v>
          </cell>
          <cell r="CT310">
            <v>19678069.942871463</v>
          </cell>
          <cell r="CU310">
            <v>0</v>
          </cell>
          <cell r="DC310">
            <v>0</v>
          </cell>
          <cell r="DD310">
            <v>0</v>
          </cell>
          <cell r="DL310">
            <v>0</v>
          </cell>
          <cell r="DM310">
            <v>31953532.673781287</v>
          </cell>
          <cell r="DN310">
            <v>0</v>
          </cell>
          <cell r="DV310">
            <v>0</v>
          </cell>
          <cell r="DW310">
            <v>0</v>
          </cell>
          <cell r="EE310">
            <v>0</v>
          </cell>
          <cell r="EF310">
            <v>129408631.80643241</v>
          </cell>
          <cell r="EG310">
            <v>0</v>
          </cell>
          <cell r="EO310">
            <v>0</v>
          </cell>
          <cell r="EP310">
            <v>0</v>
          </cell>
          <cell r="EX310">
            <v>0</v>
          </cell>
        </row>
        <row r="311">
          <cell r="B311">
            <v>47269</v>
          </cell>
          <cell r="C311">
            <v>111640857.62190156</v>
          </cell>
          <cell r="D311">
            <v>0</v>
          </cell>
          <cell r="L311">
            <v>0</v>
          </cell>
          <cell r="M311">
            <v>0</v>
          </cell>
          <cell r="U311">
            <v>0</v>
          </cell>
          <cell r="V311">
            <v>107984185.20880154</v>
          </cell>
          <cell r="W311">
            <v>0</v>
          </cell>
          <cell r="AE311">
            <v>0</v>
          </cell>
          <cell r="AF311">
            <v>0</v>
          </cell>
          <cell r="AN311">
            <v>0</v>
          </cell>
          <cell r="AO311">
            <v>1034264.4771544231</v>
          </cell>
          <cell r="AP311">
            <v>0</v>
          </cell>
          <cell r="AX311">
            <v>0</v>
          </cell>
          <cell r="AY311">
            <v>0</v>
          </cell>
          <cell r="BG311">
            <v>0</v>
          </cell>
          <cell r="BH311">
            <v>3787262.2209841413</v>
          </cell>
          <cell r="BI311">
            <v>0</v>
          </cell>
          <cell r="BQ311">
            <v>0</v>
          </cell>
          <cell r="BR311">
            <v>0</v>
          </cell>
          <cell r="CA311">
            <v>24784784.590317197</v>
          </cell>
          <cell r="CK311">
            <v>0</v>
          </cell>
          <cell r="CS311">
            <v>0</v>
          </cell>
          <cell r="CT311">
            <v>19678069.942871463</v>
          </cell>
          <cell r="CU311">
            <v>0</v>
          </cell>
          <cell r="DC311">
            <v>0</v>
          </cell>
          <cell r="DD311">
            <v>0</v>
          </cell>
          <cell r="DL311">
            <v>0</v>
          </cell>
          <cell r="DM311">
            <v>31953532.673781287</v>
          </cell>
          <cell r="DN311">
            <v>0</v>
          </cell>
          <cell r="DV311">
            <v>0</v>
          </cell>
          <cell r="DW311">
            <v>0</v>
          </cell>
          <cell r="EE311">
            <v>0</v>
          </cell>
          <cell r="EF311">
            <v>129408631.80643241</v>
          </cell>
          <cell r="EG311">
            <v>0</v>
          </cell>
          <cell r="EO311">
            <v>0</v>
          </cell>
          <cell r="EP311">
            <v>0</v>
          </cell>
          <cell r="EX311">
            <v>0</v>
          </cell>
        </row>
        <row r="312">
          <cell r="B312">
            <v>47299</v>
          </cell>
          <cell r="C312">
            <v>111640857.62190156</v>
          </cell>
          <cell r="D312">
            <v>0</v>
          </cell>
          <cell r="L312">
            <v>0</v>
          </cell>
          <cell r="M312">
            <v>0</v>
          </cell>
          <cell r="U312">
            <v>0</v>
          </cell>
          <cell r="V312">
            <v>107984185.20880154</v>
          </cell>
          <cell r="W312">
            <v>0</v>
          </cell>
          <cell r="AE312">
            <v>0</v>
          </cell>
          <cell r="AF312">
            <v>0</v>
          </cell>
          <cell r="AN312">
            <v>0</v>
          </cell>
          <cell r="AO312">
            <v>1034264.4771544231</v>
          </cell>
          <cell r="AP312">
            <v>0</v>
          </cell>
          <cell r="AX312">
            <v>0</v>
          </cell>
          <cell r="AY312">
            <v>0</v>
          </cell>
          <cell r="BG312">
            <v>0</v>
          </cell>
          <cell r="BH312">
            <v>3787262.2209841413</v>
          </cell>
          <cell r="BI312">
            <v>0</v>
          </cell>
          <cell r="BQ312">
            <v>0</v>
          </cell>
          <cell r="BR312">
            <v>0</v>
          </cell>
          <cell r="CA312">
            <v>24784784.590317197</v>
          </cell>
          <cell r="CK312">
            <v>0</v>
          </cell>
          <cell r="CS312">
            <v>0</v>
          </cell>
          <cell r="CT312">
            <v>19678069.942871463</v>
          </cell>
          <cell r="CU312">
            <v>0</v>
          </cell>
          <cell r="DC312">
            <v>0</v>
          </cell>
          <cell r="DD312">
            <v>0</v>
          </cell>
          <cell r="DL312">
            <v>0</v>
          </cell>
          <cell r="DM312">
            <v>31953532.673781287</v>
          </cell>
          <cell r="DN312">
            <v>0</v>
          </cell>
          <cell r="DV312">
            <v>0</v>
          </cell>
          <cell r="DW312">
            <v>0</v>
          </cell>
          <cell r="EE312">
            <v>0</v>
          </cell>
          <cell r="EF312">
            <v>129408631.80643241</v>
          </cell>
          <cell r="EG312">
            <v>0</v>
          </cell>
          <cell r="EO312">
            <v>0</v>
          </cell>
          <cell r="EP312">
            <v>0</v>
          </cell>
          <cell r="EX312">
            <v>0</v>
          </cell>
        </row>
        <row r="313">
          <cell r="B313">
            <v>47330</v>
          </cell>
          <cell r="C313">
            <v>111640857.62190156</v>
          </cell>
          <cell r="D313">
            <v>0</v>
          </cell>
          <cell r="L313">
            <v>0</v>
          </cell>
          <cell r="M313">
            <v>0</v>
          </cell>
          <cell r="U313">
            <v>0</v>
          </cell>
          <cell r="V313">
            <v>107984185.20880154</v>
          </cell>
          <cell r="W313">
            <v>0</v>
          </cell>
          <cell r="AE313">
            <v>0</v>
          </cell>
          <cell r="AF313">
            <v>0</v>
          </cell>
          <cell r="AN313">
            <v>0</v>
          </cell>
          <cell r="AO313">
            <v>1034264.4771544231</v>
          </cell>
          <cell r="AP313">
            <v>0</v>
          </cell>
          <cell r="AX313">
            <v>0</v>
          </cell>
          <cell r="AY313">
            <v>0</v>
          </cell>
          <cell r="BG313">
            <v>0</v>
          </cell>
          <cell r="BH313">
            <v>3787262.2209841413</v>
          </cell>
          <cell r="BI313">
            <v>0</v>
          </cell>
          <cell r="BQ313">
            <v>0</v>
          </cell>
          <cell r="BR313">
            <v>0</v>
          </cell>
          <cell r="CA313">
            <v>24784784.590317197</v>
          </cell>
          <cell r="CK313">
            <v>0</v>
          </cell>
          <cell r="CS313">
            <v>0</v>
          </cell>
          <cell r="CT313">
            <v>19678069.942871463</v>
          </cell>
          <cell r="CU313">
            <v>0</v>
          </cell>
          <cell r="DC313">
            <v>0</v>
          </cell>
          <cell r="DD313">
            <v>0</v>
          </cell>
          <cell r="DL313">
            <v>0</v>
          </cell>
          <cell r="DM313">
            <v>31953532.673781287</v>
          </cell>
          <cell r="DN313">
            <v>0</v>
          </cell>
          <cell r="DV313">
            <v>0</v>
          </cell>
          <cell r="DW313">
            <v>0</v>
          </cell>
          <cell r="EE313">
            <v>0</v>
          </cell>
          <cell r="EF313">
            <v>129408631.80643241</v>
          </cell>
          <cell r="EG313">
            <v>0</v>
          </cell>
          <cell r="EO313">
            <v>0</v>
          </cell>
          <cell r="EP313">
            <v>0</v>
          </cell>
          <cell r="EX313">
            <v>0</v>
          </cell>
        </row>
        <row r="314">
          <cell r="B314">
            <v>47361</v>
          </cell>
          <cell r="C314">
            <v>111640857.62190156</v>
          </cell>
          <cell r="D314">
            <v>0</v>
          </cell>
          <cell r="L314">
            <v>0</v>
          </cell>
          <cell r="M314">
            <v>0</v>
          </cell>
          <cell r="U314">
            <v>0</v>
          </cell>
          <cell r="V314">
            <v>107984185.20880154</v>
          </cell>
          <cell r="W314">
            <v>0</v>
          </cell>
          <cell r="AE314">
            <v>0</v>
          </cell>
          <cell r="AF314">
            <v>0</v>
          </cell>
          <cell r="AN314">
            <v>0</v>
          </cell>
          <cell r="AO314">
            <v>1034264.4771544231</v>
          </cell>
          <cell r="AP314">
            <v>0</v>
          </cell>
          <cell r="AX314">
            <v>0</v>
          </cell>
          <cell r="AY314">
            <v>0</v>
          </cell>
          <cell r="BG314">
            <v>0</v>
          </cell>
          <cell r="BH314">
            <v>3787262.2209841413</v>
          </cell>
          <cell r="BI314">
            <v>0</v>
          </cell>
          <cell r="BQ314">
            <v>0</v>
          </cell>
          <cell r="BR314">
            <v>0</v>
          </cell>
          <cell r="CA314">
            <v>24784784.590317197</v>
          </cell>
          <cell r="CK314">
            <v>0</v>
          </cell>
          <cell r="CS314">
            <v>0</v>
          </cell>
          <cell r="CT314">
            <v>19678069.942871463</v>
          </cell>
          <cell r="CU314">
            <v>0</v>
          </cell>
          <cell r="DC314">
            <v>0</v>
          </cell>
          <cell r="DD314">
            <v>0</v>
          </cell>
          <cell r="DL314">
            <v>0</v>
          </cell>
          <cell r="DM314">
            <v>31953532.673781287</v>
          </cell>
          <cell r="DN314">
            <v>0</v>
          </cell>
          <cell r="DV314">
            <v>0</v>
          </cell>
          <cell r="DW314">
            <v>0</v>
          </cell>
          <cell r="EE314">
            <v>0</v>
          </cell>
          <cell r="EF314">
            <v>129408631.80643241</v>
          </cell>
          <cell r="EG314">
            <v>0</v>
          </cell>
          <cell r="EO314">
            <v>0</v>
          </cell>
          <cell r="EP314">
            <v>0</v>
          </cell>
          <cell r="EX314">
            <v>0</v>
          </cell>
        </row>
        <row r="315">
          <cell r="B315">
            <v>47391</v>
          </cell>
          <cell r="C315">
            <v>111640857.62190156</v>
          </cell>
          <cell r="D315">
            <v>0</v>
          </cell>
          <cell r="L315">
            <v>0</v>
          </cell>
          <cell r="M315">
            <v>0</v>
          </cell>
          <cell r="U315">
            <v>0</v>
          </cell>
          <cell r="V315">
            <v>107984185.20880154</v>
          </cell>
          <cell r="W315">
            <v>0</v>
          </cell>
          <cell r="AE315">
            <v>0</v>
          </cell>
          <cell r="AF315">
            <v>0</v>
          </cell>
          <cell r="AN315">
            <v>0</v>
          </cell>
          <cell r="AO315">
            <v>1034264.4771544231</v>
          </cell>
          <cell r="AP315">
            <v>0</v>
          </cell>
          <cell r="AX315">
            <v>0</v>
          </cell>
          <cell r="AY315">
            <v>0</v>
          </cell>
          <cell r="BG315">
            <v>0</v>
          </cell>
          <cell r="BH315">
            <v>3787262.2209841413</v>
          </cell>
          <cell r="BI315">
            <v>0</v>
          </cell>
          <cell r="BQ315">
            <v>0</v>
          </cell>
          <cell r="BR315">
            <v>0</v>
          </cell>
          <cell r="CA315">
            <v>24784784.590317197</v>
          </cell>
          <cell r="CK315">
            <v>0</v>
          </cell>
          <cell r="CS315">
            <v>0</v>
          </cell>
          <cell r="CT315">
            <v>19678069.942871463</v>
          </cell>
          <cell r="CU315">
            <v>0</v>
          </cell>
          <cell r="DC315">
            <v>0</v>
          </cell>
          <cell r="DD315">
            <v>0</v>
          </cell>
          <cell r="DL315">
            <v>0</v>
          </cell>
          <cell r="DM315">
            <v>31953532.673781287</v>
          </cell>
          <cell r="DN315">
            <v>0</v>
          </cell>
          <cell r="DV315">
            <v>0</v>
          </cell>
          <cell r="DW315">
            <v>0</v>
          </cell>
          <cell r="EE315">
            <v>0</v>
          </cell>
          <cell r="EF315">
            <v>129408631.80643241</v>
          </cell>
          <cell r="EG315">
            <v>0</v>
          </cell>
          <cell r="EO315">
            <v>0</v>
          </cell>
          <cell r="EP315">
            <v>0</v>
          </cell>
          <cell r="EX315">
            <v>0</v>
          </cell>
        </row>
        <row r="316">
          <cell r="B316">
            <v>47422</v>
          </cell>
          <cell r="C316">
            <v>111640857.62190156</v>
          </cell>
          <cell r="D316">
            <v>0</v>
          </cell>
          <cell r="L316">
            <v>0</v>
          </cell>
          <cell r="M316">
            <v>0</v>
          </cell>
          <cell r="U316">
            <v>0</v>
          </cell>
          <cell r="V316">
            <v>107984185.20880154</v>
          </cell>
          <cell r="W316">
            <v>0</v>
          </cell>
          <cell r="AE316">
            <v>0</v>
          </cell>
          <cell r="AF316">
            <v>0</v>
          </cell>
          <cell r="AN316">
            <v>0</v>
          </cell>
          <cell r="AO316">
            <v>1034264.4771544231</v>
          </cell>
          <cell r="AP316">
            <v>0</v>
          </cell>
          <cell r="AX316">
            <v>0</v>
          </cell>
          <cell r="AY316">
            <v>0</v>
          </cell>
          <cell r="BG316">
            <v>0</v>
          </cell>
          <cell r="BH316">
            <v>3787262.2209841413</v>
          </cell>
          <cell r="BI316">
            <v>0</v>
          </cell>
          <cell r="BQ316">
            <v>0</v>
          </cell>
          <cell r="BR316">
            <v>0</v>
          </cell>
          <cell r="CA316">
            <v>24784784.590317197</v>
          </cell>
          <cell r="CK316">
            <v>0</v>
          </cell>
          <cell r="CS316">
            <v>0</v>
          </cell>
          <cell r="CT316">
            <v>19678069.942871463</v>
          </cell>
          <cell r="CU316">
            <v>0</v>
          </cell>
          <cell r="DC316">
            <v>0</v>
          </cell>
          <cell r="DD316">
            <v>0</v>
          </cell>
          <cell r="DL316">
            <v>0</v>
          </cell>
          <cell r="DM316">
            <v>31953532.673781287</v>
          </cell>
          <cell r="DN316">
            <v>0</v>
          </cell>
          <cell r="DV316">
            <v>0</v>
          </cell>
          <cell r="DW316">
            <v>0</v>
          </cell>
          <cell r="EE316">
            <v>0</v>
          </cell>
          <cell r="EF316">
            <v>129408631.80643241</v>
          </cell>
          <cell r="EG316">
            <v>0</v>
          </cell>
          <cell r="EO316">
            <v>0</v>
          </cell>
          <cell r="EP316">
            <v>0</v>
          </cell>
          <cell r="EX316">
            <v>0</v>
          </cell>
        </row>
        <row r="317">
          <cell r="B317">
            <v>47452</v>
          </cell>
          <cell r="C317">
            <v>111640857.62190156</v>
          </cell>
          <cell r="D317">
            <v>0</v>
          </cell>
          <cell r="L317">
            <v>0</v>
          </cell>
          <cell r="M317">
            <v>0</v>
          </cell>
          <cell r="U317">
            <v>0</v>
          </cell>
          <cell r="V317">
            <v>107984185.20880154</v>
          </cell>
          <cell r="W317">
            <v>0</v>
          </cell>
          <cell r="AE317">
            <v>0</v>
          </cell>
          <cell r="AF317">
            <v>0</v>
          </cell>
          <cell r="AN317">
            <v>0</v>
          </cell>
          <cell r="AO317">
            <v>1034264.4771544231</v>
          </cell>
          <cell r="AP317">
            <v>0</v>
          </cell>
          <cell r="AX317">
            <v>0</v>
          </cell>
          <cell r="AY317">
            <v>0</v>
          </cell>
          <cell r="BG317">
            <v>0</v>
          </cell>
          <cell r="BH317">
            <v>3787262.2209841413</v>
          </cell>
          <cell r="BI317">
            <v>0</v>
          </cell>
          <cell r="BQ317">
            <v>0</v>
          </cell>
          <cell r="BR317">
            <v>0</v>
          </cell>
          <cell r="CA317">
            <v>24784784.590317197</v>
          </cell>
          <cell r="CK317">
            <v>0</v>
          </cell>
          <cell r="CS317">
            <v>0</v>
          </cell>
          <cell r="CT317">
            <v>19678069.942871463</v>
          </cell>
          <cell r="CU317">
            <v>0</v>
          </cell>
          <cell r="DC317">
            <v>0</v>
          </cell>
          <cell r="DD317">
            <v>0</v>
          </cell>
          <cell r="DL317">
            <v>0</v>
          </cell>
          <cell r="DM317">
            <v>31953532.673781287</v>
          </cell>
          <cell r="DN317">
            <v>0</v>
          </cell>
          <cell r="DV317">
            <v>0</v>
          </cell>
          <cell r="DW317">
            <v>0</v>
          </cell>
          <cell r="EE317">
            <v>0</v>
          </cell>
          <cell r="EF317">
            <v>129408631.80643241</v>
          </cell>
          <cell r="EG317">
            <v>0</v>
          </cell>
          <cell r="EO317">
            <v>0</v>
          </cell>
          <cell r="EP317">
            <v>0</v>
          </cell>
          <cell r="EX317">
            <v>0</v>
          </cell>
        </row>
        <row r="318">
          <cell r="B318">
            <v>47483</v>
          </cell>
          <cell r="C318">
            <v>111640857.62190156</v>
          </cell>
          <cell r="D318">
            <v>0</v>
          </cell>
          <cell r="L318">
            <v>0</v>
          </cell>
          <cell r="M318">
            <v>0</v>
          </cell>
          <cell r="U318">
            <v>0</v>
          </cell>
          <cell r="V318">
            <v>107984185.20880154</v>
          </cell>
          <cell r="W318">
            <v>0</v>
          </cell>
          <cell r="AE318">
            <v>0</v>
          </cell>
          <cell r="AF318">
            <v>0</v>
          </cell>
          <cell r="AN318">
            <v>0</v>
          </cell>
          <cell r="AO318">
            <v>1034264.4771544231</v>
          </cell>
          <cell r="AP318">
            <v>0</v>
          </cell>
          <cell r="AX318">
            <v>0</v>
          </cell>
          <cell r="AY318">
            <v>0</v>
          </cell>
          <cell r="BG318">
            <v>0</v>
          </cell>
          <cell r="BH318">
            <v>3787262.2209841413</v>
          </cell>
          <cell r="BI318">
            <v>0</v>
          </cell>
          <cell r="BQ318">
            <v>0</v>
          </cell>
          <cell r="BR318">
            <v>0</v>
          </cell>
          <cell r="CA318">
            <v>24784784.590317197</v>
          </cell>
          <cell r="CK318">
            <v>0</v>
          </cell>
          <cell r="CS318">
            <v>0</v>
          </cell>
          <cell r="CT318">
            <v>19678069.942871463</v>
          </cell>
          <cell r="CU318">
            <v>0</v>
          </cell>
          <cell r="DC318">
            <v>0</v>
          </cell>
          <cell r="DD318">
            <v>0</v>
          </cell>
          <cell r="DL318">
            <v>0</v>
          </cell>
          <cell r="DM318">
            <v>31953532.673781287</v>
          </cell>
          <cell r="DN318">
            <v>0</v>
          </cell>
          <cell r="DV318">
            <v>0</v>
          </cell>
          <cell r="DW318">
            <v>0</v>
          </cell>
          <cell r="EE318">
            <v>0</v>
          </cell>
          <cell r="EF318">
            <v>129408631.80643241</v>
          </cell>
          <cell r="EG318">
            <v>0</v>
          </cell>
          <cell r="EO318">
            <v>0</v>
          </cell>
          <cell r="EP318">
            <v>0</v>
          </cell>
          <cell r="EX318">
            <v>0</v>
          </cell>
        </row>
        <row r="319">
          <cell r="B319">
            <v>47514</v>
          </cell>
          <cell r="C319">
            <v>111640857.62190156</v>
          </cell>
          <cell r="D319">
            <v>0</v>
          </cell>
          <cell r="L319">
            <v>0</v>
          </cell>
          <cell r="M319">
            <v>0</v>
          </cell>
          <cell r="U319">
            <v>0</v>
          </cell>
          <cell r="V319">
            <v>107984185.20880154</v>
          </cell>
          <cell r="W319">
            <v>0</v>
          </cell>
          <cell r="AE319">
            <v>0</v>
          </cell>
          <cell r="AF319">
            <v>0</v>
          </cell>
          <cell r="AN319">
            <v>0</v>
          </cell>
          <cell r="AO319">
            <v>1034264.4771544231</v>
          </cell>
          <cell r="AP319">
            <v>0</v>
          </cell>
          <cell r="AX319">
            <v>0</v>
          </cell>
          <cell r="AY319">
            <v>0</v>
          </cell>
          <cell r="BG319">
            <v>0</v>
          </cell>
          <cell r="BH319">
            <v>3787262.2209841413</v>
          </cell>
          <cell r="BI319">
            <v>0</v>
          </cell>
          <cell r="BQ319">
            <v>0</v>
          </cell>
          <cell r="BR319">
            <v>0</v>
          </cell>
          <cell r="CA319">
            <v>24784784.590317197</v>
          </cell>
          <cell r="CK319">
            <v>0</v>
          </cell>
          <cell r="CS319">
            <v>0</v>
          </cell>
          <cell r="CT319">
            <v>19678069.942871463</v>
          </cell>
          <cell r="CU319">
            <v>0</v>
          </cell>
          <cell r="DC319">
            <v>0</v>
          </cell>
          <cell r="DD319">
            <v>0</v>
          </cell>
          <cell r="DL319">
            <v>0</v>
          </cell>
          <cell r="DM319">
            <v>31953532.673781287</v>
          </cell>
          <cell r="DN319">
            <v>0</v>
          </cell>
          <cell r="DV319">
            <v>0</v>
          </cell>
          <cell r="DW319">
            <v>0</v>
          </cell>
          <cell r="EE319">
            <v>0</v>
          </cell>
          <cell r="EF319">
            <v>129408631.80643241</v>
          </cell>
          <cell r="EG319">
            <v>0</v>
          </cell>
          <cell r="EO319">
            <v>0</v>
          </cell>
          <cell r="EP319">
            <v>0</v>
          </cell>
          <cell r="EX319">
            <v>0</v>
          </cell>
        </row>
        <row r="320">
          <cell r="B320">
            <v>47542</v>
          </cell>
          <cell r="C320">
            <v>111640857.62190156</v>
          </cell>
          <cell r="D320">
            <v>0</v>
          </cell>
          <cell r="L320">
            <v>0</v>
          </cell>
          <cell r="M320">
            <v>0</v>
          </cell>
          <cell r="U320">
            <v>0</v>
          </cell>
          <cell r="V320">
            <v>107984185.20880154</v>
          </cell>
          <cell r="W320">
            <v>0</v>
          </cell>
          <cell r="AE320">
            <v>0</v>
          </cell>
          <cell r="AF320">
            <v>0</v>
          </cell>
          <cell r="AN320">
            <v>0</v>
          </cell>
          <cell r="AO320">
            <v>1034264.4771544231</v>
          </cell>
          <cell r="AP320">
            <v>0</v>
          </cell>
          <cell r="AX320">
            <v>0</v>
          </cell>
          <cell r="AY320">
            <v>0</v>
          </cell>
          <cell r="BG320">
            <v>0</v>
          </cell>
          <cell r="BH320">
            <v>3787262.2209841413</v>
          </cell>
          <cell r="BI320">
            <v>0</v>
          </cell>
          <cell r="BQ320">
            <v>0</v>
          </cell>
          <cell r="BR320">
            <v>0</v>
          </cell>
          <cell r="CA320">
            <v>24784784.590317197</v>
          </cell>
          <cell r="CK320">
            <v>0</v>
          </cell>
          <cell r="CS320">
            <v>0</v>
          </cell>
          <cell r="CT320">
            <v>19678069.942871463</v>
          </cell>
          <cell r="CU320">
            <v>0</v>
          </cell>
          <cell r="DC320">
            <v>0</v>
          </cell>
          <cell r="DD320">
            <v>0</v>
          </cell>
          <cell r="DL320">
            <v>0</v>
          </cell>
          <cell r="DM320">
            <v>31953532.673781287</v>
          </cell>
          <cell r="DN320">
            <v>0</v>
          </cell>
          <cell r="DV320">
            <v>0</v>
          </cell>
          <cell r="DW320">
            <v>0</v>
          </cell>
          <cell r="EE320">
            <v>0</v>
          </cell>
          <cell r="EF320">
            <v>129408631.80643241</v>
          </cell>
          <cell r="EG320">
            <v>0</v>
          </cell>
          <cell r="EO320">
            <v>0</v>
          </cell>
          <cell r="EP320">
            <v>0</v>
          </cell>
          <cell r="EX320">
            <v>0</v>
          </cell>
        </row>
        <row r="321">
          <cell r="B321">
            <v>47573</v>
          </cell>
          <cell r="C321">
            <v>111640857.62190156</v>
          </cell>
          <cell r="D321">
            <v>0</v>
          </cell>
          <cell r="L321">
            <v>0</v>
          </cell>
          <cell r="M321">
            <v>0</v>
          </cell>
          <cell r="U321">
            <v>0</v>
          </cell>
          <cell r="V321">
            <v>107984185.20880154</v>
          </cell>
          <cell r="W321">
            <v>0</v>
          </cell>
          <cell r="AE321">
            <v>0</v>
          </cell>
          <cell r="AF321">
            <v>0</v>
          </cell>
          <cell r="AN321">
            <v>0</v>
          </cell>
          <cell r="AO321">
            <v>1034264.4771544231</v>
          </cell>
          <cell r="AP321">
            <v>0</v>
          </cell>
          <cell r="AX321">
            <v>0</v>
          </cell>
          <cell r="AY321">
            <v>0</v>
          </cell>
          <cell r="BG321">
            <v>0</v>
          </cell>
          <cell r="BH321">
            <v>3787262.2209841413</v>
          </cell>
          <cell r="BI321">
            <v>0</v>
          </cell>
          <cell r="BQ321">
            <v>0</v>
          </cell>
          <cell r="BR321">
            <v>0</v>
          </cell>
          <cell r="CA321">
            <v>24784784.590317197</v>
          </cell>
          <cell r="CK321">
            <v>0</v>
          </cell>
          <cell r="CS321">
            <v>0</v>
          </cell>
          <cell r="CT321">
            <v>19678069.942871463</v>
          </cell>
          <cell r="CU321">
            <v>0</v>
          </cell>
          <cell r="DC321">
            <v>0</v>
          </cell>
          <cell r="DD321">
            <v>0</v>
          </cell>
          <cell r="DL321">
            <v>0</v>
          </cell>
          <cell r="DM321">
            <v>31953532.673781287</v>
          </cell>
          <cell r="DN321">
            <v>0</v>
          </cell>
          <cell r="DV321">
            <v>0</v>
          </cell>
          <cell r="DW321">
            <v>0</v>
          </cell>
          <cell r="EE321">
            <v>0</v>
          </cell>
          <cell r="EF321">
            <v>129408631.80643241</v>
          </cell>
          <cell r="EG321">
            <v>0</v>
          </cell>
          <cell r="EO321">
            <v>0</v>
          </cell>
          <cell r="EP321">
            <v>0</v>
          </cell>
          <cell r="EX321">
            <v>0</v>
          </cell>
        </row>
        <row r="322">
          <cell r="B322">
            <v>47603</v>
          </cell>
          <cell r="C322">
            <v>111640857.62190156</v>
          </cell>
          <cell r="D322">
            <v>0</v>
          </cell>
          <cell r="L322">
            <v>0</v>
          </cell>
          <cell r="M322">
            <v>0</v>
          </cell>
          <cell r="U322">
            <v>0</v>
          </cell>
          <cell r="V322">
            <v>107984185.20880154</v>
          </cell>
          <cell r="W322">
            <v>0</v>
          </cell>
          <cell r="AE322">
            <v>0</v>
          </cell>
          <cell r="AF322">
            <v>0</v>
          </cell>
          <cell r="AN322">
            <v>0</v>
          </cell>
          <cell r="AO322">
            <v>1034264.4771544231</v>
          </cell>
          <cell r="AP322">
            <v>0</v>
          </cell>
          <cell r="AX322">
            <v>0</v>
          </cell>
          <cell r="AY322">
            <v>0</v>
          </cell>
          <cell r="BG322">
            <v>0</v>
          </cell>
          <cell r="BH322">
            <v>3787262.2209841413</v>
          </cell>
          <cell r="BI322">
            <v>0</v>
          </cell>
          <cell r="BQ322">
            <v>0</v>
          </cell>
          <cell r="BR322">
            <v>0</v>
          </cell>
          <cell r="CA322">
            <v>24784784.590317197</v>
          </cell>
          <cell r="CK322">
            <v>0</v>
          </cell>
          <cell r="CS322">
            <v>0</v>
          </cell>
          <cell r="CT322">
            <v>19678069.942871463</v>
          </cell>
          <cell r="CU322">
            <v>0</v>
          </cell>
          <cell r="DC322">
            <v>0</v>
          </cell>
          <cell r="DD322">
            <v>0</v>
          </cell>
          <cell r="DL322">
            <v>0</v>
          </cell>
          <cell r="DM322">
            <v>31953532.673781287</v>
          </cell>
          <cell r="DN322">
            <v>0</v>
          </cell>
          <cell r="DV322">
            <v>0</v>
          </cell>
          <cell r="DW322">
            <v>0</v>
          </cell>
          <cell r="EE322">
            <v>0</v>
          </cell>
          <cell r="EF322">
            <v>129408631.80643241</v>
          </cell>
          <cell r="EG322">
            <v>0</v>
          </cell>
          <cell r="EO322">
            <v>0</v>
          </cell>
          <cell r="EP322">
            <v>0</v>
          </cell>
          <cell r="EX322">
            <v>0</v>
          </cell>
        </row>
        <row r="323">
          <cell r="B323">
            <v>47634</v>
          </cell>
          <cell r="C323">
            <v>111640857.62190156</v>
          </cell>
          <cell r="D323">
            <v>0</v>
          </cell>
          <cell r="L323">
            <v>0</v>
          </cell>
          <cell r="M323">
            <v>0</v>
          </cell>
          <cell r="U323">
            <v>0</v>
          </cell>
          <cell r="V323">
            <v>107984185.20880154</v>
          </cell>
          <cell r="W323">
            <v>0</v>
          </cell>
          <cell r="AE323">
            <v>0</v>
          </cell>
          <cell r="AF323">
            <v>0</v>
          </cell>
          <cell r="AN323">
            <v>0</v>
          </cell>
          <cell r="AO323">
            <v>1034264.4771544231</v>
          </cell>
          <cell r="AP323">
            <v>0</v>
          </cell>
          <cell r="AX323">
            <v>0</v>
          </cell>
          <cell r="AY323">
            <v>0</v>
          </cell>
          <cell r="BG323">
            <v>0</v>
          </cell>
          <cell r="BH323">
            <v>3787262.2209841413</v>
          </cell>
          <cell r="BI323">
            <v>0</v>
          </cell>
          <cell r="BQ323">
            <v>0</v>
          </cell>
          <cell r="BR323">
            <v>0</v>
          </cell>
          <cell r="CA323">
            <v>24784784.590317197</v>
          </cell>
          <cell r="CK323">
            <v>0</v>
          </cell>
          <cell r="CS323">
            <v>0</v>
          </cell>
          <cell r="CT323">
            <v>19678069.942871463</v>
          </cell>
          <cell r="CU323">
            <v>0</v>
          </cell>
          <cell r="DC323">
            <v>0</v>
          </cell>
          <cell r="DD323">
            <v>0</v>
          </cell>
          <cell r="DL323">
            <v>0</v>
          </cell>
          <cell r="DM323">
            <v>31953532.673781287</v>
          </cell>
          <cell r="DN323">
            <v>0</v>
          </cell>
          <cell r="DV323">
            <v>0</v>
          </cell>
          <cell r="DW323">
            <v>0</v>
          </cell>
          <cell r="EE323">
            <v>0</v>
          </cell>
          <cell r="EF323">
            <v>129408631.80643241</v>
          </cell>
          <cell r="EG323">
            <v>0</v>
          </cell>
          <cell r="EO323">
            <v>0</v>
          </cell>
          <cell r="EP323">
            <v>0</v>
          </cell>
          <cell r="EX323">
            <v>0</v>
          </cell>
        </row>
        <row r="324">
          <cell r="B324">
            <v>47664</v>
          </cell>
          <cell r="C324">
            <v>111640857.62190156</v>
          </cell>
          <cell r="D324">
            <v>0</v>
          </cell>
          <cell r="L324">
            <v>0</v>
          </cell>
          <cell r="M324">
            <v>0</v>
          </cell>
          <cell r="U324">
            <v>0</v>
          </cell>
          <cell r="V324">
            <v>107984185.20880154</v>
          </cell>
          <cell r="W324">
            <v>0</v>
          </cell>
          <cell r="AE324">
            <v>0</v>
          </cell>
          <cell r="AF324">
            <v>0</v>
          </cell>
          <cell r="AN324">
            <v>0</v>
          </cell>
          <cell r="AO324">
            <v>1034264.4771544231</v>
          </cell>
          <cell r="AP324">
            <v>0</v>
          </cell>
          <cell r="AX324">
            <v>0</v>
          </cell>
          <cell r="AY324">
            <v>0</v>
          </cell>
          <cell r="BG324">
            <v>0</v>
          </cell>
          <cell r="BH324">
            <v>3787262.2209841413</v>
          </cell>
          <cell r="BI324">
            <v>0</v>
          </cell>
          <cell r="BQ324">
            <v>0</v>
          </cell>
          <cell r="BR324">
            <v>0</v>
          </cell>
          <cell r="CA324">
            <v>24784784.590317197</v>
          </cell>
          <cell r="CK324">
            <v>0</v>
          </cell>
          <cell r="CS324">
            <v>0</v>
          </cell>
          <cell r="CT324">
            <v>19678069.942871463</v>
          </cell>
          <cell r="CU324">
            <v>0</v>
          </cell>
          <cell r="DC324">
            <v>0</v>
          </cell>
          <cell r="DD324">
            <v>0</v>
          </cell>
          <cell r="DL324">
            <v>0</v>
          </cell>
          <cell r="DM324">
            <v>31953532.673781287</v>
          </cell>
          <cell r="DN324">
            <v>0</v>
          </cell>
          <cell r="DV324">
            <v>0</v>
          </cell>
          <cell r="DW324">
            <v>0</v>
          </cell>
          <cell r="EE324">
            <v>0</v>
          </cell>
          <cell r="EF324">
            <v>129408631.80643241</v>
          </cell>
          <cell r="EG324">
            <v>0</v>
          </cell>
          <cell r="EO324">
            <v>0</v>
          </cell>
          <cell r="EP324">
            <v>0</v>
          </cell>
          <cell r="EX324">
            <v>0</v>
          </cell>
        </row>
        <row r="325">
          <cell r="B325">
            <v>47695</v>
          </cell>
          <cell r="C325">
            <v>111640857.62190156</v>
          </cell>
          <cell r="D325">
            <v>0</v>
          </cell>
          <cell r="L325">
            <v>0</v>
          </cell>
          <cell r="M325">
            <v>0</v>
          </cell>
          <cell r="U325">
            <v>0</v>
          </cell>
          <cell r="V325">
            <v>107984185.20880154</v>
          </cell>
          <cell r="W325">
            <v>0</v>
          </cell>
          <cell r="AE325">
            <v>0</v>
          </cell>
          <cell r="AF325">
            <v>0</v>
          </cell>
          <cell r="AN325">
            <v>0</v>
          </cell>
          <cell r="AO325">
            <v>1034264.4771544231</v>
          </cell>
          <cell r="AP325">
            <v>0</v>
          </cell>
          <cell r="AX325">
            <v>0</v>
          </cell>
          <cell r="AY325">
            <v>0</v>
          </cell>
          <cell r="BG325">
            <v>0</v>
          </cell>
          <cell r="BH325">
            <v>3787262.2209841413</v>
          </cell>
          <cell r="BI325">
            <v>0</v>
          </cell>
          <cell r="BQ325">
            <v>0</v>
          </cell>
          <cell r="BR325">
            <v>0</v>
          </cell>
          <cell r="CA325">
            <v>24784784.590317197</v>
          </cell>
          <cell r="CK325">
            <v>0</v>
          </cell>
          <cell r="CS325">
            <v>0</v>
          </cell>
          <cell r="CT325">
            <v>19678069.942871463</v>
          </cell>
          <cell r="CU325">
            <v>0</v>
          </cell>
          <cell r="DC325">
            <v>0</v>
          </cell>
          <cell r="DD325">
            <v>0</v>
          </cell>
          <cell r="DL325">
            <v>0</v>
          </cell>
          <cell r="DM325">
            <v>31953532.673781287</v>
          </cell>
          <cell r="DN325">
            <v>0</v>
          </cell>
          <cell r="DV325">
            <v>0</v>
          </cell>
          <cell r="DW325">
            <v>0</v>
          </cell>
          <cell r="EE325">
            <v>0</v>
          </cell>
          <cell r="EF325">
            <v>129408631.80643241</v>
          </cell>
          <cell r="EG325">
            <v>0</v>
          </cell>
          <cell r="EO325">
            <v>0</v>
          </cell>
          <cell r="EP325">
            <v>0</v>
          </cell>
          <cell r="EX325">
            <v>0</v>
          </cell>
        </row>
        <row r="326">
          <cell r="B326">
            <v>47726</v>
          </cell>
          <cell r="C326">
            <v>111640857.62190156</v>
          </cell>
          <cell r="D326">
            <v>0</v>
          </cell>
          <cell r="L326">
            <v>0</v>
          </cell>
          <cell r="M326">
            <v>0</v>
          </cell>
          <cell r="U326">
            <v>0</v>
          </cell>
          <cell r="V326">
            <v>107984185.20880154</v>
          </cell>
          <cell r="W326">
            <v>0</v>
          </cell>
          <cell r="AE326">
            <v>0</v>
          </cell>
          <cell r="AF326">
            <v>0</v>
          </cell>
          <cell r="AN326">
            <v>0</v>
          </cell>
          <cell r="AO326">
            <v>1034264.4771544231</v>
          </cell>
          <cell r="AP326">
            <v>0</v>
          </cell>
          <cell r="AX326">
            <v>0</v>
          </cell>
          <cell r="AY326">
            <v>0</v>
          </cell>
          <cell r="BG326">
            <v>0</v>
          </cell>
          <cell r="BH326">
            <v>3787262.2209841413</v>
          </cell>
          <cell r="BI326">
            <v>0</v>
          </cell>
          <cell r="BQ326">
            <v>0</v>
          </cell>
          <cell r="BR326">
            <v>0</v>
          </cell>
          <cell r="CA326">
            <v>24784784.590317197</v>
          </cell>
          <cell r="CK326">
            <v>0</v>
          </cell>
          <cell r="CS326">
            <v>0</v>
          </cell>
          <cell r="CT326">
            <v>19678069.942871463</v>
          </cell>
          <cell r="CU326">
            <v>0</v>
          </cell>
          <cell r="DC326">
            <v>0</v>
          </cell>
          <cell r="DD326">
            <v>0</v>
          </cell>
          <cell r="DL326">
            <v>0</v>
          </cell>
          <cell r="DM326">
            <v>31953532.673781287</v>
          </cell>
          <cell r="DN326">
            <v>0</v>
          </cell>
          <cell r="DV326">
            <v>0</v>
          </cell>
          <cell r="DW326">
            <v>0</v>
          </cell>
          <cell r="EE326">
            <v>0</v>
          </cell>
          <cell r="EF326">
            <v>129408631.80643241</v>
          </cell>
          <cell r="EG326">
            <v>0</v>
          </cell>
          <cell r="EO326">
            <v>0</v>
          </cell>
          <cell r="EP326">
            <v>0</v>
          </cell>
          <cell r="EX326">
            <v>0</v>
          </cell>
        </row>
        <row r="327">
          <cell r="B327">
            <v>47756</v>
          </cell>
          <cell r="C327">
            <v>111640857.62190156</v>
          </cell>
          <cell r="D327">
            <v>0</v>
          </cell>
          <cell r="L327">
            <v>0</v>
          </cell>
          <cell r="M327">
            <v>0</v>
          </cell>
          <cell r="U327">
            <v>0</v>
          </cell>
          <cell r="V327">
            <v>107984185.20880154</v>
          </cell>
          <cell r="W327">
            <v>0</v>
          </cell>
          <cell r="AE327">
            <v>0</v>
          </cell>
          <cell r="AF327">
            <v>0</v>
          </cell>
          <cell r="AN327">
            <v>0</v>
          </cell>
          <cell r="AO327">
            <v>1034264.4771544231</v>
          </cell>
          <cell r="AP327">
            <v>0</v>
          </cell>
          <cell r="AX327">
            <v>0</v>
          </cell>
          <cell r="AY327">
            <v>0</v>
          </cell>
          <cell r="BG327">
            <v>0</v>
          </cell>
          <cell r="BH327">
            <v>3787262.2209841413</v>
          </cell>
          <cell r="BI327">
            <v>0</v>
          </cell>
          <cell r="BQ327">
            <v>0</v>
          </cell>
          <cell r="BR327">
            <v>0</v>
          </cell>
          <cell r="CA327">
            <v>24784784.590317197</v>
          </cell>
          <cell r="CK327">
            <v>0</v>
          </cell>
          <cell r="CS327">
            <v>0</v>
          </cell>
          <cell r="CT327">
            <v>19678069.942871463</v>
          </cell>
          <cell r="CU327">
            <v>0</v>
          </cell>
          <cell r="DC327">
            <v>0</v>
          </cell>
          <cell r="DD327">
            <v>0</v>
          </cell>
          <cell r="DL327">
            <v>0</v>
          </cell>
          <cell r="DM327">
            <v>31953532.673781287</v>
          </cell>
          <cell r="DN327">
            <v>0</v>
          </cell>
          <cell r="DV327">
            <v>0</v>
          </cell>
          <cell r="DW327">
            <v>0</v>
          </cell>
          <cell r="EE327">
            <v>0</v>
          </cell>
          <cell r="EF327">
            <v>129408631.80643241</v>
          </cell>
          <cell r="EG327">
            <v>0</v>
          </cell>
          <cell r="EO327">
            <v>0</v>
          </cell>
          <cell r="EP327">
            <v>0</v>
          </cell>
          <cell r="EX327">
            <v>0</v>
          </cell>
        </row>
        <row r="328">
          <cell r="B328">
            <v>47787</v>
          </cell>
          <cell r="C328">
            <v>111640857.62190156</v>
          </cell>
          <cell r="D328">
            <v>0</v>
          </cell>
          <cell r="L328">
            <v>0</v>
          </cell>
          <cell r="M328">
            <v>0</v>
          </cell>
          <cell r="U328">
            <v>0</v>
          </cell>
          <cell r="V328">
            <v>107984185.20880154</v>
          </cell>
          <cell r="W328">
            <v>0</v>
          </cell>
          <cell r="AE328">
            <v>0</v>
          </cell>
          <cell r="AF328">
            <v>0</v>
          </cell>
          <cell r="AN328">
            <v>0</v>
          </cell>
          <cell r="AO328">
            <v>1034264.4771544231</v>
          </cell>
          <cell r="AP328">
            <v>0</v>
          </cell>
          <cell r="AX328">
            <v>0</v>
          </cell>
          <cell r="AY328">
            <v>0</v>
          </cell>
          <cell r="BG328">
            <v>0</v>
          </cell>
          <cell r="BH328">
            <v>3787262.2209841413</v>
          </cell>
          <cell r="BI328">
            <v>0</v>
          </cell>
          <cell r="BQ328">
            <v>0</v>
          </cell>
          <cell r="BR328">
            <v>0</v>
          </cell>
          <cell r="CA328">
            <v>24784784.590317197</v>
          </cell>
          <cell r="CK328">
            <v>0</v>
          </cell>
          <cell r="CS328">
            <v>0</v>
          </cell>
          <cell r="CT328">
            <v>19678069.942871463</v>
          </cell>
          <cell r="CU328">
            <v>0</v>
          </cell>
          <cell r="DC328">
            <v>0</v>
          </cell>
          <cell r="DD328">
            <v>0</v>
          </cell>
          <cell r="DL328">
            <v>0</v>
          </cell>
          <cell r="DM328">
            <v>31953532.673781287</v>
          </cell>
          <cell r="DN328">
            <v>0</v>
          </cell>
          <cell r="DV328">
            <v>0</v>
          </cell>
          <cell r="DW328">
            <v>0</v>
          </cell>
          <cell r="EE328">
            <v>0</v>
          </cell>
          <cell r="EF328">
            <v>129408631.80643241</v>
          </cell>
          <cell r="EG328">
            <v>0</v>
          </cell>
          <cell r="EO328">
            <v>0</v>
          </cell>
          <cell r="EP328">
            <v>0</v>
          </cell>
          <cell r="EX328">
            <v>0</v>
          </cell>
        </row>
        <row r="329">
          <cell r="B329">
            <v>47817</v>
          </cell>
          <cell r="C329">
            <v>111640857.62190156</v>
          </cell>
          <cell r="D329">
            <v>0</v>
          </cell>
          <cell r="L329">
            <v>0</v>
          </cell>
          <cell r="M329">
            <v>0</v>
          </cell>
          <cell r="U329">
            <v>0</v>
          </cell>
          <cell r="V329">
            <v>107984185.20880154</v>
          </cell>
          <cell r="W329">
            <v>0</v>
          </cell>
          <cell r="AE329">
            <v>0</v>
          </cell>
          <cell r="AF329">
            <v>0</v>
          </cell>
          <cell r="AN329">
            <v>0</v>
          </cell>
          <cell r="AO329">
            <v>1034264.4771544231</v>
          </cell>
          <cell r="AP329">
            <v>0</v>
          </cell>
          <cell r="AX329">
            <v>0</v>
          </cell>
          <cell r="AY329">
            <v>0</v>
          </cell>
          <cell r="BG329">
            <v>0</v>
          </cell>
          <cell r="BH329">
            <v>3787262.2209841413</v>
          </cell>
          <cell r="BI329">
            <v>0</v>
          </cell>
          <cell r="BQ329">
            <v>0</v>
          </cell>
          <cell r="BR329">
            <v>0</v>
          </cell>
          <cell r="CA329">
            <v>24784784.590317197</v>
          </cell>
          <cell r="CK329">
            <v>0</v>
          </cell>
          <cell r="CS329">
            <v>0</v>
          </cell>
          <cell r="CT329">
            <v>19678069.942871463</v>
          </cell>
          <cell r="CU329">
            <v>0</v>
          </cell>
          <cell r="DC329">
            <v>0</v>
          </cell>
          <cell r="DD329">
            <v>0</v>
          </cell>
          <cell r="DL329">
            <v>0</v>
          </cell>
          <cell r="DM329">
            <v>31953532.673781287</v>
          </cell>
          <cell r="DN329">
            <v>0</v>
          </cell>
          <cell r="DV329">
            <v>0</v>
          </cell>
          <cell r="DW329">
            <v>0</v>
          </cell>
          <cell r="EE329">
            <v>0</v>
          </cell>
          <cell r="EF329">
            <v>129408631.80643241</v>
          </cell>
          <cell r="EG329">
            <v>0</v>
          </cell>
          <cell r="EO329">
            <v>0</v>
          </cell>
          <cell r="EP329">
            <v>0</v>
          </cell>
          <cell r="EX329">
            <v>0</v>
          </cell>
        </row>
        <row r="330">
          <cell r="B330">
            <v>47848</v>
          </cell>
          <cell r="C330">
            <v>111640857.62190156</v>
          </cell>
          <cell r="D330">
            <v>0</v>
          </cell>
          <cell r="L330">
            <v>0</v>
          </cell>
          <cell r="M330">
            <v>0</v>
          </cell>
          <cell r="U330">
            <v>0</v>
          </cell>
          <cell r="V330">
            <v>107984185.20880154</v>
          </cell>
          <cell r="W330">
            <v>0</v>
          </cell>
          <cell r="AE330">
            <v>0</v>
          </cell>
          <cell r="AF330">
            <v>0</v>
          </cell>
          <cell r="AN330">
            <v>0</v>
          </cell>
          <cell r="AO330">
            <v>1034264.4771544231</v>
          </cell>
          <cell r="AP330">
            <v>0</v>
          </cell>
          <cell r="AX330">
            <v>0</v>
          </cell>
          <cell r="AY330">
            <v>0</v>
          </cell>
          <cell r="BG330">
            <v>0</v>
          </cell>
          <cell r="BH330">
            <v>3787262.2209841413</v>
          </cell>
          <cell r="BI330">
            <v>0</v>
          </cell>
          <cell r="BQ330">
            <v>0</v>
          </cell>
          <cell r="BR330">
            <v>0</v>
          </cell>
          <cell r="CA330">
            <v>24784784.590317197</v>
          </cell>
          <cell r="CK330">
            <v>0</v>
          </cell>
          <cell r="CS330">
            <v>0</v>
          </cell>
          <cell r="CT330">
            <v>19678069.942871463</v>
          </cell>
          <cell r="CU330">
            <v>0</v>
          </cell>
          <cell r="DC330">
            <v>0</v>
          </cell>
          <cell r="DD330">
            <v>0</v>
          </cell>
          <cell r="DL330">
            <v>0</v>
          </cell>
          <cell r="DM330">
            <v>31953532.673781287</v>
          </cell>
          <cell r="DN330">
            <v>0</v>
          </cell>
          <cell r="DV330">
            <v>0</v>
          </cell>
          <cell r="DW330">
            <v>0</v>
          </cell>
          <cell r="EE330">
            <v>0</v>
          </cell>
          <cell r="EF330">
            <v>129408631.80643241</v>
          </cell>
          <cell r="EG330">
            <v>0</v>
          </cell>
          <cell r="EO330">
            <v>0</v>
          </cell>
          <cell r="EP330">
            <v>0</v>
          </cell>
          <cell r="EX330">
            <v>0</v>
          </cell>
        </row>
        <row r="331">
          <cell r="B331">
            <v>47879</v>
          </cell>
          <cell r="C331">
            <v>111640857.62190156</v>
          </cell>
          <cell r="D331">
            <v>0</v>
          </cell>
          <cell r="L331">
            <v>0</v>
          </cell>
          <cell r="M331">
            <v>0</v>
          </cell>
          <cell r="U331">
            <v>0</v>
          </cell>
          <cell r="V331">
            <v>107984185.20880154</v>
          </cell>
          <cell r="W331">
            <v>0</v>
          </cell>
          <cell r="AE331">
            <v>0</v>
          </cell>
          <cell r="AF331">
            <v>0</v>
          </cell>
          <cell r="AN331">
            <v>0</v>
          </cell>
          <cell r="AO331">
            <v>1034264.4771544231</v>
          </cell>
          <cell r="AP331">
            <v>0</v>
          </cell>
          <cell r="AX331">
            <v>0</v>
          </cell>
          <cell r="AY331">
            <v>0</v>
          </cell>
          <cell r="BG331">
            <v>0</v>
          </cell>
          <cell r="BH331">
            <v>3787262.2209841413</v>
          </cell>
          <cell r="BI331">
            <v>0</v>
          </cell>
          <cell r="BQ331">
            <v>0</v>
          </cell>
          <cell r="BR331">
            <v>0</v>
          </cell>
          <cell r="CA331">
            <v>24784784.590317197</v>
          </cell>
          <cell r="CK331">
            <v>0</v>
          </cell>
          <cell r="CS331">
            <v>0</v>
          </cell>
          <cell r="CT331">
            <v>19678069.942871463</v>
          </cell>
          <cell r="CU331">
            <v>0</v>
          </cell>
          <cell r="DC331">
            <v>0</v>
          </cell>
          <cell r="DD331">
            <v>0</v>
          </cell>
          <cell r="DL331">
            <v>0</v>
          </cell>
          <cell r="DM331">
            <v>31953532.673781287</v>
          </cell>
          <cell r="DN331">
            <v>0</v>
          </cell>
          <cell r="DV331">
            <v>0</v>
          </cell>
          <cell r="DW331">
            <v>0</v>
          </cell>
          <cell r="EE331">
            <v>0</v>
          </cell>
          <cell r="EF331">
            <v>129408631.80643241</v>
          </cell>
          <cell r="EG331">
            <v>0</v>
          </cell>
          <cell r="EO331">
            <v>0</v>
          </cell>
          <cell r="EP331">
            <v>0</v>
          </cell>
          <cell r="EX331">
            <v>0</v>
          </cell>
        </row>
        <row r="332">
          <cell r="B332">
            <v>47907</v>
          </cell>
          <cell r="C332">
            <v>111640857.62190156</v>
          </cell>
          <cell r="D332">
            <v>0</v>
          </cell>
          <cell r="L332">
            <v>0</v>
          </cell>
          <cell r="M332">
            <v>0</v>
          </cell>
          <cell r="U332">
            <v>0</v>
          </cell>
          <cell r="V332">
            <v>107984185.20880154</v>
          </cell>
          <cell r="W332">
            <v>0</v>
          </cell>
          <cell r="AE332">
            <v>0</v>
          </cell>
          <cell r="AF332">
            <v>0</v>
          </cell>
          <cell r="AN332">
            <v>0</v>
          </cell>
          <cell r="AO332">
            <v>1034264.4771544231</v>
          </cell>
          <cell r="AP332">
            <v>0</v>
          </cell>
          <cell r="AX332">
            <v>0</v>
          </cell>
          <cell r="AY332">
            <v>0</v>
          </cell>
          <cell r="BG332">
            <v>0</v>
          </cell>
          <cell r="BH332">
            <v>3787262.2209841413</v>
          </cell>
          <cell r="BI332">
            <v>0</v>
          </cell>
          <cell r="BQ332">
            <v>0</v>
          </cell>
          <cell r="BR332">
            <v>0</v>
          </cell>
          <cell r="CA332">
            <v>24784784.590317197</v>
          </cell>
          <cell r="CK332">
            <v>0</v>
          </cell>
          <cell r="CS332">
            <v>0</v>
          </cell>
          <cell r="CT332">
            <v>19678069.942871463</v>
          </cell>
          <cell r="CU332">
            <v>0</v>
          </cell>
          <cell r="DC332">
            <v>0</v>
          </cell>
          <cell r="DD332">
            <v>0</v>
          </cell>
          <cell r="DL332">
            <v>0</v>
          </cell>
          <cell r="DM332">
            <v>31953532.673781287</v>
          </cell>
          <cell r="DN332">
            <v>0</v>
          </cell>
          <cell r="DV332">
            <v>0</v>
          </cell>
          <cell r="DW332">
            <v>0</v>
          </cell>
          <cell r="EE332">
            <v>0</v>
          </cell>
          <cell r="EF332">
            <v>129408631.80643241</v>
          </cell>
          <cell r="EG332">
            <v>0</v>
          </cell>
          <cell r="EO332">
            <v>0</v>
          </cell>
          <cell r="EP332">
            <v>0</v>
          </cell>
          <cell r="EX332">
            <v>0</v>
          </cell>
        </row>
        <row r="333">
          <cell r="B333">
            <v>47938</v>
          </cell>
          <cell r="C333">
            <v>111640857.62190156</v>
          </cell>
          <cell r="D333">
            <v>0</v>
          </cell>
          <cell r="L333">
            <v>0</v>
          </cell>
          <cell r="M333">
            <v>0</v>
          </cell>
          <cell r="U333">
            <v>0</v>
          </cell>
          <cell r="V333">
            <v>107984185.20880154</v>
          </cell>
          <cell r="W333">
            <v>0</v>
          </cell>
          <cell r="AE333">
            <v>0</v>
          </cell>
          <cell r="AF333">
            <v>0</v>
          </cell>
          <cell r="AN333">
            <v>0</v>
          </cell>
          <cell r="AO333">
            <v>1034264.4771544231</v>
          </cell>
          <cell r="AP333">
            <v>0</v>
          </cell>
          <cell r="AX333">
            <v>0</v>
          </cell>
          <cell r="AY333">
            <v>0</v>
          </cell>
          <cell r="BG333">
            <v>0</v>
          </cell>
          <cell r="BH333">
            <v>3787262.2209841413</v>
          </cell>
          <cell r="BI333">
            <v>0</v>
          </cell>
          <cell r="BQ333">
            <v>0</v>
          </cell>
          <cell r="BR333">
            <v>0</v>
          </cell>
          <cell r="CA333">
            <v>24784784.590317197</v>
          </cell>
          <cell r="CK333">
            <v>0</v>
          </cell>
          <cell r="CS333">
            <v>0</v>
          </cell>
          <cell r="CT333">
            <v>19678069.942871463</v>
          </cell>
          <cell r="CU333">
            <v>0</v>
          </cell>
          <cell r="DC333">
            <v>0</v>
          </cell>
          <cell r="DD333">
            <v>0</v>
          </cell>
          <cell r="DL333">
            <v>0</v>
          </cell>
          <cell r="DM333">
            <v>31953532.673781287</v>
          </cell>
          <cell r="DN333">
            <v>0</v>
          </cell>
          <cell r="DV333">
            <v>0</v>
          </cell>
          <cell r="DW333">
            <v>0</v>
          </cell>
          <cell r="EE333">
            <v>0</v>
          </cell>
          <cell r="EF333">
            <v>129408631.80643241</v>
          </cell>
          <cell r="EG333">
            <v>0</v>
          </cell>
          <cell r="EO333">
            <v>0</v>
          </cell>
          <cell r="EP333">
            <v>0</v>
          </cell>
          <cell r="EX333">
            <v>0</v>
          </cell>
        </row>
        <row r="334">
          <cell r="B334">
            <v>47968</v>
          </cell>
          <cell r="C334">
            <v>111640857.62190156</v>
          </cell>
          <cell r="D334">
            <v>0</v>
          </cell>
          <cell r="L334">
            <v>0</v>
          </cell>
          <cell r="M334">
            <v>0</v>
          </cell>
          <cell r="U334">
            <v>0</v>
          </cell>
          <cell r="V334">
            <v>107984185.20880154</v>
          </cell>
          <cell r="W334">
            <v>0</v>
          </cell>
          <cell r="AE334">
            <v>0</v>
          </cell>
          <cell r="AF334">
            <v>0</v>
          </cell>
          <cell r="AN334">
            <v>0</v>
          </cell>
          <cell r="AO334">
            <v>1034264.4771544231</v>
          </cell>
          <cell r="AP334">
            <v>0</v>
          </cell>
          <cell r="AX334">
            <v>0</v>
          </cell>
          <cell r="AY334">
            <v>0</v>
          </cell>
          <cell r="BG334">
            <v>0</v>
          </cell>
          <cell r="BH334">
            <v>3787262.2209841413</v>
          </cell>
          <cell r="BI334">
            <v>0</v>
          </cell>
          <cell r="BQ334">
            <v>0</v>
          </cell>
          <cell r="BR334">
            <v>0</v>
          </cell>
          <cell r="CA334">
            <v>24784784.590317197</v>
          </cell>
          <cell r="CK334">
            <v>0</v>
          </cell>
          <cell r="CS334">
            <v>0</v>
          </cell>
          <cell r="CT334">
            <v>19678069.942871463</v>
          </cell>
          <cell r="CU334">
            <v>0</v>
          </cell>
          <cell r="DC334">
            <v>0</v>
          </cell>
          <cell r="DD334">
            <v>0</v>
          </cell>
          <cell r="DL334">
            <v>0</v>
          </cell>
          <cell r="DM334">
            <v>31953532.673781287</v>
          </cell>
          <cell r="DN334">
            <v>0</v>
          </cell>
          <cell r="DV334">
            <v>0</v>
          </cell>
          <cell r="DW334">
            <v>0</v>
          </cell>
          <cell r="EE334">
            <v>0</v>
          </cell>
          <cell r="EF334">
            <v>129408631.80643241</v>
          </cell>
          <cell r="EG334">
            <v>0</v>
          </cell>
          <cell r="EO334">
            <v>0</v>
          </cell>
          <cell r="EP334">
            <v>0</v>
          </cell>
          <cell r="EX334">
            <v>0</v>
          </cell>
        </row>
        <row r="335">
          <cell r="B335">
            <v>47999</v>
          </cell>
          <cell r="C335">
            <v>111640857.62190156</v>
          </cell>
          <cell r="D335">
            <v>0</v>
          </cell>
          <cell r="L335">
            <v>0</v>
          </cell>
          <cell r="M335">
            <v>0</v>
          </cell>
          <cell r="U335">
            <v>0</v>
          </cell>
          <cell r="V335">
            <v>107984185.20880154</v>
          </cell>
          <cell r="W335">
            <v>0</v>
          </cell>
          <cell r="AE335">
            <v>0</v>
          </cell>
          <cell r="AF335">
            <v>0</v>
          </cell>
          <cell r="AN335">
            <v>0</v>
          </cell>
          <cell r="AO335">
            <v>1034264.4771544231</v>
          </cell>
          <cell r="AP335">
            <v>0</v>
          </cell>
          <cell r="AX335">
            <v>0</v>
          </cell>
          <cell r="AY335">
            <v>0</v>
          </cell>
          <cell r="BG335">
            <v>0</v>
          </cell>
          <cell r="BH335">
            <v>3787262.2209841413</v>
          </cell>
          <cell r="BI335">
            <v>0</v>
          </cell>
          <cell r="BQ335">
            <v>0</v>
          </cell>
          <cell r="BR335">
            <v>0</v>
          </cell>
          <cell r="CA335">
            <v>24784784.590317197</v>
          </cell>
          <cell r="CK335">
            <v>0</v>
          </cell>
          <cell r="CS335">
            <v>0</v>
          </cell>
          <cell r="CT335">
            <v>19678069.942871463</v>
          </cell>
          <cell r="CU335">
            <v>0</v>
          </cell>
          <cell r="DC335">
            <v>0</v>
          </cell>
          <cell r="DD335">
            <v>0</v>
          </cell>
          <cell r="DL335">
            <v>0</v>
          </cell>
          <cell r="DM335">
            <v>31953532.673781287</v>
          </cell>
          <cell r="DN335">
            <v>0</v>
          </cell>
          <cell r="DV335">
            <v>0</v>
          </cell>
          <cell r="DW335">
            <v>0</v>
          </cell>
          <cell r="EE335">
            <v>0</v>
          </cell>
          <cell r="EF335">
            <v>129408631.80643241</v>
          </cell>
          <cell r="EG335">
            <v>0</v>
          </cell>
          <cell r="EO335">
            <v>0</v>
          </cell>
          <cell r="EP335">
            <v>0</v>
          </cell>
          <cell r="EX335">
            <v>0</v>
          </cell>
        </row>
        <row r="336">
          <cell r="B336">
            <v>48029</v>
          </cell>
          <cell r="C336">
            <v>111640857.62190156</v>
          </cell>
          <cell r="D336">
            <v>0</v>
          </cell>
          <cell r="L336">
            <v>0</v>
          </cell>
          <cell r="M336">
            <v>0</v>
          </cell>
          <cell r="U336">
            <v>0</v>
          </cell>
          <cell r="V336">
            <v>107984185.20880154</v>
          </cell>
          <cell r="W336">
            <v>0</v>
          </cell>
          <cell r="AE336">
            <v>0</v>
          </cell>
          <cell r="AF336">
            <v>0</v>
          </cell>
          <cell r="AN336">
            <v>0</v>
          </cell>
          <cell r="AO336">
            <v>1034264.4771544231</v>
          </cell>
          <cell r="AP336">
            <v>0</v>
          </cell>
          <cell r="AX336">
            <v>0</v>
          </cell>
          <cell r="AY336">
            <v>0</v>
          </cell>
          <cell r="BG336">
            <v>0</v>
          </cell>
          <cell r="BH336">
            <v>3787262.2209841413</v>
          </cell>
          <cell r="BI336">
            <v>0</v>
          </cell>
          <cell r="BQ336">
            <v>0</v>
          </cell>
          <cell r="BR336">
            <v>0</v>
          </cell>
          <cell r="CA336">
            <v>24784784.590317197</v>
          </cell>
          <cell r="CK336">
            <v>0</v>
          </cell>
          <cell r="CS336">
            <v>0</v>
          </cell>
          <cell r="CT336">
            <v>19678069.942871463</v>
          </cell>
          <cell r="CU336">
            <v>0</v>
          </cell>
          <cell r="DC336">
            <v>0</v>
          </cell>
          <cell r="DD336">
            <v>0</v>
          </cell>
          <cell r="DL336">
            <v>0</v>
          </cell>
          <cell r="DM336">
            <v>31953532.673781287</v>
          </cell>
          <cell r="DN336">
            <v>0</v>
          </cell>
          <cell r="DV336">
            <v>0</v>
          </cell>
          <cell r="DW336">
            <v>0</v>
          </cell>
          <cell r="EE336">
            <v>0</v>
          </cell>
          <cell r="EF336">
            <v>129408631.80643241</v>
          </cell>
          <cell r="EG336">
            <v>0</v>
          </cell>
          <cell r="EO336">
            <v>0</v>
          </cell>
          <cell r="EP336">
            <v>0</v>
          </cell>
          <cell r="EX336">
            <v>0</v>
          </cell>
        </row>
        <row r="337">
          <cell r="B337">
            <v>48060</v>
          </cell>
          <cell r="C337">
            <v>111640857.62190156</v>
          </cell>
          <cell r="D337">
            <v>0</v>
          </cell>
          <cell r="L337">
            <v>0</v>
          </cell>
          <cell r="M337">
            <v>0</v>
          </cell>
          <cell r="U337">
            <v>0</v>
          </cell>
          <cell r="V337">
            <v>107984185.20880154</v>
          </cell>
          <cell r="W337">
            <v>0</v>
          </cell>
          <cell r="AE337">
            <v>0</v>
          </cell>
          <cell r="AF337">
            <v>0</v>
          </cell>
          <cell r="AN337">
            <v>0</v>
          </cell>
          <cell r="AO337">
            <v>1034264.4771544231</v>
          </cell>
          <cell r="AP337">
            <v>0</v>
          </cell>
          <cell r="AX337">
            <v>0</v>
          </cell>
          <cell r="AY337">
            <v>0</v>
          </cell>
          <cell r="BG337">
            <v>0</v>
          </cell>
          <cell r="BH337">
            <v>3787262.2209841413</v>
          </cell>
          <cell r="BI337">
            <v>0</v>
          </cell>
          <cell r="BQ337">
            <v>0</v>
          </cell>
          <cell r="BR337">
            <v>0</v>
          </cell>
          <cell r="CA337">
            <v>24784784.590317197</v>
          </cell>
          <cell r="CK337">
            <v>0</v>
          </cell>
          <cell r="CS337">
            <v>0</v>
          </cell>
          <cell r="CT337">
            <v>19678069.942871463</v>
          </cell>
          <cell r="CU337">
            <v>0</v>
          </cell>
          <cell r="DC337">
            <v>0</v>
          </cell>
          <cell r="DD337">
            <v>0</v>
          </cell>
          <cell r="DL337">
            <v>0</v>
          </cell>
          <cell r="DM337">
            <v>31953532.673781287</v>
          </cell>
          <cell r="DN337">
            <v>0</v>
          </cell>
          <cell r="DV337">
            <v>0</v>
          </cell>
          <cell r="DW337">
            <v>0</v>
          </cell>
          <cell r="EE337">
            <v>0</v>
          </cell>
          <cell r="EF337">
            <v>129408631.80643241</v>
          </cell>
          <cell r="EG337">
            <v>0</v>
          </cell>
          <cell r="EO337">
            <v>0</v>
          </cell>
          <cell r="EP337">
            <v>0</v>
          </cell>
          <cell r="EX337">
            <v>0</v>
          </cell>
        </row>
        <row r="338">
          <cell r="B338">
            <v>48091</v>
          </cell>
          <cell r="C338">
            <v>111640857.62190156</v>
          </cell>
          <cell r="D338">
            <v>0</v>
          </cell>
          <cell r="L338">
            <v>0</v>
          </cell>
          <cell r="M338">
            <v>0</v>
          </cell>
          <cell r="U338">
            <v>0</v>
          </cell>
          <cell r="V338">
            <v>107984185.20880154</v>
          </cell>
          <cell r="W338">
            <v>0</v>
          </cell>
          <cell r="AE338">
            <v>0</v>
          </cell>
          <cell r="AF338">
            <v>0</v>
          </cell>
          <cell r="AN338">
            <v>0</v>
          </cell>
          <cell r="AO338">
            <v>1034264.4771544231</v>
          </cell>
          <cell r="AP338">
            <v>0</v>
          </cell>
          <cell r="AX338">
            <v>0</v>
          </cell>
          <cell r="AY338">
            <v>0</v>
          </cell>
          <cell r="BG338">
            <v>0</v>
          </cell>
          <cell r="BH338">
            <v>3787262.2209841413</v>
          </cell>
          <cell r="BI338">
            <v>0</v>
          </cell>
          <cell r="BQ338">
            <v>0</v>
          </cell>
          <cell r="BR338">
            <v>0</v>
          </cell>
          <cell r="CA338">
            <v>24784784.590317197</v>
          </cell>
          <cell r="CK338">
            <v>0</v>
          </cell>
          <cell r="CS338">
            <v>0</v>
          </cell>
          <cell r="CT338">
            <v>19678069.942871463</v>
          </cell>
          <cell r="CU338">
            <v>0</v>
          </cell>
          <cell r="DC338">
            <v>0</v>
          </cell>
          <cell r="DD338">
            <v>0</v>
          </cell>
          <cell r="DL338">
            <v>0</v>
          </cell>
          <cell r="DM338">
            <v>31953532.673781287</v>
          </cell>
          <cell r="DN338">
            <v>0</v>
          </cell>
          <cell r="DV338">
            <v>0</v>
          </cell>
          <cell r="DW338">
            <v>0</v>
          </cell>
          <cell r="EE338">
            <v>0</v>
          </cell>
          <cell r="EF338">
            <v>129408631.80643241</v>
          </cell>
          <cell r="EG338">
            <v>0</v>
          </cell>
          <cell r="EO338">
            <v>0</v>
          </cell>
          <cell r="EP338">
            <v>0</v>
          </cell>
          <cell r="EX338">
            <v>0</v>
          </cell>
        </row>
        <row r="339">
          <cell r="B339">
            <v>48121</v>
          </cell>
          <cell r="C339">
            <v>111640857.62190156</v>
          </cell>
          <cell r="D339">
            <v>0</v>
          </cell>
          <cell r="L339">
            <v>0</v>
          </cell>
          <cell r="M339">
            <v>0</v>
          </cell>
          <cell r="U339">
            <v>0</v>
          </cell>
          <cell r="V339">
            <v>107984185.20880154</v>
          </cell>
          <cell r="W339">
            <v>0</v>
          </cell>
          <cell r="AE339">
            <v>0</v>
          </cell>
          <cell r="AF339">
            <v>0</v>
          </cell>
          <cell r="AN339">
            <v>0</v>
          </cell>
          <cell r="AO339">
            <v>1034264.4771544231</v>
          </cell>
          <cell r="AP339">
            <v>0</v>
          </cell>
          <cell r="AX339">
            <v>0</v>
          </cell>
          <cell r="AY339">
            <v>0</v>
          </cell>
          <cell r="BG339">
            <v>0</v>
          </cell>
          <cell r="BH339">
            <v>3787262.2209841413</v>
          </cell>
          <cell r="BI339">
            <v>0</v>
          </cell>
          <cell r="BQ339">
            <v>0</v>
          </cell>
          <cell r="BR339">
            <v>0</v>
          </cell>
          <cell r="CA339">
            <v>24784784.590317197</v>
          </cell>
          <cell r="CK339">
            <v>0</v>
          </cell>
          <cell r="CS339">
            <v>0</v>
          </cell>
          <cell r="CT339">
            <v>19678069.942871463</v>
          </cell>
          <cell r="CU339">
            <v>0</v>
          </cell>
          <cell r="DC339">
            <v>0</v>
          </cell>
          <cell r="DD339">
            <v>0</v>
          </cell>
          <cell r="DL339">
            <v>0</v>
          </cell>
          <cell r="DM339">
            <v>31953532.673781287</v>
          </cell>
          <cell r="DN339">
            <v>0</v>
          </cell>
          <cell r="DV339">
            <v>0</v>
          </cell>
          <cell r="DW339">
            <v>0</v>
          </cell>
          <cell r="EE339">
            <v>0</v>
          </cell>
          <cell r="EF339">
            <v>129408631.80643241</v>
          </cell>
          <cell r="EG339">
            <v>0</v>
          </cell>
          <cell r="EO339">
            <v>0</v>
          </cell>
          <cell r="EP339">
            <v>0</v>
          </cell>
          <cell r="EX339">
            <v>0</v>
          </cell>
        </row>
        <row r="340">
          <cell r="B340">
            <v>48152</v>
          </cell>
          <cell r="C340">
            <v>111640857.62190156</v>
          </cell>
          <cell r="D340">
            <v>0</v>
          </cell>
          <cell r="L340">
            <v>0</v>
          </cell>
          <cell r="M340">
            <v>0</v>
          </cell>
          <cell r="U340">
            <v>0</v>
          </cell>
          <cell r="V340">
            <v>107984185.20880154</v>
          </cell>
          <cell r="W340">
            <v>0</v>
          </cell>
          <cell r="AE340">
            <v>0</v>
          </cell>
          <cell r="AF340">
            <v>0</v>
          </cell>
          <cell r="AN340">
            <v>0</v>
          </cell>
          <cell r="AO340">
            <v>1034264.4771544231</v>
          </cell>
          <cell r="AP340">
            <v>0</v>
          </cell>
          <cell r="AX340">
            <v>0</v>
          </cell>
          <cell r="AY340">
            <v>0</v>
          </cell>
          <cell r="BG340">
            <v>0</v>
          </cell>
          <cell r="BH340">
            <v>3787262.2209841413</v>
          </cell>
          <cell r="BI340">
            <v>0</v>
          </cell>
          <cell r="BQ340">
            <v>0</v>
          </cell>
          <cell r="BR340">
            <v>0</v>
          </cell>
          <cell r="CA340">
            <v>24784784.590317197</v>
          </cell>
          <cell r="CK340">
            <v>0</v>
          </cell>
          <cell r="CS340">
            <v>0</v>
          </cell>
          <cell r="CT340">
            <v>19678069.942871463</v>
          </cell>
          <cell r="CU340">
            <v>0</v>
          </cell>
          <cell r="DC340">
            <v>0</v>
          </cell>
          <cell r="DD340">
            <v>0</v>
          </cell>
          <cell r="DL340">
            <v>0</v>
          </cell>
          <cell r="DM340">
            <v>31953532.673781287</v>
          </cell>
          <cell r="DN340">
            <v>0</v>
          </cell>
          <cell r="DV340">
            <v>0</v>
          </cell>
          <cell r="DW340">
            <v>0</v>
          </cell>
          <cell r="EE340">
            <v>0</v>
          </cell>
          <cell r="EF340">
            <v>129408631.80643241</v>
          </cell>
          <cell r="EG340">
            <v>0</v>
          </cell>
          <cell r="EO340">
            <v>0</v>
          </cell>
          <cell r="EP340">
            <v>0</v>
          </cell>
          <cell r="EX340">
            <v>0</v>
          </cell>
        </row>
        <row r="341">
          <cell r="B341">
            <v>48182</v>
          </cell>
          <cell r="C341">
            <v>111640857.62190156</v>
          </cell>
          <cell r="D341">
            <v>0</v>
          </cell>
          <cell r="L341">
            <v>0</v>
          </cell>
          <cell r="M341">
            <v>0</v>
          </cell>
          <cell r="U341">
            <v>0</v>
          </cell>
          <cell r="V341">
            <v>107984185.20880154</v>
          </cell>
          <cell r="W341">
            <v>0</v>
          </cell>
          <cell r="AE341">
            <v>0</v>
          </cell>
          <cell r="AF341">
            <v>0</v>
          </cell>
          <cell r="AN341">
            <v>0</v>
          </cell>
          <cell r="AO341">
            <v>1034264.4771544231</v>
          </cell>
          <cell r="AP341">
            <v>0</v>
          </cell>
          <cell r="AX341">
            <v>0</v>
          </cell>
          <cell r="AY341">
            <v>0</v>
          </cell>
          <cell r="BG341">
            <v>0</v>
          </cell>
          <cell r="BH341">
            <v>3787262.2209841413</v>
          </cell>
          <cell r="BI341">
            <v>0</v>
          </cell>
          <cell r="BQ341">
            <v>0</v>
          </cell>
          <cell r="BR341">
            <v>0</v>
          </cell>
          <cell r="CA341">
            <v>24784784.590317197</v>
          </cell>
          <cell r="CK341">
            <v>0</v>
          </cell>
          <cell r="CS341">
            <v>0</v>
          </cell>
          <cell r="CT341">
            <v>19678069.942871463</v>
          </cell>
          <cell r="CU341">
            <v>0</v>
          </cell>
          <cell r="DC341">
            <v>0</v>
          </cell>
          <cell r="DD341">
            <v>0</v>
          </cell>
          <cell r="DL341">
            <v>0</v>
          </cell>
          <cell r="DM341">
            <v>31953532.673781287</v>
          </cell>
          <cell r="DN341">
            <v>0</v>
          </cell>
          <cell r="DV341">
            <v>0</v>
          </cell>
          <cell r="DW341">
            <v>0</v>
          </cell>
          <cell r="EE341">
            <v>0</v>
          </cell>
          <cell r="EF341">
            <v>129408631.80643241</v>
          </cell>
          <cell r="EG341">
            <v>0</v>
          </cell>
          <cell r="EO341">
            <v>0</v>
          </cell>
          <cell r="EP341">
            <v>0</v>
          </cell>
          <cell r="EX341">
            <v>0</v>
          </cell>
        </row>
        <row r="342">
          <cell r="B342">
            <v>48213</v>
          </cell>
          <cell r="C342">
            <v>111640857.62190156</v>
          </cell>
          <cell r="D342">
            <v>0</v>
          </cell>
          <cell r="L342">
            <v>0</v>
          </cell>
          <cell r="M342">
            <v>0</v>
          </cell>
          <cell r="U342">
            <v>0</v>
          </cell>
          <cell r="V342">
            <v>107984185.20880154</v>
          </cell>
          <cell r="W342">
            <v>0</v>
          </cell>
          <cell r="AE342">
            <v>0</v>
          </cell>
          <cell r="AF342">
            <v>0</v>
          </cell>
          <cell r="AN342">
            <v>0</v>
          </cell>
          <cell r="AO342">
            <v>1034264.4771544231</v>
          </cell>
          <cell r="AP342">
            <v>0</v>
          </cell>
          <cell r="AX342">
            <v>0</v>
          </cell>
          <cell r="AY342">
            <v>0</v>
          </cell>
          <cell r="BG342">
            <v>0</v>
          </cell>
          <cell r="BH342">
            <v>3787262.2209841413</v>
          </cell>
          <cell r="BI342">
            <v>0</v>
          </cell>
          <cell r="BQ342">
            <v>0</v>
          </cell>
          <cell r="BR342">
            <v>0</v>
          </cell>
          <cell r="CA342">
            <v>24784784.590317197</v>
          </cell>
          <cell r="CK342">
            <v>0</v>
          </cell>
          <cell r="CS342">
            <v>0</v>
          </cell>
          <cell r="CT342">
            <v>19678069.942871463</v>
          </cell>
          <cell r="CU342">
            <v>0</v>
          </cell>
          <cell r="DC342">
            <v>0</v>
          </cell>
          <cell r="DD342">
            <v>0</v>
          </cell>
          <cell r="DL342">
            <v>0</v>
          </cell>
          <cell r="DM342">
            <v>31953532.673781287</v>
          </cell>
          <cell r="DN342">
            <v>0</v>
          </cell>
          <cell r="DV342">
            <v>0</v>
          </cell>
          <cell r="DW342">
            <v>0</v>
          </cell>
          <cell r="EE342">
            <v>0</v>
          </cell>
          <cell r="EF342">
            <v>129408631.80643241</v>
          </cell>
          <cell r="EG342">
            <v>0</v>
          </cell>
          <cell r="EO342">
            <v>0</v>
          </cell>
          <cell r="EP342">
            <v>0</v>
          </cell>
          <cell r="EX342">
            <v>0</v>
          </cell>
        </row>
        <row r="343">
          <cell r="B343">
            <v>48244</v>
          </cell>
          <cell r="C343">
            <v>111640857.62190156</v>
          </cell>
          <cell r="D343">
            <v>0</v>
          </cell>
          <cell r="L343">
            <v>0</v>
          </cell>
          <cell r="M343">
            <v>0</v>
          </cell>
          <cell r="U343">
            <v>0</v>
          </cell>
          <cell r="V343">
            <v>107984185.20880154</v>
          </cell>
          <cell r="W343">
            <v>0</v>
          </cell>
          <cell r="AE343">
            <v>0</v>
          </cell>
          <cell r="AF343">
            <v>0</v>
          </cell>
          <cell r="AN343">
            <v>0</v>
          </cell>
          <cell r="AO343">
            <v>1034264.4771544231</v>
          </cell>
          <cell r="AP343">
            <v>0</v>
          </cell>
          <cell r="AX343">
            <v>0</v>
          </cell>
          <cell r="AY343">
            <v>0</v>
          </cell>
          <cell r="BG343">
            <v>0</v>
          </cell>
          <cell r="BH343">
            <v>3787262.2209841413</v>
          </cell>
          <cell r="BI343">
            <v>0</v>
          </cell>
          <cell r="BQ343">
            <v>0</v>
          </cell>
          <cell r="BR343">
            <v>0</v>
          </cell>
          <cell r="CA343">
            <v>24784784.590317197</v>
          </cell>
          <cell r="CK343">
            <v>0</v>
          </cell>
          <cell r="CS343">
            <v>0</v>
          </cell>
          <cell r="CT343">
            <v>19678069.942871463</v>
          </cell>
          <cell r="CU343">
            <v>0</v>
          </cell>
          <cell r="DC343">
            <v>0</v>
          </cell>
          <cell r="DD343">
            <v>0</v>
          </cell>
          <cell r="DL343">
            <v>0</v>
          </cell>
          <cell r="DM343">
            <v>31953532.673781287</v>
          </cell>
          <cell r="DN343">
            <v>0</v>
          </cell>
          <cell r="DV343">
            <v>0</v>
          </cell>
          <cell r="DW343">
            <v>0</v>
          </cell>
          <cell r="EE343">
            <v>0</v>
          </cell>
          <cell r="EF343">
            <v>129408631.80643241</v>
          </cell>
          <cell r="EG343">
            <v>0</v>
          </cell>
          <cell r="EO343">
            <v>0</v>
          </cell>
          <cell r="EP343">
            <v>0</v>
          </cell>
          <cell r="EX343">
            <v>0</v>
          </cell>
        </row>
        <row r="344">
          <cell r="B344">
            <v>48273</v>
          </cell>
          <cell r="C344">
            <v>111640857.62190156</v>
          </cell>
          <cell r="D344">
            <v>0</v>
          </cell>
          <cell r="L344">
            <v>0</v>
          </cell>
          <cell r="M344">
            <v>0</v>
          </cell>
          <cell r="U344">
            <v>0</v>
          </cell>
          <cell r="V344">
            <v>107984185.20880154</v>
          </cell>
          <cell r="W344">
            <v>0</v>
          </cell>
          <cell r="AE344">
            <v>0</v>
          </cell>
          <cell r="AF344">
            <v>0</v>
          </cell>
          <cell r="AN344">
            <v>0</v>
          </cell>
          <cell r="AO344">
            <v>1034264.4771544231</v>
          </cell>
          <cell r="AP344">
            <v>0</v>
          </cell>
          <cell r="AX344">
            <v>0</v>
          </cell>
          <cell r="AY344">
            <v>0</v>
          </cell>
          <cell r="BG344">
            <v>0</v>
          </cell>
          <cell r="BH344">
            <v>3787262.2209841413</v>
          </cell>
          <cell r="BI344">
            <v>0</v>
          </cell>
          <cell r="BQ344">
            <v>0</v>
          </cell>
          <cell r="BR344">
            <v>0</v>
          </cell>
          <cell r="CA344">
            <v>24784784.590317197</v>
          </cell>
          <cell r="CK344">
            <v>0</v>
          </cell>
          <cell r="CS344">
            <v>0</v>
          </cell>
          <cell r="CT344">
            <v>19678069.942871463</v>
          </cell>
          <cell r="CU344">
            <v>0</v>
          </cell>
          <cell r="DC344">
            <v>0</v>
          </cell>
          <cell r="DD344">
            <v>0</v>
          </cell>
          <cell r="DL344">
            <v>0</v>
          </cell>
          <cell r="DM344">
            <v>31953532.673781287</v>
          </cell>
          <cell r="DN344">
            <v>0</v>
          </cell>
          <cell r="DV344">
            <v>0</v>
          </cell>
          <cell r="DW344">
            <v>0</v>
          </cell>
          <cell r="EE344">
            <v>0</v>
          </cell>
          <cell r="EF344">
            <v>129408631.80643241</v>
          </cell>
          <cell r="EG344">
            <v>0</v>
          </cell>
          <cell r="EO344">
            <v>0</v>
          </cell>
          <cell r="EP344">
            <v>0</v>
          </cell>
          <cell r="EX344">
            <v>0</v>
          </cell>
        </row>
        <row r="345">
          <cell r="B345">
            <v>48304</v>
          </cell>
          <cell r="C345">
            <v>111640857.62190156</v>
          </cell>
          <cell r="D345">
            <v>0</v>
          </cell>
          <cell r="L345">
            <v>0</v>
          </cell>
          <cell r="M345">
            <v>0</v>
          </cell>
          <cell r="U345">
            <v>0</v>
          </cell>
          <cell r="V345">
            <v>107984185.20880154</v>
          </cell>
          <cell r="W345">
            <v>0</v>
          </cell>
          <cell r="AE345">
            <v>0</v>
          </cell>
          <cell r="AF345">
            <v>0</v>
          </cell>
          <cell r="AN345">
            <v>0</v>
          </cell>
          <cell r="AO345">
            <v>1034264.4771544231</v>
          </cell>
          <cell r="AP345">
            <v>0</v>
          </cell>
          <cell r="AX345">
            <v>0</v>
          </cell>
          <cell r="AY345">
            <v>0</v>
          </cell>
          <cell r="BG345">
            <v>0</v>
          </cell>
          <cell r="BH345">
            <v>3787262.2209841413</v>
          </cell>
          <cell r="BI345">
            <v>0</v>
          </cell>
          <cell r="BQ345">
            <v>0</v>
          </cell>
          <cell r="BR345">
            <v>0</v>
          </cell>
          <cell r="CA345">
            <v>24784784.590317197</v>
          </cell>
          <cell r="CK345">
            <v>0</v>
          </cell>
          <cell r="CS345">
            <v>0</v>
          </cell>
          <cell r="CT345">
            <v>19678069.942871463</v>
          </cell>
          <cell r="CU345">
            <v>0</v>
          </cell>
          <cell r="DC345">
            <v>0</v>
          </cell>
          <cell r="DD345">
            <v>0</v>
          </cell>
          <cell r="DL345">
            <v>0</v>
          </cell>
          <cell r="DM345">
            <v>31953532.673781287</v>
          </cell>
          <cell r="DN345">
            <v>0</v>
          </cell>
          <cell r="DV345">
            <v>0</v>
          </cell>
          <cell r="DW345">
            <v>0</v>
          </cell>
          <cell r="EE345">
            <v>0</v>
          </cell>
          <cell r="EF345">
            <v>129408631.80643241</v>
          </cell>
          <cell r="EG345">
            <v>0</v>
          </cell>
          <cell r="EO345">
            <v>0</v>
          </cell>
          <cell r="EP345">
            <v>0</v>
          </cell>
          <cell r="EX345">
            <v>0</v>
          </cell>
        </row>
        <row r="346">
          <cell r="B346">
            <v>48334</v>
          </cell>
          <cell r="C346">
            <v>111640857.62190156</v>
          </cell>
          <cell r="D346">
            <v>0</v>
          </cell>
          <cell r="L346">
            <v>0</v>
          </cell>
          <cell r="M346">
            <v>0</v>
          </cell>
          <cell r="U346">
            <v>0</v>
          </cell>
          <cell r="V346">
            <v>107984185.20880154</v>
          </cell>
          <cell r="W346">
            <v>0</v>
          </cell>
          <cell r="AE346">
            <v>0</v>
          </cell>
          <cell r="AF346">
            <v>0</v>
          </cell>
          <cell r="AN346">
            <v>0</v>
          </cell>
          <cell r="AO346">
            <v>1034264.4771544231</v>
          </cell>
          <cell r="AP346">
            <v>0</v>
          </cell>
          <cell r="AX346">
            <v>0</v>
          </cell>
          <cell r="AY346">
            <v>0</v>
          </cell>
          <cell r="BG346">
            <v>0</v>
          </cell>
          <cell r="BH346">
            <v>3787262.2209841413</v>
          </cell>
          <cell r="BI346">
            <v>0</v>
          </cell>
          <cell r="BQ346">
            <v>0</v>
          </cell>
          <cell r="BR346">
            <v>0</v>
          </cell>
          <cell r="CA346">
            <v>24784784.590317197</v>
          </cell>
          <cell r="CK346">
            <v>0</v>
          </cell>
          <cell r="CS346">
            <v>0</v>
          </cell>
          <cell r="CT346">
            <v>19678069.942871463</v>
          </cell>
          <cell r="CU346">
            <v>0</v>
          </cell>
          <cell r="DC346">
            <v>0</v>
          </cell>
          <cell r="DD346">
            <v>0</v>
          </cell>
          <cell r="DL346">
            <v>0</v>
          </cell>
          <cell r="DM346">
            <v>31953532.673781287</v>
          </cell>
          <cell r="DN346">
            <v>0</v>
          </cell>
          <cell r="DV346">
            <v>0</v>
          </cell>
          <cell r="DW346">
            <v>0</v>
          </cell>
          <cell r="EE346">
            <v>0</v>
          </cell>
          <cell r="EF346">
            <v>129408631.80643241</v>
          </cell>
          <cell r="EG346">
            <v>0</v>
          </cell>
          <cell r="EO346">
            <v>0</v>
          </cell>
          <cell r="EP346">
            <v>0</v>
          </cell>
          <cell r="EX346">
            <v>0</v>
          </cell>
        </row>
        <row r="347">
          <cell r="B347">
            <v>48365</v>
          </cell>
          <cell r="C347">
            <v>111640857.62190156</v>
          </cell>
          <cell r="D347">
            <v>0</v>
          </cell>
          <cell r="L347">
            <v>0</v>
          </cell>
          <cell r="M347">
            <v>0</v>
          </cell>
          <cell r="U347">
            <v>0</v>
          </cell>
          <cell r="V347">
            <v>107984185.20880154</v>
          </cell>
          <cell r="W347">
            <v>0</v>
          </cell>
          <cell r="AE347">
            <v>0</v>
          </cell>
          <cell r="AF347">
            <v>0</v>
          </cell>
          <cell r="AN347">
            <v>0</v>
          </cell>
          <cell r="AO347">
            <v>1034264.4771544231</v>
          </cell>
          <cell r="AP347">
            <v>0</v>
          </cell>
          <cell r="AX347">
            <v>0</v>
          </cell>
          <cell r="AY347">
            <v>0</v>
          </cell>
          <cell r="BG347">
            <v>0</v>
          </cell>
          <cell r="BH347">
            <v>3787262.2209841413</v>
          </cell>
          <cell r="BI347">
            <v>0</v>
          </cell>
          <cell r="BQ347">
            <v>0</v>
          </cell>
          <cell r="BR347">
            <v>0</v>
          </cell>
          <cell r="CA347">
            <v>24784784.590317197</v>
          </cell>
          <cell r="CK347">
            <v>0</v>
          </cell>
          <cell r="CS347">
            <v>0</v>
          </cell>
          <cell r="CT347">
            <v>19678069.942871463</v>
          </cell>
          <cell r="CU347">
            <v>0</v>
          </cell>
          <cell r="DC347">
            <v>0</v>
          </cell>
          <cell r="DD347">
            <v>0</v>
          </cell>
          <cell r="DL347">
            <v>0</v>
          </cell>
          <cell r="DM347">
            <v>31953532.673781287</v>
          </cell>
          <cell r="DN347">
            <v>0</v>
          </cell>
          <cell r="DV347">
            <v>0</v>
          </cell>
          <cell r="DW347">
            <v>0</v>
          </cell>
          <cell r="EE347">
            <v>0</v>
          </cell>
          <cell r="EF347">
            <v>129408631.80643241</v>
          </cell>
          <cell r="EG347">
            <v>0</v>
          </cell>
          <cell r="EO347">
            <v>0</v>
          </cell>
          <cell r="EP347">
            <v>0</v>
          </cell>
          <cell r="EX347">
            <v>0</v>
          </cell>
        </row>
        <row r="348">
          <cell r="B348">
            <v>48395</v>
          </cell>
          <cell r="C348">
            <v>111640857.62190156</v>
          </cell>
          <cell r="D348">
            <v>0</v>
          </cell>
          <cell r="L348">
            <v>0</v>
          </cell>
          <cell r="M348">
            <v>0</v>
          </cell>
          <cell r="U348">
            <v>0</v>
          </cell>
          <cell r="V348">
            <v>107984185.20880154</v>
          </cell>
          <cell r="W348">
            <v>0</v>
          </cell>
          <cell r="AE348">
            <v>0</v>
          </cell>
          <cell r="AF348">
            <v>0</v>
          </cell>
          <cell r="AN348">
            <v>0</v>
          </cell>
          <cell r="AO348">
            <v>1034264.4771544231</v>
          </cell>
          <cell r="AP348">
            <v>0</v>
          </cell>
          <cell r="AX348">
            <v>0</v>
          </cell>
          <cell r="AY348">
            <v>0</v>
          </cell>
          <cell r="BG348">
            <v>0</v>
          </cell>
          <cell r="BH348">
            <v>3787262.2209841413</v>
          </cell>
          <cell r="BI348">
            <v>0</v>
          </cell>
          <cell r="BQ348">
            <v>0</v>
          </cell>
          <cell r="BR348">
            <v>0</v>
          </cell>
          <cell r="CA348">
            <v>24784784.590317197</v>
          </cell>
          <cell r="CK348">
            <v>0</v>
          </cell>
          <cell r="CS348">
            <v>0</v>
          </cell>
          <cell r="CT348">
            <v>19678069.942871463</v>
          </cell>
          <cell r="CU348">
            <v>0</v>
          </cell>
          <cell r="DC348">
            <v>0</v>
          </cell>
          <cell r="DD348">
            <v>0</v>
          </cell>
          <cell r="DL348">
            <v>0</v>
          </cell>
          <cell r="DM348">
            <v>31953532.673781287</v>
          </cell>
          <cell r="DN348">
            <v>0</v>
          </cell>
          <cell r="DV348">
            <v>0</v>
          </cell>
          <cell r="DW348">
            <v>0</v>
          </cell>
          <cell r="EE348">
            <v>0</v>
          </cell>
          <cell r="EF348">
            <v>129408631.80643241</v>
          </cell>
          <cell r="EG348">
            <v>0</v>
          </cell>
          <cell r="EO348">
            <v>0</v>
          </cell>
          <cell r="EP348">
            <v>0</v>
          </cell>
          <cell r="EX348">
            <v>0</v>
          </cell>
        </row>
        <row r="349">
          <cell r="B349">
            <v>48426</v>
          </cell>
          <cell r="C349">
            <v>111640857.62190156</v>
          </cell>
          <cell r="D349">
            <v>0</v>
          </cell>
          <cell r="L349">
            <v>0</v>
          </cell>
          <cell r="M349">
            <v>0</v>
          </cell>
          <cell r="U349">
            <v>0</v>
          </cell>
          <cell r="V349">
            <v>107984185.20880154</v>
          </cell>
          <cell r="W349">
            <v>0</v>
          </cell>
          <cell r="AE349">
            <v>0</v>
          </cell>
          <cell r="AF349">
            <v>0</v>
          </cell>
          <cell r="AN349">
            <v>0</v>
          </cell>
          <cell r="AO349">
            <v>1034264.4771544231</v>
          </cell>
          <cell r="AP349">
            <v>0</v>
          </cell>
          <cell r="AX349">
            <v>0</v>
          </cell>
          <cell r="AY349">
            <v>0</v>
          </cell>
          <cell r="BG349">
            <v>0</v>
          </cell>
          <cell r="BH349">
            <v>3787262.2209841413</v>
          </cell>
          <cell r="BI349">
            <v>0</v>
          </cell>
          <cell r="BQ349">
            <v>0</v>
          </cell>
          <cell r="BR349">
            <v>0</v>
          </cell>
          <cell r="CA349">
            <v>24784784.590317197</v>
          </cell>
          <cell r="CK349">
            <v>0</v>
          </cell>
          <cell r="CS349">
            <v>0</v>
          </cell>
          <cell r="CT349">
            <v>19678069.942871463</v>
          </cell>
          <cell r="CU349">
            <v>0</v>
          </cell>
          <cell r="DC349">
            <v>0</v>
          </cell>
          <cell r="DD349">
            <v>0</v>
          </cell>
          <cell r="DL349">
            <v>0</v>
          </cell>
          <cell r="DM349">
            <v>31953532.673781287</v>
          </cell>
          <cell r="DN349">
            <v>0</v>
          </cell>
          <cell r="DV349">
            <v>0</v>
          </cell>
          <cell r="DW349">
            <v>0</v>
          </cell>
          <cell r="EE349">
            <v>0</v>
          </cell>
          <cell r="EF349">
            <v>129408631.80643241</v>
          </cell>
          <cell r="EG349">
            <v>0</v>
          </cell>
          <cell r="EO349">
            <v>0</v>
          </cell>
          <cell r="EP349">
            <v>0</v>
          </cell>
          <cell r="EX349">
            <v>0</v>
          </cell>
        </row>
        <row r="350">
          <cell r="B350">
            <v>48457</v>
          </cell>
          <cell r="C350">
            <v>111640857.62190156</v>
          </cell>
          <cell r="D350">
            <v>0</v>
          </cell>
          <cell r="L350">
            <v>0</v>
          </cell>
          <cell r="M350">
            <v>0</v>
          </cell>
          <cell r="U350">
            <v>0</v>
          </cell>
          <cell r="V350">
            <v>107984185.20880154</v>
          </cell>
          <cell r="W350">
            <v>0</v>
          </cell>
          <cell r="AE350">
            <v>0</v>
          </cell>
          <cell r="AF350">
            <v>0</v>
          </cell>
          <cell r="AN350">
            <v>0</v>
          </cell>
          <cell r="AO350">
            <v>1034264.4771544231</v>
          </cell>
          <cell r="AP350">
            <v>0</v>
          </cell>
          <cell r="AX350">
            <v>0</v>
          </cell>
          <cell r="AY350">
            <v>0</v>
          </cell>
          <cell r="BG350">
            <v>0</v>
          </cell>
          <cell r="BH350">
            <v>3787262.2209841413</v>
          </cell>
          <cell r="BI350">
            <v>0</v>
          </cell>
          <cell r="BQ350">
            <v>0</v>
          </cell>
          <cell r="BR350">
            <v>0</v>
          </cell>
          <cell r="CA350">
            <v>24784784.590317197</v>
          </cell>
          <cell r="CK350">
            <v>0</v>
          </cell>
          <cell r="CS350">
            <v>0</v>
          </cell>
          <cell r="CT350">
            <v>19678069.942871463</v>
          </cell>
          <cell r="CU350">
            <v>0</v>
          </cell>
          <cell r="DC350">
            <v>0</v>
          </cell>
          <cell r="DD350">
            <v>0</v>
          </cell>
          <cell r="DL350">
            <v>0</v>
          </cell>
          <cell r="DM350">
            <v>31953532.673781287</v>
          </cell>
          <cell r="DN350">
            <v>0</v>
          </cell>
          <cell r="DV350">
            <v>0</v>
          </cell>
          <cell r="DW350">
            <v>0</v>
          </cell>
          <cell r="EE350">
            <v>0</v>
          </cell>
          <cell r="EF350">
            <v>129408631.80643241</v>
          </cell>
          <cell r="EG350">
            <v>0</v>
          </cell>
          <cell r="EO350">
            <v>0</v>
          </cell>
          <cell r="EP350">
            <v>0</v>
          </cell>
          <cell r="EX350">
            <v>0</v>
          </cell>
        </row>
        <row r="351">
          <cell r="B351">
            <v>48487</v>
          </cell>
          <cell r="C351">
            <v>111640857.62190156</v>
          </cell>
          <cell r="D351">
            <v>0</v>
          </cell>
          <cell r="L351">
            <v>0</v>
          </cell>
          <cell r="M351">
            <v>0</v>
          </cell>
          <cell r="U351">
            <v>0</v>
          </cell>
          <cell r="V351">
            <v>107984185.20880154</v>
          </cell>
          <cell r="W351">
            <v>0</v>
          </cell>
          <cell r="AE351">
            <v>0</v>
          </cell>
          <cell r="AF351">
            <v>0</v>
          </cell>
          <cell r="AN351">
            <v>0</v>
          </cell>
          <cell r="AO351">
            <v>1034264.4771544231</v>
          </cell>
          <cell r="AP351">
            <v>0</v>
          </cell>
          <cell r="AX351">
            <v>0</v>
          </cell>
          <cell r="AY351">
            <v>0</v>
          </cell>
          <cell r="BG351">
            <v>0</v>
          </cell>
          <cell r="BH351">
            <v>3787262.2209841413</v>
          </cell>
          <cell r="BI351">
            <v>0</v>
          </cell>
          <cell r="BQ351">
            <v>0</v>
          </cell>
          <cell r="BR351">
            <v>0</v>
          </cell>
          <cell r="CA351">
            <v>24784784.590317197</v>
          </cell>
          <cell r="CK351">
            <v>0</v>
          </cell>
          <cell r="CS351">
            <v>0</v>
          </cell>
          <cell r="CT351">
            <v>19678069.942871463</v>
          </cell>
          <cell r="CU351">
            <v>0</v>
          </cell>
          <cell r="DC351">
            <v>0</v>
          </cell>
          <cell r="DD351">
            <v>0</v>
          </cell>
          <cell r="DL351">
            <v>0</v>
          </cell>
          <cell r="DM351">
            <v>31953532.673781287</v>
          </cell>
          <cell r="DN351">
            <v>0</v>
          </cell>
          <cell r="DV351">
            <v>0</v>
          </cell>
          <cell r="DW351">
            <v>0</v>
          </cell>
          <cell r="EE351">
            <v>0</v>
          </cell>
          <cell r="EF351">
            <v>129408631.80643241</v>
          </cell>
          <cell r="EG351">
            <v>0</v>
          </cell>
          <cell r="EO351">
            <v>0</v>
          </cell>
          <cell r="EP351">
            <v>0</v>
          </cell>
          <cell r="EX351">
            <v>0</v>
          </cell>
        </row>
        <row r="352">
          <cell r="B352">
            <v>48518</v>
          </cell>
          <cell r="C352">
            <v>111640857.62190156</v>
          </cell>
          <cell r="D352">
            <v>0</v>
          </cell>
          <cell r="L352">
            <v>0</v>
          </cell>
          <cell r="M352">
            <v>0</v>
          </cell>
          <cell r="U352">
            <v>0</v>
          </cell>
          <cell r="V352">
            <v>107984185.20880154</v>
          </cell>
          <cell r="W352">
            <v>0</v>
          </cell>
          <cell r="AE352">
            <v>0</v>
          </cell>
          <cell r="AF352">
            <v>0</v>
          </cell>
          <cell r="AN352">
            <v>0</v>
          </cell>
          <cell r="AO352">
            <v>1034264.4771544231</v>
          </cell>
          <cell r="AP352">
            <v>0</v>
          </cell>
          <cell r="AX352">
            <v>0</v>
          </cell>
          <cell r="AY352">
            <v>0</v>
          </cell>
          <cell r="BG352">
            <v>0</v>
          </cell>
          <cell r="BH352">
            <v>3787262.2209841413</v>
          </cell>
          <cell r="BI352">
            <v>0</v>
          </cell>
          <cell r="BQ352">
            <v>0</v>
          </cell>
          <cell r="BR352">
            <v>0</v>
          </cell>
          <cell r="CA352">
            <v>24784784.590317197</v>
          </cell>
          <cell r="CK352">
            <v>0</v>
          </cell>
          <cell r="CS352">
            <v>0</v>
          </cell>
          <cell r="CT352">
            <v>19678069.942871463</v>
          </cell>
          <cell r="CU352">
            <v>0</v>
          </cell>
          <cell r="DC352">
            <v>0</v>
          </cell>
          <cell r="DD352">
            <v>0</v>
          </cell>
          <cell r="DL352">
            <v>0</v>
          </cell>
          <cell r="DM352">
            <v>31953532.673781287</v>
          </cell>
          <cell r="DN352">
            <v>0</v>
          </cell>
          <cell r="DV352">
            <v>0</v>
          </cell>
          <cell r="DW352">
            <v>0</v>
          </cell>
          <cell r="EE352">
            <v>0</v>
          </cell>
          <cell r="EF352">
            <v>129408631.80643241</v>
          </cell>
          <cell r="EG352">
            <v>0</v>
          </cell>
          <cell r="EO352">
            <v>0</v>
          </cell>
          <cell r="EP352">
            <v>0</v>
          </cell>
          <cell r="EX352">
            <v>0</v>
          </cell>
        </row>
        <row r="353">
          <cell r="B353">
            <v>48548</v>
          </cell>
          <cell r="C353">
            <v>111640857.62190156</v>
          </cell>
          <cell r="D353">
            <v>0</v>
          </cell>
          <cell r="L353">
            <v>0</v>
          </cell>
          <cell r="M353">
            <v>0</v>
          </cell>
          <cell r="U353">
            <v>0</v>
          </cell>
          <cell r="V353">
            <v>107984185.20880154</v>
          </cell>
          <cell r="W353">
            <v>0</v>
          </cell>
          <cell r="AE353">
            <v>0</v>
          </cell>
          <cell r="AF353">
            <v>0</v>
          </cell>
          <cell r="AN353">
            <v>0</v>
          </cell>
          <cell r="AO353">
            <v>1034264.4771544231</v>
          </cell>
          <cell r="AP353">
            <v>0</v>
          </cell>
          <cell r="AX353">
            <v>0</v>
          </cell>
          <cell r="AY353">
            <v>0</v>
          </cell>
          <cell r="BG353">
            <v>0</v>
          </cell>
          <cell r="BH353">
            <v>3787262.2209841413</v>
          </cell>
          <cell r="BI353">
            <v>0</v>
          </cell>
          <cell r="BQ353">
            <v>0</v>
          </cell>
          <cell r="BR353">
            <v>0</v>
          </cell>
          <cell r="CA353">
            <v>24784784.590317197</v>
          </cell>
          <cell r="CK353">
            <v>0</v>
          </cell>
          <cell r="CS353">
            <v>0</v>
          </cell>
          <cell r="CT353">
            <v>19678069.942871463</v>
          </cell>
          <cell r="CU353">
            <v>0</v>
          </cell>
          <cell r="DC353">
            <v>0</v>
          </cell>
          <cell r="DD353">
            <v>0</v>
          </cell>
          <cell r="DL353">
            <v>0</v>
          </cell>
          <cell r="DM353">
            <v>31953532.673781287</v>
          </cell>
          <cell r="DN353">
            <v>0</v>
          </cell>
          <cell r="DV353">
            <v>0</v>
          </cell>
          <cell r="DW353">
            <v>0</v>
          </cell>
          <cell r="EE353">
            <v>0</v>
          </cell>
          <cell r="EF353">
            <v>129408631.80643241</v>
          </cell>
          <cell r="EG353">
            <v>0</v>
          </cell>
          <cell r="EO353">
            <v>0</v>
          </cell>
          <cell r="EP353">
            <v>0</v>
          </cell>
          <cell r="EX353">
            <v>0</v>
          </cell>
        </row>
        <row r="354">
          <cell r="B354">
            <v>48579</v>
          </cell>
          <cell r="C354">
            <v>111640857.62190156</v>
          </cell>
          <cell r="D354">
            <v>0</v>
          </cell>
          <cell r="L354">
            <v>0</v>
          </cell>
          <cell r="M354">
            <v>0</v>
          </cell>
          <cell r="U354">
            <v>0</v>
          </cell>
          <cell r="V354">
            <v>107984185.20880154</v>
          </cell>
          <cell r="W354">
            <v>0</v>
          </cell>
          <cell r="AE354">
            <v>0</v>
          </cell>
          <cell r="AF354">
            <v>0</v>
          </cell>
          <cell r="AN354">
            <v>0</v>
          </cell>
          <cell r="AO354">
            <v>1034264.4771544231</v>
          </cell>
          <cell r="AP354">
            <v>0</v>
          </cell>
          <cell r="AX354">
            <v>0</v>
          </cell>
          <cell r="AY354">
            <v>0</v>
          </cell>
          <cell r="BG354">
            <v>0</v>
          </cell>
          <cell r="BH354">
            <v>3787262.2209841413</v>
          </cell>
          <cell r="BI354">
            <v>0</v>
          </cell>
          <cell r="BQ354">
            <v>0</v>
          </cell>
          <cell r="BR354">
            <v>0</v>
          </cell>
          <cell r="CA354">
            <v>24784784.590317197</v>
          </cell>
          <cell r="CK354">
            <v>0</v>
          </cell>
          <cell r="CS354">
            <v>0</v>
          </cell>
          <cell r="CT354">
            <v>19678069.942871463</v>
          </cell>
          <cell r="CU354">
            <v>0</v>
          </cell>
          <cell r="DC354">
            <v>0</v>
          </cell>
          <cell r="DD354">
            <v>0</v>
          </cell>
          <cell r="DL354">
            <v>0</v>
          </cell>
          <cell r="DM354">
            <v>31953532.673781287</v>
          </cell>
          <cell r="DN354">
            <v>0</v>
          </cell>
          <cell r="DV354">
            <v>0</v>
          </cell>
          <cell r="DW354">
            <v>0</v>
          </cell>
          <cell r="EE354">
            <v>0</v>
          </cell>
          <cell r="EF354">
            <v>129408631.80643241</v>
          </cell>
          <cell r="EG354">
            <v>0</v>
          </cell>
          <cell r="EO354">
            <v>0</v>
          </cell>
          <cell r="EP354">
            <v>0</v>
          </cell>
          <cell r="EX354">
            <v>0</v>
          </cell>
        </row>
        <row r="355">
          <cell r="B355">
            <v>48610</v>
          </cell>
          <cell r="C355">
            <v>111640857.62190156</v>
          </cell>
          <cell r="D355">
            <v>0</v>
          </cell>
          <cell r="L355">
            <v>0</v>
          </cell>
          <cell r="M355">
            <v>0</v>
          </cell>
          <cell r="U355">
            <v>0</v>
          </cell>
          <cell r="V355">
            <v>107984185.20880154</v>
          </cell>
          <cell r="W355">
            <v>0</v>
          </cell>
          <cell r="AE355">
            <v>0</v>
          </cell>
          <cell r="AF355">
            <v>0</v>
          </cell>
          <cell r="AN355">
            <v>0</v>
          </cell>
          <cell r="AO355">
            <v>1034264.4771544231</v>
          </cell>
          <cell r="AP355">
            <v>0</v>
          </cell>
          <cell r="AX355">
            <v>0</v>
          </cell>
          <cell r="AY355">
            <v>0</v>
          </cell>
          <cell r="BG355">
            <v>0</v>
          </cell>
          <cell r="BH355">
            <v>3787262.2209841413</v>
          </cell>
          <cell r="BI355">
            <v>0</v>
          </cell>
          <cell r="BQ355">
            <v>0</v>
          </cell>
          <cell r="BR355">
            <v>0</v>
          </cell>
          <cell r="CA355">
            <v>24784784.590317197</v>
          </cell>
          <cell r="CK355">
            <v>0</v>
          </cell>
          <cell r="CS355">
            <v>0</v>
          </cell>
          <cell r="CT355">
            <v>19678069.942871463</v>
          </cell>
          <cell r="CU355">
            <v>0</v>
          </cell>
          <cell r="DC355">
            <v>0</v>
          </cell>
          <cell r="DD355">
            <v>0</v>
          </cell>
          <cell r="DL355">
            <v>0</v>
          </cell>
          <cell r="DM355">
            <v>31953532.673781287</v>
          </cell>
          <cell r="DN355">
            <v>0</v>
          </cell>
          <cell r="DV355">
            <v>0</v>
          </cell>
          <cell r="DW355">
            <v>0</v>
          </cell>
          <cell r="EE355">
            <v>0</v>
          </cell>
          <cell r="EF355">
            <v>129408631.80643241</v>
          </cell>
          <cell r="EG355">
            <v>0</v>
          </cell>
          <cell r="EO355">
            <v>0</v>
          </cell>
          <cell r="EP355">
            <v>0</v>
          </cell>
          <cell r="EX355">
            <v>0</v>
          </cell>
        </row>
        <row r="356">
          <cell r="B356">
            <v>48638</v>
          </cell>
          <cell r="C356">
            <v>111640857.62190156</v>
          </cell>
          <cell r="D356">
            <v>0</v>
          </cell>
          <cell r="L356">
            <v>0</v>
          </cell>
          <cell r="M356">
            <v>0</v>
          </cell>
          <cell r="U356">
            <v>0</v>
          </cell>
          <cell r="V356">
            <v>107984185.20880154</v>
          </cell>
          <cell r="W356">
            <v>0</v>
          </cell>
          <cell r="AE356">
            <v>0</v>
          </cell>
          <cell r="AF356">
            <v>0</v>
          </cell>
          <cell r="AN356">
            <v>0</v>
          </cell>
          <cell r="AO356">
            <v>1034264.4771544231</v>
          </cell>
          <cell r="AP356">
            <v>0</v>
          </cell>
          <cell r="AX356">
            <v>0</v>
          </cell>
          <cell r="AY356">
            <v>0</v>
          </cell>
          <cell r="BG356">
            <v>0</v>
          </cell>
          <cell r="BH356">
            <v>3787262.2209841413</v>
          </cell>
          <cell r="BI356">
            <v>0</v>
          </cell>
          <cell r="BQ356">
            <v>0</v>
          </cell>
          <cell r="BR356">
            <v>0</v>
          </cell>
          <cell r="CA356">
            <v>24784784.590317197</v>
          </cell>
          <cell r="CK356">
            <v>0</v>
          </cell>
          <cell r="CS356">
            <v>0</v>
          </cell>
          <cell r="CT356">
            <v>19678069.942871463</v>
          </cell>
          <cell r="CU356">
            <v>0</v>
          </cell>
          <cell r="DC356">
            <v>0</v>
          </cell>
          <cell r="DD356">
            <v>0</v>
          </cell>
          <cell r="DL356">
            <v>0</v>
          </cell>
          <cell r="DM356">
            <v>31953532.673781287</v>
          </cell>
          <cell r="DN356">
            <v>0</v>
          </cell>
          <cell r="DV356">
            <v>0</v>
          </cell>
          <cell r="DW356">
            <v>0</v>
          </cell>
          <cell r="EE356">
            <v>0</v>
          </cell>
          <cell r="EF356">
            <v>129408631.80643241</v>
          </cell>
          <cell r="EG356">
            <v>0</v>
          </cell>
          <cell r="EO356">
            <v>0</v>
          </cell>
          <cell r="EP356">
            <v>0</v>
          </cell>
          <cell r="EX356">
            <v>0</v>
          </cell>
        </row>
        <row r="357">
          <cell r="B357">
            <v>48669</v>
          </cell>
          <cell r="C357">
            <v>111640857.62190156</v>
          </cell>
          <cell r="D357">
            <v>0</v>
          </cell>
          <cell r="L357">
            <v>0</v>
          </cell>
          <cell r="M357">
            <v>0</v>
          </cell>
          <cell r="U357">
            <v>0</v>
          </cell>
          <cell r="V357">
            <v>107984185.20880154</v>
          </cell>
          <cell r="W357">
            <v>0</v>
          </cell>
          <cell r="AE357">
            <v>0</v>
          </cell>
          <cell r="AF357">
            <v>0</v>
          </cell>
          <cell r="AN357">
            <v>0</v>
          </cell>
          <cell r="AO357">
            <v>1034264.4771544231</v>
          </cell>
          <cell r="AP357">
            <v>0</v>
          </cell>
          <cell r="AX357">
            <v>0</v>
          </cell>
          <cell r="AY357">
            <v>0</v>
          </cell>
          <cell r="BG357">
            <v>0</v>
          </cell>
          <cell r="BH357">
            <v>3787262.2209841413</v>
          </cell>
          <cell r="BI357">
            <v>0</v>
          </cell>
          <cell r="BQ357">
            <v>0</v>
          </cell>
          <cell r="BR357">
            <v>0</v>
          </cell>
          <cell r="CA357">
            <v>24784784.590317197</v>
          </cell>
          <cell r="CK357">
            <v>0</v>
          </cell>
          <cell r="CS357">
            <v>0</v>
          </cell>
          <cell r="CT357">
            <v>19678069.942871463</v>
          </cell>
          <cell r="CU357">
            <v>0</v>
          </cell>
          <cell r="DC357">
            <v>0</v>
          </cell>
          <cell r="DD357">
            <v>0</v>
          </cell>
          <cell r="DL357">
            <v>0</v>
          </cell>
          <cell r="DM357">
            <v>31953532.673781287</v>
          </cell>
          <cell r="DN357">
            <v>0</v>
          </cell>
          <cell r="DV357">
            <v>0</v>
          </cell>
          <cell r="DW357">
            <v>0</v>
          </cell>
          <cell r="EE357">
            <v>0</v>
          </cell>
          <cell r="EF357">
            <v>129408631.80643241</v>
          </cell>
          <cell r="EG357">
            <v>0</v>
          </cell>
          <cell r="EO357">
            <v>0</v>
          </cell>
          <cell r="EP357">
            <v>0</v>
          </cell>
          <cell r="EX357">
            <v>0</v>
          </cell>
        </row>
        <row r="358">
          <cell r="B358">
            <v>48699</v>
          </cell>
          <cell r="C358">
            <v>111640857.62190156</v>
          </cell>
          <cell r="D358">
            <v>0</v>
          </cell>
          <cell r="L358">
            <v>0</v>
          </cell>
          <cell r="M358">
            <v>0</v>
          </cell>
          <cell r="U358">
            <v>0</v>
          </cell>
          <cell r="V358">
            <v>107984185.20880154</v>
          </cell>
          <cell r="W358">
            <v>0</v>
          </cell>
          <cell r="AE358">
            <v>0</v>
          </cell>
          <cell r="AF358">
            <v>0</v>
          </cell>
          <cell r="AN358">
            <v>0</v>
          </cell>
          <cell r="AO358">
            <v>1034264.4771544231</v>
          </cell>
          <cell r="AP358">
            <v>0</v>
          </cell>
          <cell r="AX358">
            <v>0</v>
          </cell>
          <cell r="AY358">
            <v>0</v>
          </cell>
          <cell r="BG358">
            <v>0</v>
          </cell>
          <cell r="BH358">
            <v>3787262.2209841413</v>
          </cell>
          <cell r="BI358">
            <v>0</v>
          </cell>
          <cell r="BQ358">
            <v>0</v>
          </cell>
          <cell r="BR358">
            <v>0</v>
          </cell>
          <cell r="CA358">
            <v>24784784.590317197</v>
          </cell>
          <cell r="CK358">
            <v>0</v>
          </cell>
          <cell r="CS358">
            <v>0</v>
          </cell>
          <cell r="CT358">
            <v>19678069.942871463</v>
          </cell>
          <cell r="CU358">
            <v>0</v>
          </cell>
          <cell r="DC358">
            <v>0</v>
          </cell>
          <cell r="DD358">
            <v>0</v>
          </cell>
          <cell r="DL358">
            <v>0</v>
          </cell>
          <cell r="DM358">
            <v>31953532.673781287</v>
          </cell>
          <cell r="DN358">
            <v>0</v>
          </cell>
          <cell r="DV358">
            <v>0</v>
          </cell>
          <cell r="DW358">
            <v>0</v>
          </cell>
          <cell r="EE358">
            <v>0</v>
          </cell>
          <cell r="EF358">
            <v>129408631.80643241</v>
          </cell>
          <cell r="EG358">
            <v>0</v>
          </cell>
          <cell r="EO358">
            <v>0</v>
          </cell>
          <cell r="EP358">
            <v>0</v>
          </cell>
          <cell r="EX358">
            <v>0</v>
          </cell>
        </row>
        <row r="359">
          <cell r="B359">
            <v>48730</v>
          </cell>
          <cell r="C359">
            <v>111640857.62190156</v>
          </cell>
          <cell r="D359">
            <v>0</v>
          </cell>
          <cell r="L359">
            <v>0</v>
          </cell>
          <cell r="M359">
            <v>0</v>
          </cell>
          <cell r="U359">
            <v>0</v>
          </cell>
          <cell r="V359">
            <v>107984185.20880154</v>
          </cell>
          <cell r="W359">
            <v>0</v>
          </cell>
          <cell r="AE359">
            <v>0</v>
          </cell>
          <cell r="AF359">
            <v>0</v>
          </cell>
          <cell r="AN359">
            <v>0</v>
          </cell>
          <cell r="AO359">
            <v>1034264.4771544231</v>
          </cell>
          <cell r="AP359">
            <v>0</v>
          </cell>
          <cell r="AX359">
            <v>0</v>
          </cell>
          <cell r="AY359">
            <v>0</v>
          </cell>
          <cell r="BG359">
            <v>0</v>
          </cell>
          <cell r="BH359">
            <v>3787262.2209841413</v>
          </cell>
          <cell r="BI359">
            <v>0</v>
          </cell>
          <cell r="BQ359">
            <v>0</v>
          </cell>
          <cell r="BR359">
            <v>0</v>
          </cell>
          <cell r="CA359">
            <v>24784784.590317197</v>
          </cell>
          <cell r="CK359">
            <v>0</v>
          </cell>
          <cell r="CS359">
            <v>0</v>
          </cell>
          <cell r="CT359">
            <v>19678069.942871463</v>
          </cell>
          <cell r="CU359">
            <v>0</v>
          </cell>
          <cell r="DC359">
            <v>0</v>
          </cell>
          <cell r="DD359">
            <v>0</v>
          </cell>
          <cell r="DL359">
            <v>0</v>
          </cell>
          <cell r="DM359">
            <v>31953532.673781287</v>
          </cell>
          <cell r="DN359">
            <v>0</v>
          </cell>
          <cell r="DV359">
            <v>0</v>
          </cell>
          <cell r="DW359">
            <v>0</v>
          </cell>
          <cell r="EE359">
            <v>0</v>
          </cell>
          <cell r="EF359">
            <v>129408631.80643241</v>
          </cell>
          <cell r="EG359">
            <v>0</v>
          </cell>
          <cell r="EO359">
            <v>0</v>
          </cell>
          <cell r="EP359">
            <v>0</v>
          </cell>
          <cell r="EX359">
            <v>0</v>
          </cell>
        </row>
        <row r="360">
          <cell r="B360">
            <v>48760</v>
          </cell>
          <cell r="C360">
            <v>111640857.62190156</v>
          </cell>
          <cell r="D360">
            <v>0</v>
          </cell>
          <cell r="L360">
            <v>0</v>
          </cell>
          <cell r="M360">
            <v>0</v>
          </cell>
          <cell r="U360">
            <v>0</v>
          </cell>
          <cell r="V360">
            <v>107984185.20880154</v>
          </cell>
          <cell r="W360">
            <v>0</v>
          </cell>
          <cell r="AE360">
            <v>0</v>
          </cell>
          <cell r="AF360">
            <v>0</v>
          </cell>
          <cell r="AN360">
            <v>0</v>
          </cell>
          <cell r="AO360">
            <v>1034264.4771544231</v>
          </cell>
          <cell r="AP360">
            <v>0</v>
          </cell>
          <cell r="AX360">
            <v>0</v>
          </cell>
          <cell r="AY360">
            <v>0</v>
          </cell>
          <cell r="BG360">
            <v>0</v>
          </cell>
          <cell r="BH360">
            <v>3787262.2209841413</v>
          </cell>
          <cell r="BI360">
            <v>0</v>
          </cell>
          <cell r="BQ360">
            <v>0</v>
          </cell>
          <cell r="BR360">
            <v>0</v>
          </cell>
          <cell r="CA360">
            <v>24784784.590317197</v>
          </cell>
          <cell r="CK360">
            <v>0</v>
          </cell>
          <cell r="CS360">
            <v>0</v>
          </cell>
          <cell r="CT360">
            <v>19678069.942871463</v>
          </cell>
          <cell r="CU360">
            <v>0</v>
          </cell>
          <cell r="DC360">
            <v>0</v>
          </cell>
          <cell r="DD360">
            <v>0</v>
          </cell>
          <cell r="DL360">
            <v>0</v>
          </cell>
          <cell r="DM360">
            <v>31953532.673781287</v>
          </cell>
          <cell r="DN360">
            <v>0</v>
          </cell>
          <cell r="DV360">
            <v>0</v>
          </cell>
          <cell r="DW360">
            <v>0</v>
          </cell>
          <cell r="EE360">
            <v>0</v>
          </cell>
          <cell r="EF360">
            <v>129408631.80643241</v>
          </cell>
          <cell r="EG360">
            <v>0</v>
          </cell>
          <cell r="EO360">
            <v>0</v>
          </cell>
          <cell r="EP360">
            <v>0</v>
          </cell>
          <cell r="EX360">
            <v>0</v>
          </cell>
        </row>
        <row r="361">
          <cell r="B361">
            <v>48791</v>
          </cell>
          <cell r="C361">
            <v>111640857.62190156</v>
          </cell>
          <cell r="D361">
            <v>0</v>
          </cell>
          <cell r="L361">
            <v>0</v>
          </cell>
          <cell r="M361">
            <v>0</v>
          </cell>
          <cell r="U361">
            <v>0</v>
          </cell>
          <cell r="V361">
            <v>107984185.20880154</v>
          </cell>
          <cell r="W361">
            <v>0</v>
          </cell>
          <cell r="AE361">
            <v>0</v>
          </cell>
          <cell r="AF361">
            <v>0</v>
          </cell>
          <cell r="AN361">
            <v>0</v>
          </cell>
          <cell r="AO361">
            <v>1034264.4771544231</v>
          </cell>
          <cell r="AP361">
            <v>0</v>
          </cell>
          <cell r="AX361">
            <v>0</v>
          </cell>
          <cell r="AY361">
            <v>0</v>
          </cell>
          <cell r="BG361">
            <v>0</v>
          </cell>
          <cell r="BH361">
            <v>3787262.2209841413</v>
          </cell>
          <cell r="BI361">
            <v>0</v>
          </cell>
          <cell r="BQ361">
            <v>0</v>
          </cell>
          <cell r="BR361">
            <v>0</v>
          </cell>
          <cell r="CA361">
            <v>24784784.590317197</v>
          </cell>
          <cell r="CK361">
            <v>0</v>
          </cell>
          <cell r="CS361">
            <v>0</v>
          </cell>
          <cell r="CT361">
            <v>19678069.942871463</v>
          </cell>
          <cell r="CU361">
            <v>0</v>
          </cell>
          <cell r="DC361">
            <v>0</v>
          </cell>
          <cell r="DD361">
            <v>0</v>
          </cell>
          <cell r="DL361">
            <v>0</v>
          </cell>
          <cell r="DM361">
            <v>31953532.673781287</v>
          </cell>
          <cell r="DN361">
            <v>0</v>
          </cell>
          <cell r="DV361">
            <v>0</v>
          </cell>
          <cell r="DW361">
            <v>0</v>
          </cell>
          <cell r="EE361">
            <v>0</v>
          </cell>
          <cell r="EF361">
            <v>129408631.80643241</v>
          </cell>
          <cell r="EG361">
            <v>0</v>
          </cell>
          <cell r="EO361">
            <v>0</v>
          </cell>
          <cell r="EP361">
            <v>0</v>
          </cell>
          <cell r="EX361">
            <v>0</v>
          </cell>
        </row>
        <row r="362">
          <cell r="B362">
            <v>48822</v>
          </cell>
          <cell r="C362">
            <v>111640857.62190156</v>
          </cell>
          <cell r="D362">
            <v>0</v>
          </cell>
          <cell r="L362">
            <v>0</v>
          </cell>
          <cell r="M362">
            <v>0</v>
          </cell>
          <cell r="U362">
            <v>0</v>
          </cell>
          <cell r="V362">
            <v>107984185.20880154</v>
          </cell>
          <cell r="W362">
            <v>0</v>
          </cell>
          <cell r="AE362">
            <v>0</v>
          </cell>
          <cell r="AF362">
            <v>0</v>
          </cell>
          <cell r="AN362">
            <v>0</v>
          </cell>
          <cell r="AO362">
            <v>1034264.4771544231</v>
          </cell>
          <cell r="AP362">
            <v>0</v>
          </cell>
          <cell r="AX362">
            <v>0</v>
          </cell>
          <cell r="AY362">
            <v>0</v>
          </cell>
          <cell r="BG362">
            <v>0</v>
          </cell>
          <cell r="BH362">
            <v>3787262.2209841413</v>
          </cell>
          <cell r="BI362">
            <v>0</v>
          </cell>
          <cell r="BQ362">
            <v>0</v>
          </cell>
          <cell r="BR362">
            <v>0</v>
          </cell>
          <cell r="CA362">
            <v>24784784.590317197</v>
          </cell>
          <cell r="CK362">
            <v>0</v>
          </cell>
          <cell r="CS362">
            <v>0</v>
          </cell>
          <cell r="CT362">
            <v>19678069.942871463</v>
          </cell>
          <cell r="CU362">
            <v>0</v>
          </cell>
          <cell r="DC362">
            <v>0</v>
          </cell>
          <cell r="DD362">
            <v>0</v>
          </cell>
          <cell r="DL362">
            <v>0</v>
          </cell>
          <cell r="DM362">
            <v>31953532.673781287</v>
          </cell>
          <cell r="DN362">
            <v>0</v>
          </cell>
          <cell r="DV362">
            <v>0</v>
          </cell>
          <cell r="DW362">
            <v>0</v>
          </cell>
          <cell r="EE362">
            <v>0</v>
          </cell>
          <cell r="EF362">
            <v>129408631.80643241</v>
          </cell>
          <cell r="EG362">
            <v>0</v>
          </cell>
          <cell r="EO362">
            <v>0</v>
          </cell>
          <cell r="EP362">
            <v>0</v>
          </cell>
          <cell r="EX362">
            <v>0</v>
          </cell>
        </row>
        <row r="363">
          <cell r="B363">
            <v>48852</v>
          </cell>
          <cell r="C363">
            <v>111640857.62190156</v>
          </cell>
          <cell r="D363">
            <v>0</v>
          </cell>
          <cell r="L363">
            <v>0</v>
          </cell>
          <cell r="M363">
            <v>0</v>
          </cell>
          <cell r="U363">
            <v>0</v>
          </cell>
          <cell r="V363">
            <v>107984185.20880154</v>
          </cell>
          <cell r="W363">
            <v>0</v>
          </cell>
          <cell r="AE363">
            <v>0</v>
          </cell>
          <cell r="AF363">
            <v>0</v>
          </cell>
          <cell r="AN363">
            <v>0</v>
          </cell>
          <cell r="AO363">
            <v>1034264.4771544231</v>
          </cell>
          <cell r="AP363">
            <v>0</v>
          </cell>
          <cell r="AX363">
            <v>0</v>
          </cell>
          <cell r="AY363">
            <v>0</v>
          </cell>
          <cell r="BG363">
            <v>0</v>
          </cell>
          <cell r="BH363">
            <v>3787262.2209841413</v>
          </cell>
          <cell r="BI363">
            <v>0</v>
          </cell>
          <cell r="BQ363">
            <v>0</v>
          </cell>
          <cell r="BR363">
            <v>0</v>
          </cell>
          <cell r="CA363">
            <v>24784784.590317197</v>
          </cell>
          <cell r="CK363">
            <v>0</v>
          </cell>
          <cell r="CS363">
            <v>0</v>
          </cell>
          <cell r="CT363">
            <v>19678069.942871463</v>
          </cell>
          <cell r="CU363">
            <v>0</v>
          </cell>
          <cell r="DC363">
            <v>0</v>
          </cell>
          <cell r="DD363">
            <v>0</v>
          </cell>
          <cell r="DL363">
            <v>0</v>
          </cell>
          <cell r="DM363">
            <v>31953532.673781287</v>
          </cell>
          <cell r="DN363">
            <v>0</v>
          </cell>
          <cell r="DV363">
            <v>0</v>
          </cell>
          <cell r="DW363">
            <v>0</v>
          </cell>
          <cell r="EE363">
            <v>0</v>
          </cell>
          <cell r="EF363">
            <v>129408631.80643241</v>
          </cell>
          <cell r="EG363">
            <v>0</v>
          </cell>
          <cell r="EO363">
            <v>0</v>
          </cell>
          <cell r="EP363">
            <v>0</v>
          </cell>
          <cell r="EX363">
            <v>0</v>
          </cell>
        </row>
        <row r="364">
          <cell r="B364">
            <v>48883</v>
          </cell>
          <cell r="C364">
            <v>111640857.62190156</v>
          </cell>
          <cell r="D364">
            <v>0</v>
          </cell>
          <cell r="L364">
            <v>0</v>
          </cell>
          <cell r="M364">
            <v>0</v>
          </cell>
          <cell r="U364">
            <v>0</v>
          </cell>
          <cell r="V364">
            <v>107984185.20880154</v>
          </cell>
          <cell r="W364">
            <v>0</v>
          </cell>
          <cell r="AE364">
            <v>0</v>
          </cell>
          <cell r="AF364">
            <v>0</v>
          </cell>
          <cell r="AN364">
            <v>0</v>
          </cell>
          <cell r="AO364">
            <v>1034264.4771544231</v>
          </cell>
          <cell r="AP364">
            <v>0</v>
          </cell>
          <cell r="AX364">
            <v>0</v>
          </cell>
          <cell r="AY364">
            <v>0</v>
          </cell>
          <cell r="BG364">
            <v>0</v>
          </cell>
          <cell r="BH364">
            <v>3787262.2209841413</v>
          </cell>
          <cell r="BI364">
            <v>0</v>
          </cell>
          <cell r="BQ364">
            <v>0</v>
          </cell>
          <cell r="BR364">
            <v>0</v>
          </cell>
          <cell r="CA364">
            <v>24784784.590317197</v>
          </cell>
          <cell r="CK364">
            <v>0</v>
          </cell>
          <cell r="CS364">
            <v>0</v>
          </cell>
          <cell r="CT364">
            <v>19678069.942871463</v>
          </cell>
          <cell r="CU364">
            <v>0</v>
          </cell>
          <cell r="DC364">
            <v>0</v>
          </cell>
          <cell r="DD364">
            <v>0</v>
          </cell>
          <cell r="DL364">
            <v>0</v>
          </cell>
          <cell r="DM364">
            <v>31953532.673781287</v>
          </cell>
          <cell r="DN364">
            <v>0</v>
          </cell>
          <cell r="DV364">
            <v>0</v>
          </cell>
          <cell r="DW364">
            <v>0</v>
          </cell>
          <cell r="EE364">
            <v>0</v>
          </cell>
          <cell r="EF364">
            <v>129408631.80643241</v>
          </cell>
          <cell r="EG364">
            <v>0</v>
          </cell>
          <cell r="EO364">
            <v>0</v>
          </cell>
          <cell r="EP364">
            <v>0</v>
          </cell>
          <cell r="EX364">
            <v>0</v>
          </cell>
        </row>
        <row r="365">
          <cell r="B365">
            <v>48913</v>
          </cell>
          <cell r="C365">
            <v>111640857.62190156</v>
          </cell>
          <cell r="D365">
            <v>0</v>
          </cell>
          <cell r="L365">
            <v>0</v>
          </cell>
          <cell r="M365">
            <v>0</v>
          </cell>
          <cell r="U365">
            <v>0</v>
          </cell>
          <cell r="V365">
            <v>107984185.20880154</v>
          </cell>
          <cell r="W365">
            <v>0</v>
          </cell>
          <cell r="AE365">
            <v>0</v>
          </cell>
          <cell r="AF365">
            <v>0</v>
          </cell>
          <cell r="AN365">
            <v>0</v>
          </cell>
          <cell r="AO365">
            <v>1034264.4771544231</v>
          </cell>
          <cell r="AP365">
            <v>0</v>
          </cell>
          <cell r="AX365">
            <v>0</v>
          </cell>
          <cell r="AY365">
            <v>0</v>
          </cell>
          <cell r="BG365">
            <v>0</v>
          </cell>
          <cell r="BH365">
            <v>3787262.2209841413</v>
          </cell>
          <cell r="BI365">
            <v>0</v>
          </cell>
          <cell r="BQ365">
            <v>0</v>
          </cell>
          <cell r="BR365">
            <v>0</v>
          </cell>
          <cell r="CA365">
            <v>24784784.590317197</v>
          </cell>
          <cell r="CK365">
            <v>0</v>
          </cell>
          <cell r="CS365">
            <v>0</v>
          </cell>
          <cell r="CT365">
            <v>19678069.942871463</v>
          </cell>
          <cell r="CU365">
            <v>0</v>
          </cell>
          <cell r="DC365">
            <v>0</v>
          </cell>
          <cell r="DD365">
            <v>0</v>
          </cell>
          <cell r="DL365">
            <v>0</v>
          </cell>
          <cell r="DM365">
            <v>31953532.673781287</v>
          </cell>
          <cell r="DN365">
            <v>0</v>
          </cell>
          <cell r="DV365">
            <v>0</v>
          </cell>
          <cell r="DW365">
            <v>0</v>
          </cell>
          <cell r="EE365">
            <v>0</v>
          </cell>
          <cell r="EF365">
            <v>129408631.80643241</v>
          </cell>
          <cell r="EG365">
            <v>0</v>
          </cell>
          <cell r="EO365">
            <v>0</v>
          </cell>
          <cell r="EP365">
            <v>0</v>
          </cell>
          <cell r="EX365">
            <v>0</v>
          </cell>
        </row>
        <row r="366">
          <cell r="B366">
            <v>48944</v>
          </cell>
          <cell r="C366">
            <v>111640857.62190156</v>
          </cell>
          <cell r="D366">
            <v>0</v>
          </cell>
          <cell r="L366">
            <v>0</v>
          </cell>
          <cell r="M366">
            <v>0</v>
          </cell>
          <cell r="U366">
            <v>0</v>
          </cell>
          <cell r="V366">
            <v>107984185.20880154</v>
          </cell>
          <cell r="W366">
            <v>0</v>
          </cell>
          <cell r="AE366">
            <v>0</v>
          </cell>
          <cell r="AF366">
            <v>0</v>
          </cell>
          <cell r="AN366">
            <v>0</v>
          </cell>
          <cell r="AO366">
            <v>1034264.4771544231</v>
          </cell>
          <cell r="AP366">
            <v>0</v>
          </cell>
          <cell r="AX366">
            <v>0</v>
          </cell>
          <cell r="AY366">
            <v>0</v>
          </cell>
          <cell r="BG366">
            <v>0</v>
          </cell>
          <cell r="BH366">
            <v>3787262.2209841413</v>
          </cell>
          <cell r="BI366">
            <v>0</v>
          </cell>
          <cell r="BQ366">
            <v>0</v>
          </cell>
          <cell r="BR366">
            <v>0</v>
          </cell>
          <cell r="CA366">
            <v>24784784.590317197</v>
          </cell>
          <cell r="CK366">
            <v>0</v>
          </cell>
          <cell r="CS366">
            <v>0</v>
          </cell>
          <cell r="CT366">
            <v>19678069.942871463</v>
          </cell>
          <cell r="CU366">
            <v>0</v>
          </cell>
          <cell r="DC366">
            <v>0</v>
          </cell>
          <cell r="DD366">
            <v>0</v>
          </cell>
          <cell r="DL366">
            <v>0</v>
          </cell>
          <cell r="DM366">
            <v>31953532.673781287</v>
          </cell>
          <cell r="DN366">
            <v>0</v>
          </cell>
          <cell r="DV366">
            <v>0</v>
          </cell>
          <cell r="DW366">
            <v>0</v>
          </cell>
          <cell r="EE366">
            <v>0</v>
          </cell>
          <cell r="EF366">
            <v>129408631.80643241</v>
          </cell>
          <cell r="EG366">
            <v>0</v>
          </cell>
          <cell r="EO366">
            <v>0</v>
          </cell>
          <cell r="EP366">
            <v>0</v>
          </cell>
          <cell r="EX366">
            <v>0</v>
          </cell>
        </row>
        <row r="367">
          <cell r="B367">
            <v>48975</v>
          </cell>
          <cell r="C367">
            <v>111640857.62190156</v>
          </cell>
          <cell r="D367">
            <v>0</v>
          </cell>
          <cell r="L367">
            <v>0</v>
          </cell>
          <cell r="M367">
            <v>0</v>
          </cell>
          <cell r="U367">
            <v>0</v>
          </cell>
          <cell r="V367">
            <v>107984185.20880154</v>
          </cell>
          <cell r="W367">
            <v>0</v>
          </cell>
          <cell r="AE367">
            <v>0</v>
          </cell>
          <cell r="AF367">
            <v>0</v>
          </cell>
          <cell r="AN367">
            <v>0</v>
          </cell>
          <cell r="AO367">
            <v>1034264.4771544231</v>
          </cell>
          <cell r="AP367">
            <v>0</v>
          </cell>
          <cell r="AX367">
            <v>0</v>
          </cell>
          <cell r="AY367">
            <v>0</v>
          </cell>
          <cell r="BG367">
            <v>0</v>
          </cell>
          <cell r="BH367">
            <v>3787262.2209841413</v>
          </cell>
          <cell r="BI367">
            <v>0</v>
          </cell>
          <cell r="BQ367">
            <v>0</v>
          </cell>
          <cell r="BR367">
            <v>0</v>
          </cell>
          <cell r="CA367">
            <v>24784784.590317197</v>
          </cell>
          <cell r="CK367">
            <v>0</v>
          </cell>
          <cell r="CS367">
            <v>0</v>
          </cell>
          <cell r="CT367">
            <v>19678069.942871463</v>
          </cell>
          <cell r="CU367">
            <v>0</v>
          </cell>
          <cell r="DC367">
            <v>0</v>
          </cell>
          <cell r="DD367">
            <v>0</v>
          </cell>
          <cell r="DL367">
            <v>0</v>
          </cell>
          <cell r="DM367">
            <v>31953532.673781287</v>
          </cell>
          <cell r="DN367">
            <v>0</v>
          </cell>
          <cell r="DV367">
            <v>0</v>
          </cell>
          <cell r="DW367">
            <v>0</v>
          </cell>
          <cell r="EE367">
            <v>0</v>
          </cell>
          <cell r="EF367">
            <v>129408631.80643241</v>
          </cell>
          <cell r="EG367">
            <v>0</v>
          </cell>
          <cell r="EO367">
            <v>0</v>
          </cell>
          <cell r="EP367">
            <v>0</v>
          </cell>
          <cell r="EX367">
            <v>0</v>
          </cell>
        </row>
        <row r="368">
          <cell r="B368">
            <v>49003</v>
          </cell>
          <cell r="C368">
            <v>111640857.62190156</v>
          </cell>
          <cell r="D368">
            <v>0</v>
          </cell>
          <cell r="L368">
            <v>0</v>
          </cell>
          <cell r="M368">
            <v>0</v>
          </cell>
          <cell r="U368">
            <v>0</v>
          </cell>
          <cell r="V368">
            <v>107984185.20880154</v>
          </cell>
          <cell r="W368">
            <v>0</v>
          </cell>
          <cell r="AE368">
            <v>0</v>
          </cell>
          <cell r="AF368">
            <v>0</v>
          </cell>
          <cell r="AN368">
            <v>0</v>
          </cell>
          <cell r="AO368">
            <v>1034264.4771544231</v>
          </cell>
          <cell r="AP368">
            <v>0</v>
          </cell>
          <cell r="AX368">
            <v>0</v>
          </cell>
          <cell r="AY368">
            <v>0</v>
          </cell>
          <cell r="BG368">
            <v>0</v>
          </cell>
          <cell r="BH368">
            <v>3787262.2209841413</v>
          </cell>
          <cell r="BI368">
            <v>0</v>
          </cell>
          <cell r="BQ368">
            <v>0</v>
          </cell>
          <cell r="BR368">
            <v>0</v>
          </cell>
          <cell r="CA368">
            <v>24784784.590317197</v>
          </cell>
          <cell r="CK368">
            <v>0</v>
          </cell>
          <cell r="CS368">
            <v>0</v>
          </cell>
          <cell r="CT368">
            <v>19678069.942871463</v>
          </cell>
          <cell r="CU368">
            <v>0</v>
          </cell>
          <cell r="DC368">
            <v>0</v>
          </cell>
          <cell r="DD368">
            <v>0</v>
          </cell>
          <cell r="DL368">
            <v>0</v>
          </cell>
          <cell r="DM368">
            <v>31953532.673781287</v>
          </cell>
          <cell r="DN368">
            <v>0</v>
          </cell>
          <cell r="DV368">
            <v>0</v>
          </cell>
          <cell r="DW368">
            <v>0</v>
          </cell>
          <cell r="EE368">
            <v>0</v>
          </cell>
          <cell r="EF368">
            <v>129408631.80643241</v>
          </cell>
          <cell r="EG368">
            <v>0</v>
          </cell>
          <cell r="EO368">
            <v>0</v>
          </cell>
          <cell r="EP368">
            <v>0</v>
          </cell>
          <cell r="EX368">
            <v>0</v>
          </cell>
        </row>
        <row r="369">
          <cell r="B369">
            <v>49034</v>
          </cell>
          <cell r="C369">
            <v>111640857.62190156</v>
          </cell>
          <cell r="D369">
            <v>0</v>
          </cell>
          <cell r="L369">
            <v>0</v>
          </cell>
          <cell r="M369">
            <v>0</v>
          </cell>
          <cell r="U369">
            <v>0</v>
          </cell>
          <cell r="V369">
            <v>107984185.20880154</v>
          </cell>
          <cell r="W369">
            <v>0</v>
          </cell>
          <cell r="AE369">
            <v>0</v>
          </cell>
          <cell r="AF369">
            <v>0</v>
          </cell>
          <cell r="AN369">
            <v>0</v>
          </cell>
          <cell r="AO369">
            <v>1034264.4771544231</v>
          </cell>
          <cell r="AP369">
            <v>0</v>
          </cell>
          <cell r="AX369">
            <v>0</v>
          </cell>
          <cell r="AY369">
            <v>0</v>
          </cell>
          <cell r="BG369">
            <v>0</v>
          </cell>
          <cell r="BH369">
            <v>3787262.2209841413</v>
          </cell>
          <cell r="BI369">
            <v>0</v>
          </cell>
          <cell r="BQ369">
            <v>0</v>
          </cell>
          <cell r="BR369">
            <v>0</v>
          </cell>
          <cell r="CA369">
            <v>24784784.590317197</v>
          </cell>
          <cell r="CK369">
            <v>0</v>
          </cell>
          <cell r="CS369">
            <v>0</v>
          </cell>
          <cell r="CT369">
            <v>19678069.942871463</v>
          </cell>
          <cell r="CU369">
            <v>0</v>
          </cell>
          <cell r="DC369">
            <v>0</v>
          </cell>
          <cell r="DD369">
            <v>0</v>
          </cell>
          <cell r="DL369">
            <v>0</v>
          </cell>
          <cell r="DM369">
            <v>31953532.673781287</v>
          </cell>
          <cell r="DN369">
            <v>0</v>
          </cell>
          <cell r="DV369">
            <v>0</v>
          </cell>
          <cell r="DW369">
            <v>0</v>
          </cell>
          <cell r="EE369">
            <v>0</v>
          </cell>
          <cell r="EF369">
            <v>129408631.80643241</v>
          </cell>
          <cell r="EG369">
            <v>0</v>
          </cell>
          <cell r="EO369">
            <v>0</v>
          </cell>
          <cell r="EP369">
            <v>0</v>
          </cell>
          <cell r="EX369">
            <v>0</v>
          </cell>
        </row>
        <row r="370">
          <cell r="B370">
            <v>49064</v>
          </cell>
          <cell r="C370">
            <v>111640857.62190156</v>
          </cell>
          <cell r="D370">
            <v>0</v>
          </cell>
          <cell r="L370">
            <v>0</v>
          </cell>
          <cell r="M370">
            <v>0</v>
          </cell>
          <cell r="U370">
            <v>0</v>
          </cell>
          <cell r="V370">
            <v>107984185.20880154</v>
          </cell>
          <cell r="W370">
            <v>0</v>
          </cell>
          <cell r="AE370">
            <v>0</v>
          </cell>
          <cell r="AF370">
            <v>0</v>
          </cell>
          <cell r="AN370">
            <v>0</v>
          </cell>
          <cell r="AO370">
            <v>1034264.4771544231</v>
          </cell>
          <cell r="AP370">
            <v>0</v>
          </cell>
          <cell r="AX370">
            <v>0</v>
          </cell>
          <cell r="AY370">
            <v>0</v>
          </cell>
          <cell r="BG370">
            <v>0</v>
          </cell>
          <cell r="BH370">
            <v>3787262.2209841413</v>
          </cell>
          <cell r="BI370">
            <v>0</v>
          </cell>
          <cell r="BQ370">
            <v>0</v>
          </cell>
          <cell r="BR370">
            <v>0</v>
          </cell>
          <cell r="CA370">
            <v>24784784.590317197</v>
          </cell>
          <cell r="CK370">
            <v>0</v>
          </cell>
          <cell r="CS370">
            <v>0</v>
          </cell>
          <cell r="CT370">
            <v>19678069.942871463</v>
          </cell>
          <cell r="CU370">
            <v>0</v>
          </cell>
          <cell r="DC370">
            <v>0</v>
          </cell>
          <cell r="DD370">
            <v>0</v>
          </cell>
          <cell r="DL370">
            <v>0</v>
          </cell>
          <cell r="DM370">
            <v>31953532.673781287</v>
          </cell>
          <cell r="DN370">
            <v>0</v>
          </cell>
          <cell r="DV370">
            <v>0</v>
          </cell>
          <cell r="DW370">
            <v>0</v>
          </cell>
          <cell r="EE370">
            <v>0</v>
          </cell>
          <cell r="EF370">
            <v>129408631.80643241</v>
          </cell>
          <cell r="EG370">
            <v>0</v>
          </cell>
          <cell r="EO370">
            <v>0</v>
          </cell>
          <cell r="EP370">
            <v>0</v>
          </cell>
          <cell r="EX370">
            <v>0</v>
          </cell>
        </row>
        <row r="371">
          <cell r="B371">
            <v>49095</v>
          </cell>
          <cell r="C371">
            <v>111640857.62190156</v>
          </cell>
          <cell r="D371">
            <v>0</v>
          </cell>
          <cell r="L371">
            <v>0</v>
          </cell>
          <cell r="M371">
            <v>0</v>
          </cell>
          <cell r="U371">
            <v>0</v>
          </cell>
          <cell r="V371">
            <v>107984185.20880154</v>
          </cell>
          <cell r="W371">
            <v>0</v>
          </cell>
          <cell r="AE371">
            <v>0</v>
          </cell>
          <cell r="AF371">
            <v>0</v>
          </cell>
          <cell r="AN371">
            <v>0</v>
          </cell>
          <cell r="AO371">
            <v>1034264.4771544231</v>
          </cell>
          <cell r="AP371">
            <v>0</v>
          </cell>
          <cell r="AX371">
            <v>0</v>
          </cell>
          <cell r="AY371">
            <v>0</v>
          </cell>
          <cell r="BG371">
            <v>0</v>
          </cell>
          <cell r="BH371">
            <v>3787262.2209841413</v>
          </cell>
          <cell r="BI371">
            <v>0</v>
          </cell>
          <cell r="BQ371">
            <v>0</v>
          </cell>
          <cell r="BR371">
            <v>0</v>
          </cell>
          <cell r="CA371">
            <v>24784784.590317197</v>
          </cell>
          <cell r="CK371">
            <v>0</v>
          </cell>
          <cell r="CS371">
            <v>0</v>
          </cell>
          <cell r="CT371">
            <v>19678069.942871463</v>
          </cell>
          <cell r="CU371">
            <v>0</v>
          </cell>
          <cell r="DC371">
            <v>0</v>
          </cell>
          <cell r="DD371">
            <v>0</v>
          </cell>
          <cell r="DL371">
            <v>0</v>
          </cell>
          <cell r="DM371">
            <v>31953532.673781287</v>
          </cell>
          <cell r="DN371">
            <v>0</v>
          </cell>
          <cell r="DV371">
            <v>0</v>
          </cell>
          <cell r="DW371">
            <v>0</v>
          </cell>
          <cell r="EE371">
            <v>0</v>
          </cell>
          <cell r="EF371">
            <v>129408631.80643241</v>
          </cell>
          <cell r="EG371">
            <v>0</v>
          </cell>
          <cell r="EO371">
            <v>0</v>
          </cell>
          <cell r="EP371">
            <v>0</v>
          </cell>
          <cell r="EX371">
            <v>0</v>
          </cell>
        </row>
        <row r="372">
          <cell r="B372">
            <v>49125</v>
          </cell>
          <cell r="C372">
            <v>111640857.62190156</v>
          </cell>
          <cell r="D372">
            <v>0</v>
          </cell>
          <cell r="L372">
            <v>0</v>
          </cell>
          <cell r="M372">
            <v>0</v>
          </cell>
          <cell r="U372">
            <v>0</v>
          </cell>
          <cell r="V372">
            <v>107984185.20880154</v>
          </cell>
          <cell r="W372">
            <v>0</v>
          </cell>
          <cell r="AE372">
            <v>0</v>
          </cell>
          <cell r="AF372">
            <v>0</v>
          </cell>
          <cell r="AN372">
            <v>0</v>
          </cell>
          <cell r="AO372">
            <v>1034264.4771544231</v>
          </cell>
          <cell r="AP372">
            <v>0</v>
          </cell>
          <cell r="AX372">
            <v>0</v>
          </cell>
          <cell r="AY372">
            <v>0</v>
          </cell>
          <cell r="BG372">
            <v>0</v>
          </cell>
          <cell r="BH372">
            <v>3787262.2209841413</v>
          </cell>
          <cell r="BI372">
            <v>0</v>
          </cell>
          <cell r="BQ372">
            <v>0</v>
          </cell>
          <cell r="BR372">
            <v>0</v>
          </cell>
          <cell r="CA372">
            <v>24784784.590317197</v>
          </cell>
          <cell r="CK372">
            <v>0</v>
          </cell>
          <cell r="CS372">
            <v>0</v>
          </cell>
          <cell r="CT372">
            <v>19678069.942871463</v>
          </cell>
          <cell r="CU372">
            <v>0</v>
          </cell>
          <cell r="DC372">
            <v>0</v>
          </cell>
          <cell r="DD372">
            <v>0</v>
          </cell>
          <cell r="DL372">
            <v>0</v>
          </cell>
          <cell r="DM372">
            <v>31953532.673781287</v>
          </cell>
          <cell r="DN372">
            <v>0</v>
          </cell>
          <cell r="DV372">
            <v>0</v>
          </cell>
          <cell r="DW372">
            <v>0</v>
          </cell>
          <cell r="EE372">
            <v>0</v>
          </cell>
          <cell r="EF372">
            <v>129408631.80643241</v>
          </cell>
          <cell r="EG372">
            <v>0</v>
          </cell>
          <cell r="EO372">
            <v>0</v>
          </cell>
          <cell r="EP372">
            <v>0</v>
          </cell>
          <cell r="EX372">
            <v>0</v>
          </cell>
        </row>
        <row r="373">
          <cell r="B373">
            <v>49156</v>
          </cell>
          <cell r="C373">
            <v>111640857.62190156</v>
          </cell>
          <cell r="D373">
            <v>0</v>
          </cell>
          <cell r="L373">
            <v>0</v>
          </cell>
          <cell r="M373">
            <v>0</v>
          </cell>
          <cell r="U373">
            <v>0</v>
          </cell>
          <cell r="V373">
            <v>107984185.20880154</v>
          </cell>
          <cell r="W373">
            <v>0</v>
          </cell>
          <cell r="AE373">
            <v>0</v>
          </cell>
          <cell r="AF373">
            <v>0</v>
          </cell>
          <cell r="AN373">
            <v>0</v>
          </cell>
          <cell r="AO373">
            <v>1034264.4771544231</v>
          </cell>
          <cell r="AP373">
            <v>0</v>
          </cell>
          <cell r="AX373">
            <v>0</v>
          </cell>
          <cell r="AY373">
            <v>0</v>
          </cell>
          <cell r="BG373">
            <v>0</v>
          </cell>
          <cell r="BH373">
            <v>3787262.2209841413</v>
          </cell>
          <cell r="BI373">
            <v>0</v>
          </cell>
          <cell r="BQ373">
            <v>0</v>
          </cell>
          <cell r="BR373">
            <v>0</v>
          </cell>
          <cell r="CA373">
            <v>24784784.590317197</v>
          </cell>
          <cell r="CK373">
            <v>0</v>
          </cell>
          <cell r="CS373">
            <v>0</v>
          </cell>
          <cell r="CT373">
            <v>19678069.942871463</v>
          </cell>
          <cell r="CU373">
            <v>0</v>
          </cell>
          <cell r="DC373">
            <v>0</v>
          </cell>
          <cell r="DD373">
            <v>0</v>
          </cell>
          <cell r="DL373">
            <v>0</v>
          </cell>
          <cell r="DM373">
            <v>31953532.673781287</v>
          </cell>
          <cell r="DN373">
            <v>0</v>
          </cell>
          <cell r="DV373">
            <v>0</v>
          </cell>
          <cell r="DW373">
            <v>0</v>
          </cell>
          <cell r="EE373">
            <v>0</v>
          </cell>
          <cell r="EF373">
            <v>129408631.80643241</v>
          </cell>
          <cell r="EG373">
            <v>0</v>
          </cell>
          <cell r="EO373">
            <v>0</v>
          </cell>
          <cell r="EP373">
            <v>0</v>
          </cell>
          <cell r="EX373">
            <v>0</v>
          </cell>
        </row>
        <row r="374">
          <cell r="B374">
            <v>49187</v>
          </cell>
          <cell r="C374">
            <v>111640857.62190156</v>
          </cell>
          <cell r="D374">
            <v>0</v>
          </cell>
          <cell r="L374">
            <v>0</v>
          </cell>
          <cell r="M374">
            <v>0</v>
          </cell>
          <cell r="U374">
            <v>0</v>
          </cell>
          <cell r="V374">
            <v>107984185.20880154</v>
          </cell>
          <cell r="W374">
            <v>0</v>
          </cell>
          <cell r="AE374">
            <v>0</v>
          </cell>
          <cell r="AF374">
            <v>0</v>
          </cell>
          <cell r="AN374">
            <v>0</v>
          </cell>
          <cell r="AO374">
            <v>1034264.4771544231</v>
          </cell>
          <cell r="AP374">
            <v>0</v>
          </cell>
          <cell r="AX374">
            <v>0</v>
          </cell>
          <cell r="AY374">
            <v>0</v>
          </cell>
          <cell r="BG374">
            <v>0</v>
          </cell>
          <cell r="BH374">
            <v>3787262.2209841413</v>
          </cell>
          <cell r="BI374">
            <v>0</v>
          </cell>
          <cell r="BQ374">
            <v>0</v>
          </cell>
          <cell r="BR374">
            <v>0</v>
          </cell>
          <cell r="CA374">
            <v>24784784.590317197</v>
          </cell>
          <cell r="CK374">
            <v>0</v>
          </cell>
          <cell r="CS374">
            <v>0</v>
          </cell>
          <cell r="CT374">
            <v>19678069.942871463</v>
          </cell>
          <cell r="CU374">
            <v>0</v>
          </cell>
          <cell r="DC374">
            <v>0</v>
          </cell>
          <cell r="DD374">
            <v>0</v>
          </cell>
          <cell r="DL374">
            <v>0</v>
          </cell>
          <cell r="DM374">
            <v>31953532.673781287</v>
          </cell>
          <cell r="DN374">
            <v>0</v>
          </cell>
          <cell r="DV374">
            <v>0</v>
          </cell>
          <cell r="DW374">
            <v>0</v>
          </cell>
          <cell r="EE374">
            <v>0</v>
          </cell>
          <cell r="EF374">
            <v>129408631.80643241</v>
          </cell>
          <cell r="EG374">
            <v>0</v>
          </cell>
          <cell r="EO374">
            <v>0</v>
          </cell>
          <cell r="EP374">
            <v>0</v>
          </cell>
          <cell r="EX374">
            <v>0</v>
          </cell>
        </row>
        <row r="375">
          <cell r="B375">
            <v>49217</v>
          </cell>
          <cell r="C375">
            <v>111640857.62190156</v>
          </cell>
          <cell r="D375">
            <v>0</v>
          </cell>
          <cell r="L375">
            <v>0</v>
          </cell>
          <cell r="M375">
            <v>0</v>
          </cell>
          <cell r="U375">
            <v>0</v>
          </cell>
          <cell r="V375">
            <v>107984185.20880154</v>
          </cell>
          <cell r="W375">
            <v>0</v>
          </cell>
          <cell r="AE375">
            <v>0</v>
          </cell>
          <cell r="AF375">
            <v>0</v>
          </cell>
          <cell r="AN375">
            <v>0</v>
          </cell>
          <cell r="AO375">
            <v>1034264.4771544231</v>
          </cell>
          <cell r="AP375">
            <v>0</v>
          </cell>
          <cell r="AX375">
            <v>0</v>
          </cell>
          <cell r="AY375">
            <v>0</v>
          </cell>
          <cell r="BG375">
            <v>0</v>
          </cell>
          <cell r="BH375">
            <v>3787262.2209841413</v>
          </cell>
          <cell r="BI375">
            <v>0</v>
          </cell>
          <cell r="BQ375">
            <v>0</v>
          </cell>
          <cell r="BR375">
            <v>0</v>
          </cell>
          <cell r="CA375">
            <v>24784784.590317197</v>
          </cell>
          <cell r="CK375">
            <v>0</v>
          </cell>
          <cell r="CS375">
            <v>0</v>
          </cell>
          <cell r="CT375">
            <v>19678069.942871463</v>
          </cell>
          <cell r="CU375">
            <v>0</v>
          </cell>
          <cell r="DC375">
            <v>0</v>
          </cell>
          <cell r="DD375">
            <v>0</v>
          </cell>
          <cell r="DL375">
            <v>0</v>
          </cell>
          <cell r="DM375">
            <v>31953532.673781287</v>
          </cell>
          <cell r="DN375">
            <v>0</v>
          </cell>
          <cell r="DV375">
            <v>0</v>
          </cell>
          <cell r="DW375">
            <v>0</v>
          </cell>
          <cell r="EE375">
            <v>0</v>
          </cell>
          <cell r="EF375">
            <v>129408631.80643241</v>
          </cell>
          <cell r="EG375">
            <v>0</v>
          </cell>
          <cell r="EO375">
            <v>0</v>
          </cell>
          <cell r="EP375">
            <v>0</v>
          </cell>
          <cell r="EX375">
            <v>0</v>
          </cell>
        </row>
        <row r="376">
          <cell r="B376">
            <v>49248</v>
          </cell>
          <cell r="C376">
            <v>111640857.62190156</v>
          </cell>
          <cell r="D376">
            <v>0</v>
          </cell>
          <cell r="L376">
            <v>0</v>
          </cell>
          <cell r="M376">
            <v>0</v>
          </cell>
          <cell r="U376">
            <v>0</v>
          </cell>
          <cell r="V376">
            <v>107984185.20880154</v>
          </cell>
          <cell r="W376">
            <v>0</v>
          </cell>
          <cell r="AE376">
            <v>0</v>
          </cell>
          <cell r="AF376">
            <v>0</v>
          </cell>
          <cell r="AN376">
            <v>0</v>
          </cell>
          <cell r="AO376">
            <v>1034264.4771544231</v>
          </cell>
          <cell r="AP376">
            <v>0</v>
          </cell>
          <cell r="AX376">
            <v>0</v>
          </cell>
          <cell r="AY376">
            <v>0</v>
          </cell>
          <cell r="BG376">
            <v>0</v>
          </cell>
          <cell r="BH376">
            <v>3787262.2209841413</v>
          </cell>
          <cell r="BI376">
            <v>0</v>
          </cell>
          <cell r="BQ376">
            <v>0</v>
          </cell>
          <cell r="BR376">
            <v>0</v>
          </cell>
          <cell r="CA376">
            <v>24784784.590317197</v>
          </cell>
          <cell r="CK376">
            <v>0</v>
          </cell>
          <cell r="CS376">
            <v>0</v>
          </cell>
          <cell r="CT376">
            <v>19678069.942871463</v>
          </cell>
          <cell r="CU376">
            <v>0</v>
          </cell>
          <cell r="DC376">
            <v>0</v>
          </cell>
          <cell r="DD376">
            <v>0</v>
          </cell>
          <cell r="DL376">
            <v>0</v>
          </cell>
          <cell r="DM376">
            <v>31953532.673781287</v>
          </cell>
          <cell r="DN376">
            <v>0</v>
          </cell>
          <cell r="DV376">
            <v>0</v>
          </cell>
          <cell r="DW376">
            <v>0</v>
          </cell>
          <cell r="EE376">
            <v>0</v>
          </cell>
          <cell r="EF376">
            <v>129408631.80643241</v>
          </cell>
          <cell r="EG376">
            <v>0</v>
          </cell>
          <cell r="EO376">
            <v>0</v>
          </cell>
          <cell r="EP376">
            <v>0</v>
          </cell>
          <cell r="EX376">
            <v>0</v>
          </cell>
        </row>
        <row r="377">
          <cell r="B377">
            <v>49278</v>
          </cell>
          <cell r="C377">
            <v>111640857.62190156</v>
          </cell>
          <cell r="D377">
            <v>0</v>
          </cell>
          <cell r="L377">
            <v>0</v>
          </cell>
          <cell r="M377">
            <v>0</v>
          </cell>
          <cell r="U377">
            <v>0</v>
          </cell>
          <cell r="V377">
            <v>107984185.20880154</v>
          </cell>
          <cell r="W377">
            <v>0</v>
          </cell>
          <cell r="AE377">
            <v>0</v>
          </cell>
          <cell r="AF377">
            <v>0</v>
          </cell>
          <cell r="AN377">
            <v>0</v>
          </cell>
          <cell r="AO377">
            <v>1034264.4771544231</v>
          </cell>
          <cell r="AP377">
            <v>0</v>
          </cell>
          <cell r="AX377">
            <v>0</v>
          </cell>
          <cell r="AY377">
            <v>0</v>
          </cell>
          <cell r="BG377">
            <v>0</v>
          </cell>
          <cell r="BH377">
            <v>3787262.2209841413</v>
          </cell>
          <cell r="BI377">
            <v>0</v>
          </cell>
          <cell r="BQ377">
            <v>0</v>
          </cell>
          <cell r="BR377">
            <v>0</v>
          </cell>
          <cell r="CA377">
            <v>24784784.590317197</v>
          </cell>
          <cell r="CK377">
            <v>0</v>
          </cell>
          <cell r="CS377">
            <v>0</v>
          </cell>
          <cell r="CT377">
            <v>19678069.942871463</v>
          </cell>
          <cell r="CU377">
            <v>0</v>
          </cell>
          <cell r="DC377">
            <v>0</v>
          </cell>
          <cell r="DD377">
            <v>0</v>
          </cell>
          <cell r="DL377">
            <v>0</v>
          </cell>
          <cell r="DM377">
            <v>31953532.673781287</v>
          </cell>
          <cell r="DN377">
            <v>0</v>
          </cell>
          <cell r="DV377">
            <v>0</v>
          </cell>
          <cell r="DW377">
            <v>0</v>
          </cell>
          <cell r="EE377">
            <v>0</v>
          </cell>
          <cell r="EF377">
            <v>129408631.80643241</v>
          </cell>
          <cell r="EG377">
            <v>0</v>
          </cell>
          <cell r="EO377">
            <v>0</v>
          </cell>
          <cell r="EP377">
            <v>0</v>
          </cell>
          <cell r="EX377">
            <v>0</v>
          </cell>
        </row>
        <row r="378">
          <cell r="B378">
            <v>49309</v>
          </cell>
          <cell r="C378">
            <v>111640857.62190156</v>
          </cell>
          <cell r="D378">
            <v>0</v>
          </cell>
          <cell r="L378">
            <v>0</v>
          </cell>
          <cell r="M378">
            <v>0</v>
          </cell>
          <cell r="U378">
            <v>0</v>
          </cell>
          <cell r="V378">
            <v>107984185.20880154</v>
          </cell>
          <cell r="W378">
            <v>0</v>
          </cell>
          <cell r="AE378">
            <v>0</v>
          </cell>
          <cell r="AF378">
            <v>0</v>
          </cell>
          <cell r="AN378">
            <v>0</v>
          </cell>
          <cell r="AO378">
            <v>1034264.4771544231</v>
          </cell>
          <cell r="AP378">
            <v>0</v>
          </cell>
          <cell r="AX378">
            <v>0</v>
          </cell>
          <cell r="AY378">
            <v>0</v>
          </cell>
          <cell r="BG378">
            <v>0</v>
          </cell>
          <cell r="BH378">
            <v>3787262.2209841413</v>
          </cell>
          <cell r="BI378">
            <v>0</v>
          </cell>
          <cell r="BQ378">
            <v>0</v>
          </cell>
          <cell r="BR378">
            <v>0</v>
          </cell>
          <cell r="CA378">
            <v>24784784.590317197</v>
          </cell>
          <cell r="CK378">
            <v>0</v>
          </cell>
          <cell r="CS378">
            <v>0</v>
          </cell>
          <cell r="CT378">
            <v>19678069.942871463</v>
          </cell>
          <cell r="CU378">
            <v>0</v>
          </cell>
          <cell r="DC378">
            <v>0</v>
          </cell>
          <cell r="DD378">
            <v>0</v>
          </cell>
          <cell r="DL378">
            <v>0</v>
          </cell>
          <cell r="DM378">
            <v>31953532.673781287</v>
          </cell>
          <cell r="DN378">
            <v>0</v>
          </cell>
          <cell r="DV378">
            <v>0</v>
          </cell>
          <cell r="DW378">
            <v>0</v>
          </cell>
          <cell r="EE378">
            <v>0</v>
          </cell>
          <cell r="EF378">
            <v>129408631.80643241</v>
          </cell>
          <cell r="EG378">
            <v>0</v>
          </cell>
          <cell r="EO378">
            <v>0</v>
          </cell>
          <cell r="EP378">
            <v>0</v>
          </cell>
          <cell r="EX378">
            <v>0</v>
          </cell>
        </row>
        <row r="379">
          <cell r="B379">
            <v>49340</v>
          </cell>
          <cell r="C379">
            <v>111640857.62190156</v>
          </cell>
          <cell r="D379">
            <v>0</v>
          </cell>
          <cell r="L379">
            <v>0</v>
          </cell>
          <cell r="M379">
            <v>0</v>
          </cell>
          <cell r="U379">
            <v>0</v>
          </cell>
          <cell r="V379">
            <v>107984185.20880154</v>
          </cell>
          <cell r="W379">
            <v>0</v>
          </cell>
          <cell r="AE379">
            <v>0</v>
          </cell>
          <cell r="AF379">
            <v>0</v>
          </cell>
          <cell r="AN379">
            <v>0</v>
          </cell>
          <cell r="AO379">
            <v>1034264.4771544231</v>
          </cell>
          <cell r="AP379">
            <v>0</v>
          </cell>
          <cell r="AX379">
            <v>0</v>
          </cell>
          <cell r="AY379">
            <v>0</v>
          </cell>
          <cell r="BG379">
            <v>0</v>
          </cell>
          <cell r="BH379">
            <v>3787262.2209841413</v>
          </cell>
          <cell r="BI379">
            <v>0</v>
          </cell>
          <cell r="BQ379">
            <v>0</v>
          </cell>
          <cell r="BR379">
            <v>0</v>
          </cell>
          <cell r="CA379">
            <v>24784784.590317197</v>
          </cell>
          <cell r="CK379">
            <v>0</v>
          </cell>
          <cell r="CS379">
            <v>0</v>
          </cell>
          <cell r="CT379">
            <v>19678069.942871463</v>
          </cell>
          <cell r="CU379">
            <v>0</v>
          </cell>
          <cell r="DC379">
            <v>0</v>
          </cell>
          <cell r="DD379">
            <v>0</v>
          </cell>
          <cell r="DL379">
            <v>0</v>
          </cell>
          <cell r="DM379">
            <v>31953532.673781287</v>
          </cell>
          <cell r="DN379">
            <v>0</v>
          </cell>
          <cell r="DV379">
            <v>0</v>
          </cell>
          <cell r="DW379">
            <v>0</v>
          </cell>
          <cell r="EE379">
            <v>0</v>
          </cell>
          <cell r="EF379">
            <v>129408631.80643241</v>
          </cell>
          <cell r="EG379">
            <v>0</v>
          </cell>
          <cell r="EO379">
            <v>0</v>
          </cell>
          <cell r="EP379">
            <v>0</v>
          </cell>
          <cell r="EX379">
            <v>0</v>
          </cell>
        </row>
        <row r="380">
          <cell r="B380">
            <v>49368</v>
          </cell>
          <cell r="C380">
            <v>111640857.62190156</v>
          </cell>
          <cell r="D380">
            <v>0</v>
          </cell>
          <cell r="L380">
            <v>0</v>
          </cell>
          <cell r="M380">
            <v>0</v>
          </cell>
          <cell r="U380">
            <v>0</v>
          </cell>
          <cell r="V380">
            <v>107984185.20880154</v>
          </cell>
          <cell r="W380">
            <v>0</v>
          </cell>
          <cell r="AE380">
            <v>0</v>
          </cell>
          <cell r="AF380">
            <v>0</v>
          </cell>
          <cell r="AN380">
            <v>0</v>
          </cell>
          <cell r="AO380">
            <v>1034264.4771544231</v>
          </cell>
          <cell r="AP380">
            <v>0</v>
          </cell>
          <cell r="AX380">
            <v>0</v>
          </cell>
          <cell r="AY380">
            <v>0</v>
          </cell>
          <cell r="BG380">
            <v>0</v>
          </cell>
          <cell r="BH380">
            <v>3787262.2209841413</v>
          </cell>
          <cell r="BI380">
            <v>0</v>
          </cell>
          <cell r="BQ380">
            <v>0</v>
          </cell>
          <cell r="BR380">
            <v>0</v>
          </cell>
          <cell r="CA380">
            <v>24784784.590317197</v>
          </cell>
          <cell r="CK380">
            <v>0</v>
          </cell>
          <cell r="CS380">
            <v>0</v>
          </cell>
          <cell r="CT380">
            <v>19678069.942871463</v>
          </cell>
          <cell r="CU380">
            <v>0</v>
          </cell>
          <cell r="DC380">
            <v>0</v>
          </cell>
          <cell r="DD380">
            <v>0</v>
          </cell>
          <cell r="DL380">
            <v>0</v>
          </cell>
          <cell r="DM380">
            <v>31953532.673781287</v>
          </cell>
          <cell r="DN380">
            <v>0</v>
          </cell>
          <cell r="DV380">
            <v>0</v>
          </cell>
          <cell r="DW380">
            <v>0</v>
          </cell>
          <cell r="EE380">
            <v>0</v>
          </cell>
          <cell r="EF380">
            <v>129408631.80643241</v>
          </cell>
          <cell r="EG380">
            <v>0</v>
          </cell>
          <cell r="EO380">
            <v>0</v>
          </cell>
          <cell r="EP380">
            <v>0</v>
          </cell>
          <cell r="EX380">
            <v>0</v>
          </cell>
        </row>
        <row r="381">
          <cell r="B381">
            <v>49399</v>
          </cell>
          <cell r="C381">
            <v>111640857.62190156</v>
          </cell>
          <cell r="D381">
            <v>0</v>
          </cell>
          <cell r="L381">
            <v>0</v>
          </cell>
          <cell r="M381">
            <v>0</v>
          </cell>
          <cell r="U381">
            <v>0</v>
          </cell>
          <cell r="V381">
            <v>107984185.20880154</v>
          </cell>
          <cell r="W381">
            <v>0</v>
          </cell>
          <cell r="AE381">
            <v>0</v>
          </cell>
          <cell r="AF381">
            <v>0</v>
          </cell>
          <cell r="AN381">
            <v>0</v>
          </cell>
          <cell r="AO381">
            <v>1034264.4771544231</v>
          </cell>
          <cell r="AP381">
            <v>0</v>
          </cell>
          <cell r="AX381">
            <v>0</v>
          </cell>
          <cell r="AY381">
            <v>0</v>
          </cell>
          <cell r="BG381">
            <v>0</v>
          </cell>
          <cell r="BH381">
            <v>3787262.2209841413</v>
          </cell>
          <cell r="BI381">
            <v>0</v>
          </cell>
          <cell r="BQ381">
            <v>0</v>
          </cell>
          <cell r="BR381">
            <v>0</v>
          </cell>
          <cell r="CA381">
            <v>24784784.590317197</v>
          </cell>
          <cell r="CK381">
            <v>0</v>
          </cell>
          <cell r="CS381">
            <v>0</v>
          </cell>
          <cell r="CT381">
            <v>19678069.942871463</v>
          </cell>
          <cell r="CU381">
            <v>0</v>
          </cell>
          <cell r="DC381">
            <v>0</v>
          </cell>
          <cell r="DD381">
            <v>0</v>
          </cell>
          <cell r="DL381">
            <v>0</v>
          </cell>
          <cell r="DM381">
            <v>31953532.673781287</v>
          </cell>
          <cell r="DN381">
            <v>0</v>
          </cell>
          <cell r="DV381">
            <v>0</v>
          </cell>
          <cell r="DW381">
            <v>0</v>
          </cell>
          <cell r="EE381">
            <v>0</v>
          </cell>
          <cell r="EF381">
            <v>129408631.80643241</v>
          </cell>
          <cell r="EG381">
            <v>0</v>
          </cell>
          <cell r="EO381">
            <v>0</v>
          </cell>
          <cell r="EP381">
            <v>0</v>
          </cell>
          <cell r="EX381">
            <v>0</v>
          </cell>
        </row>
        <row r="382">
          <cell r="B382">
            <v>49429</v>
          </cell>
          <cell r="C382">
            <v>111640857.62190156</v>
          </cell>
          <cell r="D382">
            <v>0</v>
          </cell>
          <cell r="L382">
            <v>0</v>
          </cell>
          <cell r="M382">
            <v>0</v>
          </cell>
          <cell r="U382">
            <v>0</v>
          </cell>
          <cell r="V382">
            <v>107984185.20880154</v>
          </cell>
          <cell r="W382">
            <v>0</v>
          </cell>
          <cell r="AE382">
            <v>0</v>
          </cell>
          <cell r="AF382">
            <v>0</v>
          </cell>
          <cell r="AN382">
            <v>0</v>
          </cell>
          <cell r="AO382">
            <v>1034264.4771544231</v>
          </cell>
          <cell r="AP382">
            <v>0</v>
          </cell>
          <cell r="AX382">
            <v>0</v>
          </cell>
          <cell r="AY382">
            <v>0</v>
          </cell>
          <cell r="BG382">
            <v>0</v>
          </cell>
          <cell r="BH382">
            <v>3787262.2209841413</v>
          </cell>
          <cell r="BI382">
            <v>0</v>
          </cell>
          <cell r="BQ382">
            <v>0</v>
          </cell>
          <cell r="BR382">
            <v>0</v>
          </cell>
          <cell r="CA382">
            <v>24784784.590317197</v>
          </cell>
          <cell r="CK382">
            <v>0</v>
          </cell>
          <cell r="CS382">
            <v>0</v>
          </cell>
          <cell r="CT382">
            <v>19678069.942871463</v>
          </cell>
          <cell r="CU382">
            <v>0</v>
          </cell>
          <cell r="DC382">
            <v>0</v>
          </cell>
          <cell r="DD382">
            <v>0</v>
          </cell>
          <cell r="DL382">
            <v>0</v>
          </cell>
          <cell r="DM382">
            <v>31953532.673781287</v>
          </cell>
          <cell r="DN382">
            <v>0</v>
          </cell>
          <cell r="DV382">
            <v>0</v>
          </cell>
          <cell r="DW382">
            <v>0</v>
          </cell>
          <cell r="EE382">
            <v>0</v>
          </cell>
          <cell r="EF382">
            <v>129408631.80643241</v>
          </cell>
          <cell r="EG382">
            <v>0</v>
          </cell>
          <cell r="EO382">
            <v>0</v>
          </cell>
          <cell r="EP382">
            <v>0</v>
          </cell>
          <cell r="EX382">
            <v>0</v>
          </cell>
        </row>
        <row r="383">
          <cell r="B383">
            <v>49460</v>
          </cell>
          <cell r="C383">
            <v>111640857.62190156</v>
          </cell>
          <cell r="D383">
            <v>0</v>
          </cell>
          <cell r="L383">
            <v>0</v>
          </cell>
          <cell r="M383">
            <v>0</v>
          </cell>
          <cell r="U383">
            <v>0</v>
          </cell>
          <cell r="V383">
            <v>107984185.20880154</v>
          </cell>
          <cell r="W383">
            <v>0</v>
          </cell>
          <cell r="AE383">
            <v>0</v>
          </cell>
          <cell r="AF383">
            <v>0</v>
          </cell>
          <cell r="AN383">
            <v>0</v>
          </cell>
          <cell r="AO383">
            <v>1034264.4771544231</v>
          </cell>
          <cell r="AP383">
            <v>0</v>
          </cell>
          <cell r="AX383">
            <v>0</v>
          </cell>
          <cell r="AY383">
            <v>0</v>
          </cell>
          <cell r="BG383">
            <v>0</v>
          </cell>
          <cell r="BH383">
            <v>3787262.2209841413</v>
          </cell>
          <cell r="BI383">
            <v>0</v>
          </cell>
          <cell r="BQ383">
            <v>0</v>
          </cell>
          <cell r="BR383">
            <v>0</v>
          </cell>
          <cell r="CA383">
            <v>24784784.590317197</v>
          </cell>
          <cell r="CK383">
            <v>0</v>
          </cell>
          <cell r="CS383">
            <v>0</v>
          </cell>
          <cell r="CT383">
            <v>19678069.942871463</v>
          </cell>
          <cell r="CU383">
            <v>0</v>
          </cell>
          <cell r="DC383">
            <v>0</v>
          </cell>
          <cell r="DD383">
            <v>0</v>
          </cell>
          <cell r="DL383">
            <v>0</v>
          </cell>
          <cell r="DM383">
            <v>31953532.673781287</v>
          </cell>
          <cell r="DN383">
            <v>0</v>
          </cell>
          <cell r="DV383">
            <v>0</v>
          </cell>
          <cell r="DW383">
            <v>0</v>
          </cell>
          <cell r="EE383">
            <v>0</v>
          </cell>
          <cell r="EF383">
            <v>129408631.80643241</v>
          </cell>
          <cell r="EG383">
            <v>0</v>
          </cell>
          <cell r="EO383">
            <v>0</v>
          </cell>
          <cell r="EP383">
            <v>0</v>
          </cell>
          <cell r="EX383">
            <v>0</v>
          </cell>
        </row>
        <row r="384">
          <cell r="B384">
            <v>49490</v>
          </cell>
          <cell r="C384">
            <v>111640857.62190156</v>
          </cell>
          <cell r="D384">
            <v>0</v>
          </cell>
          <cell r="L384">
            <v>0</v>
          </cell>
          <cell r="M384">
            <v>0</v>
          </cell>
          <cell r="U384">
            <v>0</v>
          </cell>
          <cell r="V384">
            <v>107984185.20880154</v>
          </cell>
          <cell r="W384">
            <v>0</v>
          </cell>
          <cell r="AE384">
            <v>0</v>
          </cell>
          <cell r="AF384">
            <v>0</v>
          </cell>
          <cell r="AN384">
            <v>0</v>
          </cell>
          <cell r="AO384">
            <v>1034264.4771544231</v>
          </cell>
          <cell r="AP384">
            <v>0</v>
          </cell>
          <cell r="AX384">
            <v>0</v>
          </cell>
          <cell r="AY384">
            <v>0</v>
          </cell>
          <cell r="BG384">
            <v>0</v>
          </cell>
          <cell r="BH384">
            <v>3787262.2209841413</v>
          </cell>
          <cell r="BI384">
            <v>0</v>
          </cell>
          <cell r="BQ384">
            <v>0</v>
          </cell>
          <cell r="BR384">
            <v>0</v>
          </cell>
          <cell r="CA384">
            <v>24784784.590317197</v>
          </cell>
          <cell r="CK384">
            <v>0</v>
          </cell>
          <cell r="CS384">
            <v>0</v>
          </cell>
          <cell r="CT384">
            <v>19678069.942871463</v>
          </cell>
          <cell r="CU384">
            <v>0</v>
          </cell>
          <cell r="DC384">
            <v>0</v>
          </cell>
          <cell r="DD384">
            <v>0</v>
          </cell>
          <cell r="DL384">
            <v>0</v>
          </cell>
          <cell r="DM384">
            <v>31953532.673781287</v>
          </cell>
          <cell r="DN384">
            <v>0</v>
          </cell>
          <cell r="DV384">
            <v>0</v>
          </cell>
          <cell r="DW384">
            <v>0</v>
          </cell>
          <cell r="EE384">
            <v>0</v>
          </cell>
          <cell r="EF384">
            <v>129408631.80643241</v>
          </cell>
          <cell r="EG384">
            <v>0</v>
          </cell>
          <cell r="EO384">
            <v>0</v>
          </cell>
          <cell r="EP384">
            <v>0</v>
          </cell>
          <cell r="EX384">
            <v>0</v>
          </cell>
        </row>
        <row r="385">
          <cell r="B385">
            <v>49521</v>
          </cell>
          <cell r="C385">
            <v>111640857.62190156</v>
          </cell>
          <cell r="D385">
            <v>0</v>
          </cell>
          <cell r="L385">
            <v>0</v>
          </cell>
          <cell r="M385">
            <v>0</v>
          </cell>
          <cell r="U385">
            <v>0</v>
          </cell>
          <cell r="V385">
            <v>107984185.20880154</v>
          </cell>
          <cell r="W385">
            <v>0</v>
          </cell>
          <cell r="AE385">
            <v>0</v>
          </cell>
          <cell r="AF385">
            <v>0</v>
          </cell>
          <cell r="AN385">
            <v>0</v>
          </cell>
          <cell r="AO385">
            <v>1034264.4771544231</v>
          </cell>
          <cell r="AP385">
            <v>0</v>
          </cell>
          <cell r="AX385">
            <v>0</v>
          </cell>
          <cell r="AY385">
            <v>0</v>
          </cell>
          <cell r="BG385">
            <v>0</v>
          </cell>
          <cell r="BH385">
            <v>3787262.2209841413</v>
          </cell>
          <cell r="BI385">
            <v>0</v>
          </cell>
          <cell r="BQ385">
            <v>0</v>
          </cell>
          <cell r="BR385">
            <v>0</v>
          </cell>
          <cell r="CA385">
            <v>24784784.590317197</v>
          </cell>
          <cell r="CK385">
            <v>0</v>
          </cell>
          <cell r="CS385">
            <v>0</v>
          </cell>
          <cell r="CT385">
            <v>19678069.942871463</v>
          </cell>
          <cell r="CU385">
            <v>0</v>
          </cell>
          <cell r="DC385">
            <v>0</v>
          </cell>
          <cell r="DD385">
            <v>0</v>
          </cell>
          <cell r="DL385">
            <v>0</v>
          </cell>
          <cell r="DM385">
            <v>31953532.673781287</v>
          </cell>
          <cell r="DN385">
            <v>0</v>
          </cell>
          <cell r="DV385">
            <v>0</v>
          </cell>
          <cell r="DW385">
            <v>0</v>
          </cell>
          <cell r="EE385">
            <v>0</v>
          </cell>
          <cell r="EF385">
            <v>129408631.80643241</v>
          </cell>
          <cell r="EG385">
            <v>0</v>
          </cell>
          <cell r="EO385">
            <v>0</v>
          </cell>
          <cell r="EP385">
            <v>0</v>
          </cell>
          <cell r="EX385">
            <v>0</v>
          </cell>
        </row>
        <row r="386">
          <cell r="B386">
            <v>49552</v>
          </cell>
          <cell r="C386">
            <v>111640857.62190156</v>
          </cell>
          <cell r="D386">
            <v>0</v>
          </cell>
          <cell r="L386">
            <v>0</v>
          </cell>
          <cell r="M386">
            <v>0</v>
          </cell>
          <cell r="U386">
            <v>0</v>
          </cell>
          <cell r="V386">
            <v>107984185.20880154</v>
          </cell>
          <cell r="W386">
            <v>0</v>
          </cell>
          <cell r="AE386">
            <v>0</v>
          </cell>
          <cell r="AF386">
            <v>0</v>
          </cell>
          <cell r="AN386">
            <v>0</v>
          </cell>
          <cell r="AO386">
            <v>1034264.4771544231</v>
          </cell>
          <cell r="AP386">
            <v>0</v>
          </cell>
          <cell r="AX386">
            <v>0</v>
          </cell>
          <cell r="AY386">
            <v>0</v>
          </cell>
          <cell r="BG386">
            <v>0</v>
          </cell>
          <cell r="BH386">
            <v>3787262.2209841413</v>
          </cell>
          <cell r="BI386">
            <v>0</v>
          </cell>
          <cell r="BQ386">
            <v>0</v>
          </cell>
          <cell r="BR386">
            <v>0</v>
          </cell>
          <cell r="CA386">
            <v>24784784.590317197</v>
          </cell>
          <cell r="CK386">
            <v>0</v>
          </cell>
          <cell r="CS386">
            <v>0</v>
          </cell>
          <cell r="CT386">
            <v>19678069.942871463</v>
          </cell>
          <cell r="CU386">
            <v>0</v>
          </cell>
          <cell r="DC386">
            <v>0</v>
          </cell>
          <cell r="DD386">
            <v>0</v>
          </cell>
          <cell r="DL386">
            <v>0</v>
          </cell>
          <cell r="DM386">
            <v>31953532.673781287</v>
          </cell>
          <cell r="DN386">
            <v>0</v>
          </cell>
          <cell r="DV386">
            <v>0</v>
          </cell>
          <cell r="DW386">
            <v>0</v>
          </cell>
          <cell r="EE386">
            <v>0</v>
          </cell>
          <cell r="EF386">
            <v>129408631.80643241</v>
          </cell>
          <cell r="EG386">
            <v>0</v>
          </cell>
          <cell r="EO386">
            <v>0</v>
          </cell>
          <cell r="EP386">
            <v>0</v>
          </cell>
          <cell r="EX386">
            <v>0</v>
          </cell>
        </row>
        <row r="387">
          <cell r="B387">
            <v>49582</v>
          </cell>
          <cell r="C387">
            <v>111640857.62190156</v>
          </cell>
          <cell r="D387">
            <v>0</v>
          </cell>
          <cell r="L387">
            <v>0</v>
          </cell>
          <cell r="M387">
            <v>0</v>
          </cell>
          <cell r="U387">
            <v>0</v>
          </cell>
          <cell r="V387">
            <v>107984185.20880154</v>
          </cell>
          <cell r="W387">
            <v>0</v>
          </cell>
          <cell r="AE387">
            <v>0</v>
          </cell>
          <cell r="AF387">
            <v>0</v>
          </cell>
          <cell r="AN387">
            <v>0</v>
          </cell>
          <cell r="AO387">
            <v>1034264.4771544231</v>
          </cell>
          <cell r="AP387">
            <v>0</v>
          </cell>
          <cell r="AX387">
            <v>0</v>
          </cell>
          <cell r="AY387">
            <v>0</v>
          </cell>
          <cell r="BG387">
            <v>0</v>
          </cell>
          <cell r="BH387">
            <v>3787262.2209841413</v>
          </cell>
          <cell r="BI387">
            <v>0</v>
          </cell>
          <cell r="BQ387">
            <v>0</v>
          </cell>
          <cell r="BR387">
            <v>0</v>
          </cell>
          <cell r="CA387">
            <v>24784784.590317197</v>
          </cell>
          <cell r="CK387">
            <v>0</v>
          </cell>
          <cell r="CS387">
            <v>0</v>
          </cell>
          <cell r="CT387">
            <v>19678069.942871463</v>
          </cell>
          <cell r="CU387">
            <v>0</v>
          </cell>
          <cell r="DC387">
            <v>0</v>
          </cell>
          <cell r="DD387">
            <v>0</v>
          </cell>
          <cell r="DL387">
            <v>0</v>
          </cell>
          <cell r="DM387">
            <v>31953532.673781287</v>
          </cell>
          <cell r="DN387">
            <v>0</v>
          </cell>
          <cell r="DV387">
            <v>0</v>
          </cell>
          <cell r="DW387">
            <v>0</v>
          </cell>
          <cell r="EE387">
            <v>0</v>
          </cell>
          <cell r="EF387">
            <v>129408631.80643241</v>
          </cell>
          <cell r="EG387">
            <v>0</v>
          </cell>
          <cell r="EO387">
            <v>0</v>
          </cell>
          <cell r="EP387">
            <v>0</v>
          </cell>
          <cell r="EX387">
            <v>0</v>
          </cell>
        </row>
        <row r="388">
          <cell r="B388">
            <v>49613</v>
          </cell>
          <cell r="C388">
            <v>111640857.62190156</v>
          </cell>
          <cell r="D388">
            <v>0</v>
          </cell>
          <cell r="L388">
            <v>0</v>
          </cell>
          <cell r="M388">
            <v>0</v>
          </cell>
          <cell r="U388">
            <v>0</v>
          </cell>
          <cell r="V388">
            <v>107984185.20880154</v>
          </cell>
          <cell r="W388">
            <v>0</v>
          </cell>
          <cell r="AE388">
            <v>0</v>
          </cell>
          <cell r="AF388">
            <v>0</v>
          </cell>
          <cell r="AN388">
            <v>0</v>
          </cell>
          <cell r="AO388">
            <v>1034264.4771544231</v>
          </cell>
          <cell r="AP388">
            <v>0</v>
          </cell>
          <cell r="AX388">
            <v>0</v>
          </cell>
          <cell r="AY388">
            <v>0</v>
          </cell>
          <cell r="BG388">
            <v>0</v>
          </cell>
          <cell r="BH388">
            <v>3787262.2209841413</v>
          </cell>
          <cell r="BI388">
            <v>0</v>
          </cell>
          <cell r="BQ388">
            <v>0</v>
          </cell>
          <cell r="BR388">
            <v>0</v>
          </cell>
          <cell r="CA388">
            <v>24784784.590317197</v>
          </cell>
          <cell r="CK388">
            <v>0</v>
          </cell>
          <cell r="CS388">
            <v>0</v>
          </cell>
          <cell r="CT388">
            <v>19678069.942871463</v>
          </cell>
          <cell r="CU388">
            <v>0</v>
          </cell>
          <cell r="DC388">
            <v>0</v>
          </cell>
          <cell r="DD388">
            <v>0</v>
          </cell>
          <cell r="DL388">
            <v>0</v>
          </cell>
          <cell r="DM388">
            <v>31953532.673781287</v>
          </cell>
          <cell r="DN388">
            <v>0</v>
          </cell>
          <cell r="DV388">
            <v>0</v>
          </cell>
          <cell r="DW388">
            <v>0</v>
          </cell>
          <cell r="EE388">
            <v>0</v>
          </cell>
          <cell r="EF388">
            <v>129408631.80643241</v>
          </cell>
          <cell r="EG388">
            <v>0</v>
          </cell>
          <cell r="EO388">
            <v>0</v>
          </cell>
          <cell r="EP388">
            <v>0</v>
          </cell>
          <cell r="EX388">
            <v>0</v>
          </cell>
        </row>
        <row r="389">
          <cell r="B389">
            <v>49643</v>
          </cell>
          <cell r="C389">
            <v>111640857.62190156</v>
          </cell>
          <cell r="D389">
            <v>0</v>
          </cell>
          <cell r="L389">
            <v>0</v>
          </cell>
          <cell r="M389">
            <v>0</v>
          </cell>
          <cell r="U389">
            <v>0</v>
          </cell>
          <cell r="V389">
            <v>107984185.20880154</v>
          </cell>
          <cell r="W389">
            <v>0</v>
          </cell>
          <cell r="AE389">
            <v>0</v>
          </cell>
          <cell r="AF389">
            <v>0</v>
          </cell>
          <cell r="AN389">
            <v>0</v>
          </cell>
          <cell r="AO389">
            <v>1034264.4771544231</v>
          </cell>
          <cell r="AP389">
            <v>0</v>
          </cell>
          <cell r="AX389">
            <v>0</v>
          </cell>
          <cell r="AY389">
            <v>0</v>
          </cell>
          <cell r="BG389">
            <v>0</v>
          </cell>
          <cell r="BH389">
            <v>3787262.2209841413</v>
          </cell>
          <cell r="BI389">
            <v>0</v>
          </cell>
          <cell r="BQ389">
            <v>0</v>
          </cell>
          <cell r="BR389">
            <v>0</v>
          </cell>
          <cell r="CA389">
            <v>24784784.590317197</v>
          </cell>
          <cell r="CK389">
            <v>0</v>
          </cell>
          <cell r="CS389">
            <v>0</v>
          </cell>
          <cell r="CT389">
            <v>19678069.942871463</v>
          </cell>
          <cell r="CU389">
            <v>0</v>
          </cell>
          <cell r="DC389">
            <v>0</v>
          </cell>
          <cell r="DD389">
            <v>0</v>
          </cell>
          <cell r="DL389">
            <v>0</v>
          </cell>
          <cell r="DM389">
            <v>31953532.673781287</v>
          </cell>
          <cell r="DN389">
            <v>0</v>
          </cell>
          <cell r="DV389">
            <v>0</v>
          </cell>
          <cell r="DW389">
            <v>0</v>
          </cell>
          <cell r="EE389">
            <v>0</v>
          </cell>
          <cell r="EF389">
            <v>129408631.80643241</v>
          </cell>
          <cell r="EG389">
            <v>0</v>
          </cell>
          <cell r="EO389">
            <v>0</v>
          </cell>
          <cell r="EP389">
            <v>0</v>
          </cell>
          <cell r="EX389">
            <v>0</v>
          </cell>
        </row>
        <row r="390">
          <cell r="B390">
            <v>49674</v>
          </cell>
          <cell r="C390">
            <v>111640857.62190156</v>
          </cell>
          <cell r="D390">
            <v>0</v>
          </cell>
          <cell r="L390">
            <v>0</v>
          </cell>
          <cell r="M390">
            <v>0</v>
          </cell>
          <cell r="U390">
            <v>0</v>
          </cell>
          <cell r="V390">
            <v>107984185.20880154</v>
          </cell>
          <cell r="W390">
            <v>0</v>
          </cell>
          <cell r="AE390">
            <v>0</v>
          </cell>
          <cell r="AF390">
            <v>0</v>
          </cell>
          <cell r="AN390">
            <v>0</v>
          </cell>
          <cell r="AO390">
            <v>1034264.4771544231</v>
          </cell>
          <cell r="AP390">
            <v>0</v>
          </cell>
          <cell r="AX390">
            <v>0</v>
          </cell>
          <cell r="AY390">
            <v>0</v>
          </cell>
          <cell r="BG390">
            <v>0</v>
          </cell>
          <cell r="BH390">
            <v>3787262.2209841413</v>
          </cell>
          <cell r="BI390">
            <v>0</v>
          </cell>
          <cell r="BQ390">
            <v>0</v>
          </cell>
          <cell r="BR390">
            <v>0</v>
          </cell>
          <cell r="CA390">
            <v>24784784.590317197</v>
          </cell>
          <cell r="CK390">
            <v>0</v>
          </cell>
          <cell r="CS390">
            <v>0</v>
          </cell>
          <cell r="CT390">
            <v>19678069.942871463</v>
          </cell>
          <cell r="CU390">
            <v>0</v>
          </cell>
          <cell r="DC390">
            <v>0</v>
          </cell>
          <cell r="DD390">
            <v>0</v>
          </cell>
          <cell r="DL390">
            <v>0</v>
          </cell>
          <cell r="DM390">
            <v>31953532.673781287</v>
          </cell>
          <cell r="DN390">
            <v>0</v>
          </cell>
          <cell r="DV390">
            <v>0</v>
          </cell>
          <cell r="DW390">
            <v>0</v>
          </cell>
          <cell r="EE390">
            <v>0</v>
          </cell>
          <cell r="EF390">
            <v>129408631.80643241</v>
          </cell>
          <cell r="EG390">
            <v>0</v>
          </cell>
          <cell r="EO390">
            <v>0</v>
          </cell>
          <cell r="EP390">
            <v>0</v>
          </cell>
          <cell r="EX390">
            <v>0</v>
          </cell>
        </row>
        <row r="391">
          <cell r="B391">
            <v>49705</v>
          </cell>
          <cell r="C391">
            <v>111640857.62190156</v>
          </cell>
          <cell r="D391">
            <v>0</v>
          </cell>
          <cell r="L391">
            <v>0</v>
          </cell>
          <cell r="M391">
            <v>0</v>
          </cell>
          <cell r="U391">
            <v>0</v>
          </cell>
          <cell r="V391">
            <v>107984185.20880154</v>
          </cell>
          <cell r="W391">
            <v>0</v>
          </cell>
          <cell r="AE391">
            <v>0</v>
          </cell>
          <cell r="AF391">
            <v>0</v>
          </cell>
          <cell r="AN391">
            <v>0</v>
          </cell>
          <cell r="AO391">
            <v>1034264.4771544231</v>
          </cell>
          <cell r="AP391">
            <v>0</v>
          </cell>
          <cell r="AX391">
            <v>0</v>
          </cell>
          <cell r="AY391">
            <v>0</v>
          </cell>
          <cell r="BG391">
            <v>0</v>
          </cell>
          <cell r="BH391">
            <v>3787262.2209841413</v>
          </cell>
          <cell r="BI391">
            <v>0</v>
          </cell>
          <cell r="BQ391">
            <v>0</v>
          </cell>
          <cell r="BR391">
            <v>0</v>
          </cell>
          <cell r="CA391">
            <v>24784784.590317197</v>
          </cell>
          <cell r="CK391">
            <v>0</v>
          </cell>
          <cell r="CS391">
            <v>0</v>
          </cell>
          <cell r="CT391">
            <v>19678069.942871463</v>
          </cell>
          <cell r="CU391">
            <v>0</v>
          </cell>
          <cell r="DC391">
            <v>0</v>
          </cell>
          <cell r="DD391">
            <v>0</v>
          </cell>
          <cell r="DL391">
            <v>0</v>
          </cell>
          <cell r="DM391">
            <v>31953532.673781287</v>
          </cell>
          <cell r="DN391">
            <v>0</v>
          </cell>
          <cell r="DV391">
            <v>0</v>
          </cell>
          <cell r="DW391">
            <v>0</v>
          </cell>
          <cell r="EE391">
            <v>0</v>
          </cell>
          <cell r="EF391">
            <v>129408631.80643241</v>
          </cell>
          <cell r="EG391">
            <v>0</v>
          </cell>
          <cell r="EO391">
            <v>0</v>
          </cell>
          <cell r="EP391">
            <v>0</v>
          </cell>
          <cell r="EX391">
            <v>0</v>
          </cell>
        </row>
        <row r="392">
          <cell r="B392">
            <v>49734</v>
          </cell>
          <cell r="C392">
            <v>111640857.62190156</v>
          </cell>
          <cell r="D392">
            <v>0</v>
          </cell>
          <cell r="L392">
            <v>0</v>
          </cell>
          <cell r="M392">
            <v>0</v>
          </cell>
          <cell r="U392">
            <v>0</v>
          </cell>
          <cell r="V392">
            <v>107984185.20880154</v>
          </cell>
          <cell r="W392">
            <v>0</v>
          </cell>
          <cell r="AE392">
            <v>0</v>
          </cell>
          <cell r="AF392">
            <v>0</v>
          </cell>
          <cell r="AN392">
            <v>0</v>
          </cell>
          <cell r="AO392">
            <v>1034264.4771544231</v>
          </cell>
          <cell r="AP392">
            <v>0</v>
          </cell>
          <cell r="AX392">
            <v>0</v>
          </cell>
          <cell r="AY392">
            <v>0</v>
          </cell>
          <cell r="BG392">
            <v>0</v>
          </cell>
          <cell r="BH392">
            <v>3787262.2209841413</v>
          </cell>
          <cell r="BI392">
            <v>0</v>
          </cell>
          <cell r="BQ392">
            <v>0</v>
          </cell>
          <cell r="BR392">
            <v>0</v>
          </cell>
          <cell r="CA392">
            <v>24784784.590317197</v>
          </cell>
          <cell r="CK392">
            <v>0</v>
          </cell>
          <cell r="CS392">
            <v>0</v>
          </cell>
          <cell r="CT392">
            <v>19678069.942871463</v>
          </cell>
          <cell r="CU392">
            <v>0</v>
          </cell>
          <cell r="DC392">
            <v>0</v>
          </cell>
          <cell r="DD392">
            <v>0</v>
          </cell>
          <cell r="DL392">
            <v>0</v>
          </cell>
          <cell r="DM392">
            <v>31953532.673781287</v>
          </cell>
          <cell r="DN392">
            <v>0</v>
          </cell>
          <cell r="DV392">
            <v>0</v>
          </cell>
          <cell r="DW392">
            <v>0</v>
          </cell>
          <cell r="EE392">
            <v>0</v>
          </cell>
          <cell r="EF392">
            <v>129408631.80643241</v>
          </cell>
          <cell r="EG392">
            <v>0</v>
          </cell>
          <cell r="EO392">
            <v>0</v>
          </cell>
          <cell r="EP392">
            <v>0</v>
          </cell>
          <cell r="EX392">
            <v>0</v>
          </cell>
        </row>
        <row r="393">
          <cell r="B393">
            <v>49765</v>
          </cell>
          <cell r="C393">
            <v>111640857.62190156</v>
          </cell>
          <cell r="D393">
            <v>0</v>
          </cell>
          <cell r="L393">
            <v>0</v>
          </cell>
          <cell r="M393">
            <v>0</v>
          </cell>
          <cell r="U393">
            <v>0</v>
          </cell>
          <cell r="V393">
            <v>107984185.20880154</v>
          </cell>
          <cell r="W393">
            <v>0</v>
          </cell>
          <cell r="AE393">
            <v>0</v>
          </cell>
          <cell r="AF393">
            <v>0</v>
          </cell>
          <cell r="AN393">
            <v>0</v>
          </cell>
          <cell r="AO393">
            <v>1034264.4771544231</v>
          </cell>
          <cell r="AP393">
            <v>0</v>
          </cell>
          <cell r="AX393">
            <v>0</v>
          </cell>
          <cell r="AY393">
            <v>0</v>
          </cell>
          <cell r="BG393">
            <v>0</v>
          </cell>
          <cell r="BH393">
            <v>3787262.2209841413</v>
          </cell>
          <cell r="BI393">
            <v>0</v>
          </cell>
          <cell r="BQ393">
            <v>0</v>
          </cell>
          <cell r="BR393">
            <v>0</v>
          </cell>
          <cell r="CA393">
            <v>24784784.590317197</v>
          </cell>
          <cell r="CK393">
            <v>0</v>
          </cell>
          <cell r="CS393">
            <v>0</v>
          </cell>
          <cell r="CT393">
            <v>19678069.942871463</v>
          </cell>
          <cell r="CU393">
            <v>0</v>
          </cell>
          <cell r="DC393">
            <v>0</v>
          </cell>
          <cell r="DD393">
            <v>0</v>
          </cell>
          <cell r="DL393">
            <v>0</v>
          </cell>
          <cell r="DM393">
            <v>31953532.673781287</v>
          </cell>
          <cell r="DN393">
            <v>0</v>
          </cell>
          <cell r="DV393">
            <v>0</v>
          </cell>
          <cell r="DW393">
            <v>0</v>
          </cell>
          <cell r="EE393">
            <v>0</v>
          </cell>
          <cell r="EF393">
            <v>129408631.80643241</v>
          </cell>
          <cell r="EG393">
            <v>0</v>
          </cell>
          <cell r="EO393">
            <v>0</v>
          </cell>
          <cell r="EP393">
            <v>0</v>
          </cell>
          <cell r="EX393">
            <v>0</v>
          </cell>
        </row>
        <row r="394">
          <cell r="B394">
            <v>49795</v>
          </cell>
          <cell r="C394">
            <v>111640857.62190156</v>
          </cell>
          <cell r="D394">
            <v>0</v>
          </cell>
          <cell r="L394">
            <v>0</v>
          </cell>
          <cell r="M394">
            <v>0</v>
          </cell>
          <cell r="U394">
            <v>0</v>
          </cell>
          <cell r="V394">
            <v>107984185.20880154</v>
          </cell>
          <cell r="W394">
            <v>0</v>
          </cell>
          <cell r="AE394">
            <v>0</v>
          </cell>
          <cell r="AF394">
            <v>0</v>
          </cell>
          <cell r="AN394">
            <v>0</v>
          </cell>
          <cell r="AO394">
            <v>1034264.4771544231</v>
          </cell>
          <cell r="AP394">
            <v>0</v>
          </cell>
          <cell r="AX394">
            <v>0</v>
          </cell>
          <cell r="AY394">
            <v>0</v>
          </cell>
          <cell r="BG394">
            <v>0</v>
          </cell>
          <cell r="BH394">
            <v>3787262.2209841413</v>
          </cell>
          <cell r="BI394">
            <v>0</v>
          </cell>
          <cell r="BQ394">
            <v>0</v>
          </cell>
          <cell r="BR394">
            <v>0</v>
          </cell>
          <cell r="CA394">
            <v>24784784.590317197</v>
          </cell>
          <cell r="CK394">
            <v>0</v>
          </cell>
          <cell r="CS394">
            <v>0</v>
          </cell>
          <cell r="CT394">
            <v>19678069.942871463</v>
          </cell>
          <cell r="CU394">
            <v>0</v>
          </cell>
          <cell r="DC394">
            <v>0</v>
          </cell>
          <cell r="DD394">
            <v>0</v>
          </cell>
          <cell r="DL394">
            <v>0</v>
          </cell>
          <cell r="DM394">
            <v>31953532.673781287</v>
          </cell>
          <cell r="DN394">
            <v>0</v>
          </cell>
          <cell r="DV394">
            <v>0</v>
          </cell>
          <cell r="DW394">
            <v>0</v>
          </cell>
          <cell r="EE394">
            <v>0</v>
          </cell>
          <cell r="EF394">
            <v>129408631.80643241</v>
          </cell>
          <cell r="EG394">
            <v>0</v>
          </cell>
          <cell r="EO394">
            <v>0</v>
          </cell>
          <cell r="EP394">
            <v>0</v>
          </cell>
          <cell r="EX394">
            <v>0</v>
          </cell>
        </row>
        <row r="395">
          <cell r="B395">
            <v>49826</v>
          </cell>
          <cell r="C395">
            <v>111640857.62190156</v>
          </cell>
          <cell r="D395">
            <v>0</v>
          </cell>
          <cell r="L395">
            <v>0</v>
          </cell>
          <cell r="M395">
            <v>0</v>
          </cell>
          <cell r="U395">
            <v>0</v>
          </cell>
          <cell r="V395">
            <v>107984185.20880154</v>
          </cell>
          <cell r="W395">
            <v>0</v>
          </cell>
          <cell r="AE395">
            <v>0</v>
          </cell>
          <cell r="AF395">
            <v>0</v>
          </cell>
          <cell r="AN395">
            <v>0</v>
          </cell>
          <cell r="AO395">
            <v>1034264.4771544231</v>
          </cell>
          <cell r="AP395">
            <v>0</v>
          </cell>
          <cell r="AX395">
            <v>0</v>
          </cell>
          <cell r="AY395">
            <v>0</v>
          </cell>
          <cell r="BG395">
            <v>0</v>
          </cell>
          <cell r="BH395">
            <v>3787262.2209841413</v>
          </cell>
          <cell r="BI395">
            <v>0</v>
          </cell>
          <cell r="BQ395">
            <v>0</v>
          </cell>
          <cell r="BR395">
            <v>0</v>
          </cell>
          <cell r="CA395">
            <v>24784784.590317197</v>
          </cell>
          <cell r="CK395">
            <v>0</v>
          </cell>
          <cell r="CS395">
            <v>0</v>
          </cell>
          <cell r="CT395">
            <v>19678069.942871463</v>
          </cell>
          <cell r="CU395">
            <v>0</v>
          </cell>
          <cell r="DC395">
            <v>0</v>
          </cell>
          <cell r="DD395">
            <v>0</v>
          </cell>
          <cell r="DL395">
            <v>0</v>
          </cell>
          <cell r="DM395">
            <v>31953532.673781287</v>
          </cell>
          <cell r="DN395">
            <v>0</v>
          </cell>
          <cell r="DV395">
            <v>0</v>
          </cell>
          <cell r="DW395">
            <v>0</v>
          </cell>
          <cell r="EE395">
            <v>0</v>
          </cell>
          <cell r="EF395">
            <v>129408631.80643241</v>
          </cell>
          <cell r="EG395">
            <v>0</v>
          </cell>
          <cell r="EO395">
            <v>0</v>
          </cell>
          <cell r="EP395">
            <v>0</v>
          </cell>
          <cell r="EX395">
            <v>0</v>
          </cell>
        </row>
        <row r="396">
          <cell r="B396">
            <v>49856</v>
          </cell>
          <cell r="C396">
            <v>111640857.62190156</v>
          </cell>
          <cell r="D396">
            <v>0</v>
          </cell>
          <cell r="L396">
            <v>0</v>
          </cell>
          <cell r="M396">
            <v>0</v>
          </cell>
          <cell r="U396">
            <v>0</v>
          </cell>
          <cell r="V396">
            <v>107984185.20880154</v>
          </cell>
          <cell r="W396">
            <v>0</v>
          </cell>
          <cell r="AE396">
            <v>0</v>
          </cell>
          <cell r="AF396">
            <v>0</v>
          </cell>
          <cell r="AN396">
            <v>0</v>
          </cell>
          <cell r="AO396">
            <v>1034264.4771544231</v>
          </cell>
          <cell r="AP396">
            <v>0</v>
          </cell>
          <cell r="AX396">
            <v>0</v>
          </cell>
          <cell r="AY396">
            <v>0</v>
          </cell>
          <cell r="BG396">
            <v>0</v>
          </cell>
          <cell r="BH396">
            <v>3787262.2209841413</v>
          </cell>
          <cell r="BI396">
            <v>0</v>
          </cell>
          <cell r="BQ396">
            <v>0</v>
          </cell>
          <cell r="BR396">
            <v>0</v>
          </cell>
          <cell r="CA396">
            <v>24784784.590317197</v>
          </cell>
          <cell r="CK396">
            <v>0</v>
          </cell>
          <cell r="CS396">
            <v>0</v>
          </cell>
          <cell r="CT396">
            <v>19678069.942871463</v>
          </cell>
          <cell r="CU396">
            <v>0</v>
          </cell>
          <cell r="DC396">
            <v>0</v>
          </cell>
          <cell r="DD396">
            <v>0</v>
          </cell>
          <cell r="DL396">
            <v>0</v>
          </cell>
          <cell r="DM396">
            <v>31953532.673781287</v>
          </cell>
          <cell r="DN396">
            <v>0</v>
          </cell>
          <cell r="DV396">
            <v>0</v>
          </cell>
          <cell r="DW396">
            <v>0</v>
          </cell>
          <cell r="EE396">
            <v>0</v>
          </cell>
          <cell r="EF396">
            <v>129408631.80643241</v>
          </cell>
          <cell r="EG396">
            <v>0</v>
          </cell>
          <cell r="EO396">
            <v>0</v>
          </cell>
          <cell r="EP396">
            <v>0</v>
          </cell>
          <cell r="EX396">
            <v>0</v>
          </cell>
        </row>
        <row r="397">
          <cell r="B397">
            <v>49887</v>
          </cell>
          <cell r="C397">
            <v>111640857.62190156</v>
          </cell>
          <cell r="D397">
            <v>0</v>
          </cell>
          <cell r="L397">
            <v>0</v>
          </cell>
          <cell r="M397">
            <v>0</v>
          </cell>
          <cell r="U397">
            <v>0</v>
          </cell>
          <cell r="V397">
            <v>107984185.20880154</v>
          </cell>
          <cell r="W397">
            <v>0</v>
          </cell>
          <cell r="AE397">
            <v>0</v>
          </cell>
          <cell r="AF397">
            <v>0</v>
          </cell>
          <cell r="AN397">
            <v>0</v>
          </cell>
          <cell r="AO397">
            <v>1034264.4771544231</v>
          </cell>
          <cell r="AP397">
            <v>0</v>
          </cell>
          <cell r="AX397">
            <v>0</v>
          </cell>
          <cell r="AY397">
            <v>0</v>
          </cell>
          <cell r="BG397">
            <v>0</v>
          </cell>
          <cell r="BH397">
            <v>3787262.2209841413</v>
          </cell>
          <cell r="BI397">
            <v>0</v>
          </cell>
          <cell r="BQ397">
            <v>0</v>
          </cell>
          <cell r="BR397">
            <v>0</v>
          </cell>
          <cell r="CA397">
            <v>24784784.590317197</v>
          </cell>
          <cell r="CK397">
            <v>0</v>
          </cell>
          <cell r="CS397">
            <v>0</v>
          </cell>
          <cell r="CT397">
            <v>19678069.942871463</v>
          </cell>
          <cell r="CU397">
            <v>0</v>
          </cell>
          <cell r="DC397">
            <v>0</v>
          </cell>
          <cell r="DD397">
            <v>0</v>
          </cell>
          <cell r="DL397">
            <v>0</v>
          </cell>
          <cell r="DM397">
            <v>31953532.673781287</v>
          </cell>
          <cell r="DN397">
            <v>0</v>
          </cell>
          <cell r="DV397">
            <v>0</v>
          </cell>
          <cell r="DW397">
            <v>0</v>
          </cell>
          <cell r="EE397">
            <v>0</v>
          </cell>
          <cell r="EF397">
            <v>129408631.80643241</v>
          </cell>
          <cell r="EG397">
            <v>0</v>
          </cell>
          <cell r="EO397">
            <v>0</v>
          </cell>
          <cell r="EP397">
            <v>0</v>
          </cell>
          <cell r="EX397">
            <v>0</v>
          </cell>
        </row>
        <row r="398">
          <cell r="B398">
            <v>49918</v>
          </cell>
          <cell r="C398">
            <v>111640857.62190156</v>
          </cell>
          <cell r="D398">
            <v>0</v>
          </cell>
          <cell r="L398">
            <v>0</v>
          </cell>
          <cell r="M398">
            <v>0</v>
          </cell>
          <cell r="U398">
            <v>0</v>
          </cell>
          <cell r="V398">
            <v>107984185.20880154</v>
          </cell>
          <cell r="W398">
            <v>0</v>
          </cell>
          <cell r="AE398">
            <v>0</v>
          </cell>
          <cell r="AF398">
            <v>0</v>
          </cell>
          <cell r="AN398">
            <v>0</v>
          </cell>
          <cell r="AO398">
            <v>1034264.4771544231</v>
          </cell>
          <cell r="AP398">
            <v>0</v>
          </cell>
          <cell r="AX398">
            <v>0</v>
          </cell>
          <cell r="AY398">
            <v>0</v>
          </cell>
          <cell r="BG398">
            <v>0</v>
          </cell>
          <cell r="BH398">
            <v>3787262.2209841413</v>
          </cell>
          <cell r="BI398">
            <v>0</v>
          </cell>
          <cell r="BQ398">
            <v>0</v>
          </cell>
          <cell r="BR398">
            <v>0</v>
          </cell>
          <cell r="CA398">
            <v>24784784.590317197</v>
          </cell>
          <cell r="CK398">
            <v>0</v>
          </cell>
          <cell r="CS398">
            <v>0</v>
          </cell>
          <cell r="CT398">
            <v>19678069.942871463</v>
          </cell>
          <cell r="CU398">
            <v>0</v>
          </cell>
          <cell r="DC398">
            <v>0</v>
          </cell>
          <cell r="DD398">
            <v>0</v>
          </cell>
          <cell r="DL398">
            <v>0</v>
          </cell>
          <cell r="DM398">
            <v>31953532.673781287</v>
          </cell>
          <cell r="DN398">
            <v>0</v>
          </cell>
          <cell r="DV398">
            <v>0</v>
          </cell>
          <cell r="DW398">
            <v>0</v>
          </cell>
          <cell r="EE398">
            <v>0</v>
          </cell>
          <cell r="EF398">
            <v>129408631.80643241</v>
          </cell>
          <cell r="EG398">
            <v>0</v>
          </cell>
          <cell r="EO398">
            <v>0</v>
          </cell>
          <cell r="EP398">
            <v>0</v>
          </cell>
          <cell r="EX398">
            <v>0</v>
          </cell>
        </row>
        <row r="399">
          <cell r="B399">
            <v>49948</v>
          </cell>
          <cell r="C399">
            <v>111640857.62190156</v>
          </cell>
          <cell r="D399">
            <v>0</v>
          </cell>
          <cell r="L399">
            <v>0</v>
          </cell>
          <cell r="M399">
            <v>0</v>
          </cell>
          <cell r="U399">
            <v>0</v>
          </cell>
          <cell r="V399">
            <v>107984185.20880154</v>
          </cell>
          <cell r="W399">
            <v>0</v>
          </cell>
          <cell r="AE399">
            <v>0</v>
          </cell>
          <cell r="AF399">
            <v>0</v>
          </cell>
          <cell r="AN399">
            <v>0</v>
          </cell>
          <cell r="AO399">
            <v>1034264.4771544231</v>
          </cell>
          <cell r="AP399">
            <v>0</v>
          </cell>
          <cell r="AX399">
            <v>0</v>
          </cell>
          <cell r="AY399">
            <v>0</v>
          </cell>
          <cell r="BG399">
            <v>0</v>
          </cell>
          <cell r="BH399">
            <v>3787262.2209841413</v>
          </cell>
          <cell r="BI399">
            <v>0</v>
          </cell>
          <cell r="BQ399">
            <v>0</v>
          </cell>
          <cell r="BR399">
            <v>0</v>
          </cell>
          <cell r="CA399">
            <v>24784784.590317197</v>
          </cell>
          <cell r="CK399">
            <v>0</v>
          </cell>
          <cell r="CS399">
            <v>0</v>
          </cell>
          <cell r="CT399">
            <v>19678069.942871463</v>
          </cell>
          <cell r="CU399">
            <v>0</v>
          </cell>
          <cell r="DC399">
            <v>0</v>
          </cell>
          <cell r="DD399">
            <v>0</v>
          </cell>
          <cell r="DL399">
            <v>0</v>
          </cell>
          <cell r="DM399">
            <v>31953532.673781287</v>
          </cell>
          <cell r="DN399">
            <v>0</v>
          </cell>
          <cell r="DV399">
            <v>0</v>
          </cell>
          <cell r="DW399">
            <v>0</v>
          </cell>
          <cell r="EE399">
            <v>0</v>
          </cell>
          <cell r="EF399">
            <v>129408631.80643241</v>
          </cell>
          <cell r="EG399">
            <v>0</v>
          </cell>
          <cell r="EO399">
            <v>0</v>
          </cell>
          <cell r="EP399">
            <v>0</v>
          </cell>
          <cell r="EX399">
            <v>0</v>
          </cell>
        </row>
        <row r="400">
          <cell r="B400">
            <v>49979</v>
          </cell>
          <cell r="C400">
            <v>111640857.62190156</v>
          </cell>
          <cell r="D400">
            <v>0</v>
          </cell>
          <cell r="L400">
            <v>0</v>
          </cell>
          <cell r="M400">
            <v>0</v>
          </cell>
          <cell r="U400">
            <v>0</v>
          </cell>
          <cell r="V400">
            <v>107984185.20880154</v>
          </cell>
          <cell r="W400">
            <v>0</v>
          </cell>
          <cell r="AE400">
            <v>0</v>
          </cell>
          <cell r="AF400">
            <v>0</v>
          </cell>
          <cell r="AN400">
            <v>0</v>
          </cell>
          <cell r="AO400">
            <v>1034264.4771544231</v>
          </cell>
          <cell r="AP400">
            <v>0</v>
          </cell>
          <cell r="AX400">
            <v>0</v>
          </cell>
          <cell r="AY400">
            <v>0</v>
          </cell>
          <cell r="BG400">
            <v>0</v>
          </cell>
          <cell r="BH400">
            <v>3787262.2209841413</v>
          </cell>
          <cell r="BI400">
            <v>0</v>
          </cell>
          <cell r="BQ400">
            <v>0</v>
          </cell>
          <cell r="BR400">
            <v>0</v>
          </cell>
          <cell r="CA400">
            <v>24784784.590317197</v>
          </cell>
          <cell r="CK400">
            <v>0</v>
          </cell>
          <cell r="CS400">
            <v>0</v>
          </cell>
          <cell r="CT400">
            <v>19678069.942871463</v>
          </cell>
          <cell r="CU400">
            <v>0</v>
          </cell>
          <cell r="DC400">
            <v>0</v>
          </cell>
          <cell r="DD400">
            <v>0</v>
          </cell>
          <cell r="DL400">
            <v>0</v>
          </cell>
          <cell r="DM400">
            <v>31953532.673781287</v>
          </cell>
          <cell r="DN400">
            <v>0</v>
          </cell>
          <cell r="DV400">
            <v>0</v>
          </cell>
          <cell r="DW400">
            <v>0</v>
          </cell>
          <cell r="EE400">
            <v>0</v>
          </cell>
          <cell r="EF400">
            <v>129408631.80643241</v>
          </cell>
          <cell r="EG400">
            <v>0</v>
          </cell>
          <cell r="EO400">
            <v>0</v>
          </cell>
          <cell r="EP400">
            <v>0</v>
          </cell>
          <cell r="EX400">
            <v>0</v>
          </cell>
        </row>
        <row r="401">
          <cell r="B401">
            <v>50009</v>
          </cell>
          <cell r="C401">
            <v>111640857.62190156</v>
          </cell>
          <cell r="D401">
            <v>0</v>
          </cell>
          <cell r="L401">
            <v>0</v>
          </cell>
          <cell r="M401">
            <v>0</v>
          </cell>
          <cell r="U401">
            <v>0</v>
          </cell>
          <cell r="V401">
            <v>107984185.20880154</v>
          </cell>
          <cell r="W401">
            <v>0</v>
          </cell>
          <cell r="AE401">
            <v>0</v>
          </cell>
          <cell r="AF401">
            <v>0</v>
          </cell>
          <cell r="AN401">
            <v>0</v>
          </cell>
          <cell r="AO401">
            <v>1034264.4771544231</v>
          </cell>
          <cell r="AP401">
            <v>0</v>
          </cell>
          <cell r="AX401">
            <v>0</v>
          </cell>
          <cell r="AY401">
            <v>0</v>
          </cell>
          <cell r="BG401">
            <v>0</v>
          </cell>
          <cell r="BH401">
            <v>3787262.2209841413</v>
          </cell>
          <cell r="BI401">
            <v>0</v>
          </cell>
          <cell r="BQ401">
            <v>0</v>
          </cell>
          <cell r="BR401">
            <v>0</v>
          </cell>
          <cell r="CA401">
            <v>24784784.590317197</v>
          </cell>
          <cell r="CK401">
            <v>0</v>
          </cell>
          <cell r="CS401">
            <v>0</v>
          </cell>
          <cell r="CT401">
            <v>19678069.942871463</v>
          </cell>
          <cell r="CU401">
            <v>0</v>
          </cell>
          <cell r="DC401">
            <v>0</v>
          </cell>
          <cell r="DD401">
            <v>0</v>
          </cell>
          <cell r="DL401">
            <v>0</v>
          </cell>
          <cell r="DM401">
            <v>31953532.673781287</v>
          </cell>
          <cell r="DN401">
            <v>0</v>
          </cell>
          <cell r="DV401">
            <v>0</v>
          </cell>
          <cell r="DW401">
            <v>0</v>
          </cell>
          <cell r="EE401">
            <v>0</v>
          </cell>
          <cell r="EF401">
            <v>129408631.80643241</v>
          </cell>
          <cell r="EG401">
            <v>0</v>
          </cell>
          <cell r="EO401">
            <v>0</v>
          </cell>
          <cell r="EP401">
            <v>0</v>
          </cell>
          <cell r="EX401">
            <v>0</v>
          </cell>
        </row>
        <row r="402">
          <cell r="B402">
            <v>50040</v>
          </cell>
          <cell r="C402">
            <v>111640857.62190156</v>
          </cell>
          <cell r="D402">
            <v>0</v>
          </cell>
          <cell r="L402">
            <v>0</v>
          </cell>
          <cell r="M402">
            <v>0</v>
          </cell>
          <cell r="U402">
            <v>0</v>
          </cell>
          <cell r="V402">
            <v>107984185.20880154</v>
          </cell>
          <cell r="W402">
            <v>0</v>
          </cell>
          <cell r="AE402">
            <v>0</v>
          </cell>
          <cell r="AF402">
            <v>0</v>
          </cell>
          <cell r="AN402">
            <v>0</v>
          </cell>
          <cell r="AO402">
            <v>1034264.4771544231</v>
          </cell>
          <cell r="AP402">
            <v>0</v>
          </cell>
          <cell r="AX402">
            <v>0</v>
          </cell>
          <cell r="AY402">
            <v>0</v>
          </cell>
          <cell r="BG402">
            <v>0</v>
          </cell>
          <cell r="BH402">
            <v>3787262.2209841413</v>
          </cell>
          <cell r="BI402">
            <v>0</v>
          </cell>
          <cell r="BQ402">
            <v>0</v>
          </cell>
          <cell r="BR402">
            <v>0</v>
          </cell>
          <cell r="CA402">
            <v>24784784.590317197</v>
          </cell>
          <cell r="CK402">
            <v>0</v>
          </cell>
          <cell r="CS402">
            <v>0</v>
          </cell>
          <cell r="CT402">
            <v>19678069.942871463</v>
          </cell>
          <cell r="CU402">
            <v>0</v>
          </cell>
          <cell r="DC402">
            <v>0</v>
          </cell>
          <cell r="DD402">
            <v>0</v>
          </cell>
          <cell r="DL402">
            <v>0</v>
          </cell>
          <cell r="DM402">
            <v>31953532.673781287</v>
          </cell>
          <cell r="DN402">
            <v>0</v>
          </cell>
          <cell r="DV402">
            <v>0</v>
          </cell>
          <cell r="DW402">
            <v>0</v>
          </cell>
          <cell r="EE402">
            <v>0</v>
          </cell>
          <cell r="EF402">
            <v>129408631.80643241</v>
          </cell>
          <cell r="EG402">
            <v>0</v>
          </cell>
          <cell r="EO402">
            <v>0</v>
          </cell>
          <cell r="EP402">
            <v>0</v>
          </cell>
          <cell r="EX402">
            <v>0</v>
          </cell>
        </row>
        <row r="403">
          <cell r="B403">
            <v>50071</v>
          </cell>
          <cell r="C403">
            <v>111640857.62190156</v>
          </cell>
          <cell r="D403">
            <v>0</v>
          </cell>
          <cell r="L403">
            <v>0</v>
          </cell>
          <cell r="M403">
            <v>0</v>
          </cell>
          <cell r="U403">
            <v>0</v>
          </cell>
          <cell r="V403">
            <v>107984185.20880154</v>
          </cell>
          <cell r="W403">
            <v>0</v>
          </cell>
          <cell r="AE403">
            <v>0</v>
          </cell>
          <cell r="AF403">
            <v>0</v>
          </cell>
          <cell r="AN403">
            <v>0</v>
          </cell>
          <cell r="AO403">
            <v>1034264.4771544231</v>
          </cell>
          <cell r="AP403">
            <v>0</v>
          </cell>
          <cell r="AX403">
            <v>0</v>
          </cell>
          <cell r="AY403">
            <v>0</v>
          </cell>
          <cell r="BG403">
            <v>0</v>
          </cell>
          <cell r="BH403">
            <v>3787262.2209841413</v>
          </cell>
          <cell r="BI403">
            <v>0</v>
          </cell>
          <cell r="BQ403">
            <v>0</v>
          </cell>
          <cell r="BR403">
            <v>0</v>
          </cell>
          <cell r="CA403">
            <v>24784784.590317197</v>
          </cell>
          <cell r="CK403">
            <v>0</v>
          </cell>
          <cell r="CS403">
            <v>0</v>
          </cell>
          <cell r="CT403">
            <v>19678069.942871463</v>
          </cell>
          <cell r="CU403">
            <v>0</v>
          </cell>
          <cell r="DC403">
            <v>0</v>
          </cell>
          <cell r="DD403">
            <v>0</v>
          </cell>
          <cell r="DL403">
            <v>0</v>
          </cell>
          <cell r="DM403">
            <v>31953532.673781287</v>
          </cell>
          <cell r="DN403">
            <v>0</v>
          </cell>
          <cell r="DV403">
            <v>0</v>
          </cell>
          <cell r="DW403">
            <v>0</v>
          </cell>
          <cell r="EE403">
            <v>0</v>
          </cell>
          <cell r="EF403">
            <v>129408631.80643241</v>
          </cell>
          <cell r="EG403">
            <v>0</v>
          </cell>
          <cell r="EO403">
            <v>0</v>
          </cell>
          <cell r="EP403">
            <v>0</v>
          </cell>
          <cell r="EX403">
            <v>0</v>
          </cell>
        </row>
        <row r="404">
          <cell r="B404">
            <v>50099</v>
          </cell>
          <cell r="C404">
            <v>111640857.62190156</v>
          </cell>
          <cell r="D404">
            <v>0</v>
          </cell>
          <cell r="L404">
            <v>0</v>
          </cell>
          <cell r="M404">
            <v>0</v>
          </cell>
          <cell r="U404">
            <v>0</v>
          </cell>
          <cell r="V404">
            <v>107984185.20880154</v>
          </cell>
          <cell r="W404">
            <v>0</v>
          </cell>
          <cell r="AE404">
            <v>0</v>
          </cell>
          <cell r="AF404">
            <v>0</v>
          </cell>
          <cell r="AN404">
            <v>0</v>
          </cell>
          <cell r="AO404">
            <v>1034264.4771544231</v>
          </cell>
          <cell r="AP404">
            <v>0</v>
          </cell>
          <cell r="AX404">
            <v>0</v>
          </cell>
          <cell r="AY404">
            <v>0</v>
          </cell>
          <cell r="BG404">
            <v>0</v>
          </cell>
          <cell r="BH404">
            <v>3787262.2209841413</v>
          </cell>
          <cell r="BI404">
            <v>0</v>
          </cell>
          <cell r="BQ404">
            <v>0</v>
          </cell>
          <cell r="BR404">
            <v>0</v>
          </cell>
          <cell r="CA404">
            <v>24784784.590317197</v>
          </cell>
          <cell r="CK404">
            <v>0</v>
          </cell>
          <cell r="CS404">
            <v>0</v>
          </cell>
          <cell r="CT404">
            <v>19678069.942871463</v>
          </cell>
          <cell r="CU404">
            <v>0</v>
          </cell>
          <cell r="DC404">
            <v>0</v>
          </cell>
          <cell r="DD404">
            <v>0</v>
          </cell>
          <cell r="DL404">
            <v>0</v>
          </cell>
          <cell r="DM404">
            <v>31953532.673781287</v>
          </cell>
          <cell r="DN404">
            <v>0</v>
          </cell>
          <cell r="DV404">
            <v>0</v>
          </cell>
          <cell r="DW404">
            <v>0</v>
          </cell>
          <cell r="EE404">
            <v>0</v>
          </cell>
          <cell r="EF404">
            <v>129408631.80643241</v>
          </cell>
          <cell r="EG404">
            <v>0</v>
          </cell>
          <cell r="EO404">
            <v>0</v>
          </cell>
          <cell r="EP404">
            <v>0</v>
          </cell>
          <cell r="EX404">
            <v>0</v>
          </cell>
        </row>
        <row r="405">
          <cell r="B405">
            <v>50130</v>
          </cell>
          <cell r="C405">
            <v>111640857.62190156</v>
          </cell>
          <cell r="D405">
            <v>0</v>
          </cell>
          <cell r="L405">
            <v>0</v>
          </cell>
          <cell r="M405">
            <v>0</v>
          </cell>
          <cell r="U405">
            <v>0</v>
          </cell>
          <cell r="V405">
            <v>107984185.20880154</v>
          </cell>
          <cell r="W405">
            <v>0</v>
          </cell>
          <cell r="AE405">
            <v>0</v>
          </cell>
          <cell r="AF405">
            <v>0</v>
          </cell>
          <cell r="AN405">
            <v>0</v>
          </cell>
          <cell r="AO405">
            <v>1034264.4771544231</v>
          </cell>
          <cell r="AP405">
            <v>0</v>
          </cell>
          <cell r="AX405">
            <v>0</v>
          </cell>
          <cell r="AY405">
            <v>0</v>
          </cell>
          <cell r="BG405">
            <v>0</v>
          </cell>
          <cell r="BH405">
            <v>3787262.2209841413</v>
          </cell>
          <cell r="BI405">
            <v>0</v>
          </cell>
          <cell r="BQ405">
            <v>0</v>
          </cell>
          <cell r="BR405">
            <v>0</v>
          </cell>
          <cell r="CA405">
            <v>24784784.590317197</v>
          </cell>
          <cell r="CK405">
            <v>0</v>
          </cell>
          <cell r="CS405">
            <v>0</v>
          </cell>
          <cell r="CT405">
            <v>19678069.942871463</v>
          </cell>
          <cell r="CU405">
            <v>0</v>
          </cell>
          <cell r="DC405">
            <v>0</v>
          </cell>
          <cell r="DD405">
            <v>0</v>
          </cell>
          <cell r="DL405">
            <v>0</v>
          </cell>
          <cell r="DM405">
            <v>31953532.673781287</v>
          </cell>
          <cell r="DN405">
            <v>0</v>
          </cell>
          <cell r="DV405">
            <v>0</v>
          </cell>
          <cell r="DW405">
            <v>0</v>
          </cell>
          <cell r="EE405">
            <v>0</v>
          </cell>
          <cell r="EF405">
            <v>129408631.80643241</v>
          </cell>
          <cell r="EG405">
            <v>0</v>
          </cell>
          <cell r="EO405">
            <v>0</v>
          </cell>
          <cell r="EP405">
            <v>0</v>
          </cell>
          <cell r="EX405">
            <v>0</v>
          </cell>
        </row>
        <row r="406">
          <cell r="B406">
            <v>50160</v>
          </cell>
          <cell r="C406">
            <v>111640857.62190156</v>
          </cell>
          <cell r="D406">
            <v>0</v>
          </cell>
          <cell r="L406">
            <v>0</v>
          </cell>
          <cell r="M406">
            <v>0</v>
          </cell>
          <cell r="U406">
            <v>0</v>
          </cell>
          <cell r="V406">
            <v>107984185.20880154</v>
          </cell>
          <cell r="W406">
            <v>0</v>
          </cell>
          <cell r="AE406">
            <v>0</v>
          </cell>
          <cell r="AF406">
            <v>0</v>
          </cell>
          <cell r="AN406">
            <v>0</v>
          </cell>
          <cell r="AO406">
            <v>1034264.4771544231</v>
          </cell>
          <cell r="AP406">
            <v>0</v>
          </cell>
          <cell r="AX406">
            <v>0</v>
          </cell>
          <cell r="AY406">
            <v>0</v>
          </cell>
          <cell r="BG406">
            <v>0</v>
          </cell>
          <cell r="BH406">
            <v>3787262.2209841413</v>
          </cell>
          <cell r="BI406">
            <v>0</v>
          </cell>
          <cell r="BQ406">
            <v>0</v>
          </cell>
          <cell r="BR406">
            <v>0</v>
          </cell>
          <cell r="CA406">
            <v>24784784.590317197</v>
          </cell>
          <cell r="CK406">
            <v>0</v>
          </cell>
          <cell r="CS406">
            <v>0</v>
          </cell>
          <cell r="CT406">
            <v>19678069.942871463</v>
          </cell>
          <cell r="CU406">
            <v>0</v>
          </cell>
          <cell r="DC406">
            <v>0</v>
          </cell>
          <cell r="DD406">
            <v>0</v>
          </cell>
          <cell r="DL406">
            <v>0</v>
          </cell>
          <cell r="DM406">
            <v>31953532.673781287</v>
          </cell>
          <cell r="DN406">
            <v>0</v>
          </cell>
          <cell r="DV406">
            <v>0</v>
          </cell>
          <cell r="DW406">
            <v>0</v>
          </cell>
          <cell r="EE406">
            <v>0</v>
          </cell>
          <cell r="EF406">
            <v>129408631.80643241</v>
          </cell>
          <cell r="EG406">
            <v>0</v>
          </cell>
          <cell r="EO406">
            <v>0</v>
          </cell>
          <cell r="EP406">
            <v>0</v>
          </cell>
          <cell r="EX406">
            <v>0</v>
          </cell>
        </row>
        <row r="407">
          <cell r="B407">
            <v>50191</v>
          </cell>
          <cell r="C407">
            <v>111640857.62190156</v>
          </cell>
          <cell r="D407">
            <v>0</v>
          </cell>
          <cell r="L407">
            <v>0</v>
          </cell>
          <cell r="M407">
            <v>0</v>
          </cell>
          <cell r="U407">
            <v>0</v>
          </cell>
          <cell r="V407">
            <v>107984185.20880154</v>
          </cell>
          <cell r="W407">
            <v>0</v>
          </cell>
          <cell r="AE407">
            <v>0</v>
          </cell>
          <cell r="AF407">
            <v>0</v>
          </cell>
          <cell r="AN407">
            <v>0</v>
          </cell>
          <cell r="AO407">
            <v>1034264.4771544231</v>
          </cell>
          <cell r="AP407">
            <v>0</v>
          </cell>
          <cell r="AX407">
            <v>0</v>
          </cell>
          <cell r="AY407">
            <v>0</v>
          </cell>
          <cell r="BG407">
            <v>0</v>
          </cell>
          <cell r="BH407">
            <v>3787262.2209841413</v>
          </cell>
          <cell r="BI407">
            <v>0</v>
          </cell>
          <cell r="BQ407">
            <v>0</v>
          </cell>
          <cell r="BR407">
            <v>0</v>
          </cell>
          <cell r="CA407">
            <v>24784784.590317197</v>
          </cell>
          <cell r="CK407">
            <v>0</v>
          </cell>
          <cell r="CS407">
            <v>0</v>
          </cell>
          <cell r="CT407">
            <v>19678069.942871463</v>
          </cell>
          <cell r="CU407">
            <v>0</v>
          </cell>
          <cell r="DC407">
            <v>0</v>
          </cell>
          <cell r="DD407">
            <v>0</v>
          </cell>
          <cell r="DL407">
            <v>0</v>
          </cell>
          <cell r="DM407">
            <v>31953532.673781287</v>
          </cell>
          <cell r="DN407">
            <v>0</v>
          </cell>
          <cell r="DV407">
            <v>0</v>
          </cell>
          <cell r="DW407">
            <v>0</v>
          </cell>
          <cell r="EE407">
            <v>0</v>
          </cell>
          <cell r="EF407">
            <v>129408631.80643241</v>
          </cell>
          <cell r="EG407">
            <v>0</v>
          </cell>
          <cell r="EO407">
            <v>0</v>
          </cell>
          <cell r="EP407">
            <v>0</v>
          </cell>
          <cell r="EX407">
            <v>0</v>
          </cell>
        </row>
        <row r="408">
          <cell r="B408">
            <v>50221</v>
          </cell>
          <cell r="C408">
            <v>111640857.62190156</v>
          </cell>
          <cell r="D408">
            <v>0</v>
          </cell>
          <cell r="L408">
            <v>0</v>
          </cell>
          <cell r="M408">
            <v>0</v>
          </cell>
          <cell r="U408">
            <v>0</v>
          </cell>
          <cell r="V408">
            <v>107984185.20880154</v>
          </cell>
          <cell r="W408">
            <v>0</v>
          </cell>
          <cell r="AE408">
            <v>0</v>
          </cell>
          <cell r="AF408">
            <v>0</v>
          </cell>
          <cell r="AN408">
            <v>0</v>
          </cell>
          <cell r="AO408">
            <v>1034264.4771544231</v>
          </cell>
          <cell r="AP408">
            <v>0</v>
          </cell>
          <cell r="AX408">
            <v>0</v>
          </cell>
          <cell r="AY408">
            <v>0</v>
          </cell>
          <cell r="BG408">
            <v>0</v>
          </cell>
          <cell r="BH408">
            <v>3787262.2209841413</v>
          </cell>
          <cell r="BI408">
            <v>0</v>
          </cell>
          <cell r="BQ408">
            <v>0</v>
          </cell>
          <cell r="BR408">
            <v>0</v>
          </cell>
          <cell r="CA408">
            <v>24784784.590317197</v>
          </cell>
          <cell r="CK408">
            <v>0</v>
          </cell>
          <cell r="CS408">
            <v>0</v>
          </cell>
          <cell r="CT408">
            <v>19678069.942871463</v>
          </cell>
          <cell r="CU408">
            <v>0</v>
          </cell>
          <cell r="DC408">
            <v>0</v>
          </cell>
          <cell r="DD408">
            <v>0</v>
          </cell>
          <cell r="DL408">
            <v>0</v>
          </cell>
          <cell r="DM408">
            <v>31953532.673781287</v>
          </cell>
          <cell r="DN408">
            <v>0</v>
          </cell>
          <cell r="DV408">
            <v>0</v>
          </cell>
          <cell r="DW408">
            <v>0</v>
          </cell>
          <cell r="EE408">
            <v>0</v>
          </cell>
          <cell r="EF408">
            <v>129408631.80643241</v>
          </cell>
          <cell r="EG408">
            <v>0</v>
          </cell>
          <cell r="EO408">
            <v>0</v>
          </cell>
          <cell r="EP408">
            <v>0</v>
          </cell>
          <cell r="EX408">
            <v>0</v>
          </cell>
        </row>
        <row r="409">
          <cell r="B409">
            <v>50252</v>
          </cell>
          <cell r="C409">
            <v>111640857.62190156</v>
          </cell>
          <cell r="D409">
            <v>0</v>
          </cell>
          <cell r="L409">
            <v>0</v>
          </cell>
          <cell r="M409">
            <v>0</v>
          </cell>
          <cell r="U409">
            <v>0</v>
          </cell>
          <cell r="V409">
            <v>107984185.20880154</v>
          </cell>
          <cell r="W409">
            <v>0</v>
          </cell>
          <cell r="AE409">
            <v>0</v>
          </cell>
          <cell r="AF409">
            <v>0</v>
          </cell>
          <cell r="AN409">
            <v>0</v>
          </cell>
          <cell r="AO409">
            <v>1034264.4771544231</v>
          </cell>
          <cell r="AP409">
            <v>0</v>
          </cell>
          <cell r="AX409">
            <v>0</v>
          </cell>
          <cell r="AY409">
            <v>0</v>
          </cell>
          <cell r="BG409">
            <v>0</v>
          </cell>
          <cell r="BH409">
            <v>3787262.2209841413</v>
          </cell>
          <cell r="BI409">
            <v>0</v>
          </cell>
          <cell r="BQ409">
            <v>0</v>
          </cell>
          <cell r="BR409">
            <v>0</v>
          </cell>
          <cell r="CA409">
            <v>24784784.590317197</v>
          </cell>
          <cell r="CK409">
            <v>0</v>
          </cell>
          <cell r="CS409">
            <v>0</v>
          </cell>
          <cell r="CT409">
            <v>19678069.942871463</v>
          </cell>
          <cell r="CU409">
            <v>0</v>
          </cell>
          <cell r="DC409">
            <v>0</v>
          </cell>
          <cell r="DD409">
            <v>0</v>
          </cell>
          <cell r="DL409">
            <v>0</v>
          </cell>
          <cell r="DM409">
            <v>31953532.673781287</v>
          </cell>
          <cell r="DN409">
            <v>0</v>
          </cell>
          <cell r="DV409">
            <v>0</v>
          </cell>
          <cell r="DW409">
            <v>0</v>
          </cell>
          <cell r="EE409">
            <v>0</v>
          </cell>
          <cell r="EF409">
            <v>129408631.80643241</v>
          </cell>
          <cell r="EG409">
            <v>0</v>
          </cell>
          <cell r="EO409">
            <v>0</v>
          </cell>
          <cell r="EP409">
            <v>0</v>
          </cell>
          <cell r="EX409">
            <v>0</v>
          </cell>
        </row>
        <row r="410">
          <cell r="B410">
            <v>50283</v>
          </cell>
          <cell r="C410">
            <v>111640857.62190156</v>
          </cell>
          <cell r="D410">
            <v>0</v>
          </cell>
          <cell r="L410">
            <v>0</v>
          </cell>
          <cell r="M410">
            <v>0</v>
          </cell>
          <cell r="U410">
            <v>0</v>
          </cell>
          <cell r="V410">
            <v>107984185.20880154</v>
          </cell>
          <cell r="W410">
            <v>0</v>
          </cell>
          <cell r="AE410">
            <v>0</v>
          </cell>
          <cell r="AF410">
            <v>0</v>
          </cell>
          <cell r="AN410">
            <v>0</v>
          </cell>
          <cell r="AO410">
            <v>1034264.4771544231</v>
          </cell>
          <cell r="AP410">
            <v>0</v>
          </cell>
          <cell r="AX410">
            <v>0</v>
          </cell>
          <cell r="AY410">
            <v>0</v>
          </cell>
          <cell r="BG410">
            <v>0</v>
          </cell>
          <cell r="BH410">
            <v>3787262.2209841413</v>
          </cell>
          <cell r="BI410">
            <v>0</v>
          </cell>
          <cell r="BQ410">
            <v>0</v>
          </cell>
          <cell r="BR410">
            <v>0</v>
          </cell>
          <cell r="CA410">
            <v>24784784.590317197</v>
          </cell>
          <cell r="CK410">
            <v>0</v>
          </cell>
          <cell r="CS410">
            <v>0</v>
          </cell>
          <cell r="CT410">
            <v>19678069.942871463</v>
          </cell>
          <cell r="CU410">
            <v>0</v>
          </cell>
          <cell r="DC410">
            <v>0</v>
          </cell>
          <cell r="DD410">
            <v>0</v>
          </cell>
          <cell r="DL410">
            <v>0</v>
          </cell>
          <cell r="DM410">
            <v>31953532.673781287</v>
          </cell>
          <cell r="DN410">
            <v>0</v>
          </cell>
          <cell r="DV410">
            <v>0</v>
          </cell>
          <cell r="DW410">
            <v>0</v>
          </cell>
          <cell r="EE410">
            <v>0</v>
          </cell>
          <cell r="EF410">
            <v>129408631.80643241</v>
          </cell>
          <cell r="EG410">
            <v>0</v>
          </cell>
          <cell r="EO410">
            <v>0</v>
          </cell>
          <cell r="EP410">
            <v>0</v>
          </cell>
          <cell r="EX410">
            <v>0</v>
          </cell>
        </row>
        <row r="411">
          <cell r="B411">
            <v>50313</v>
          </cell>
          <cell r="C411">
            <v>111640857.62190156</v>
          </cell>
          <cell r="D411">
            <v>0</v>
          </cell>
          <cell r="L411">
            <v>0</v>
          </cell>
          <cell r="M411">
            <v>0</v>
          </cell>
          <cell r="U411">
            <v>0</v>
          </cell>
          <cell r="V411">
            <v>107984185.20880154</v>
          </cell>
          <cell r="W411">
            <v>0</v>
          </cell>
          <cell r="AE411">
            <v>0</v>
          </cell>
          <cell r="AF411">
            <v>0</v>
          </cell>
          <cell r="AN411">
            <v>0</v>
          </cell>
          <cell r="AO411">
            <v>1034264.4771544231</v>
          </cell>
          <cell r="AP411">
            <v>0</v>
          </cell>
          <cell r="AX411">
            <v>0</v>
          </cell>
          <cell r="AY411">
            <v>0</v>
          </cell>
          <cell r="BG411">
            <v>0</v>
          </cell>
          <cell r="BH411">
            <v>3787262.2209841413</v>
          </cell>
          <cell r="BI411">
            <v>0</v>
          </cell>
          <cell r="BQ411">
            <v>0</v>
          </cell>
          <cell r="BR411">
            <v>0</v>
          </cell>
          <cell r="CA411">
            <v>24784784.590317197</v>
          </cell>
          <cell r="CK411">
            <v>0</v>
          </cell>
          <cell r="CS411">
            <v>0</v>
          </cell>
          <cell r="CT411">
            <v>19678069.942871463</v>
          </cell>
          <cell r="CU411">
            <v>0</v>
          </cell>
          <cell r="DC411">
            <v>0</v>
          </cell>
          <cell r="DD411">
            <v>0</v>
          </cell>
          <cell r="DL411">
            <v>0</v>
          </cell>
          <cell r="DM411">
            <v>31953532.673781287</v>
          </cell>
          <cell r="DN411">
            <v>0</v>
          </cell>
          <cell r="DV411">
            <v>0</v>
          </cell>
          <cell r="DW411">
            <v>0</v>
          </cell>
          <cell r="EE411">
            <v>0</v>
          </cell>
          <cell r="EF411">
            <v>129408631.80643241</v>
          </cell>
          <cell r="EG411">
            <v>0</v>
          </cell>
          <cell r="EO411">
            <v>0</v>
          </cell>
          <cell r="EP411">
            <v>0</v>
          </cell>
          <cell r="EX411">
            <v>0</v>
          </cell>
        </row>
        <row r="412">
          <cell r="B412">
            <v>50344</v>
          </cell>
          <cell r="C412">
            <v>111640857.62190156</v>
          </cell>
          <cell r="D412">
            <v>0</v>
          </cell>
          <cell r="L412">
            <v>0</v>
          </cell>
          <cell r="M412">
            <v>0</v>
          </cell>
          <cell r="U412">
            <v>0</v>
          </cell>
          <cell r="V412">
            <v>107984185.20880154</v>
          </cell>
          <cell r="W412">
            <v>0</v>
          </cell>
          <cell r="AE412">
            <v>0</v>
          </cell>
          <cell r="AF412">
            <v>0</v>
          </cell>
          <cell r="AN412">
            <v>0</v>
          </cell>
          <cell r="AO412">
            <v>1034264.4771544231</v>
          </cell>
          <cell r="AP412">
            <v>0</v>
          </cell>
          <cell r="AX412">
            <v>0</v>
          </cell>
          <cell r="AY412">
            <v>0</v>
          </cell>
          <cell r="BG412">
            <v>0</v>
          </cell>
          <cell r="BH412">
            <v>3787262.2209841413</v>
          </cell>
          <cell r="BI412">
            <v>0</v>
          </cell>
          <cell r="BQ412">
            <v>0</v>
          </cell>
          <cell r="BR412">
            <v>0</v>
          </cell>
          <cell r="CA412">
            <v>24784784.590317197</v>
          </cell>
          <cell r="CK412">
            <v>0</v>
          </cell>
          <cell r="CS412">
            <v>0</v>
          </cell>
          <cell r="CT412">
            <v>19678069.942871463</v>
          </cell>
          <cell r="CU412">
            <v>0</v>
          </cell>
          <cell r="DC412">
            <v>0</v>
          </cell>
          <cell r="DD412">
            <v>0</v>
          </cell>
          <cell r="DL412">
            <v>0</v>
          </cell>
          <cell r="DM412">
            <v>31953532.673781287</v>
          </cell>
          <cell r="DN412">
            <v>0</v>
          </cell>
          <cell r="DV412">
            <v>0</v>
          </cell>
          <cell r="DW412">
            <v>0</v>
          </cell>
          <cell r="EE412">
            <v>0</v>
          </cell>
          <cell r="EF412">
            <v>129408631.80643241</v>
          </cell>
          <cell r="EG412">
            <v>0</v>
          </cell>
          <cell r="EO412">
            <v>0</v>
          </cell>
          <cell r="EP412">
            <v>0</v>
          </cell>
          <cell r="EX412">
            <v>0</v>
          </cell>
        </row>
        <row r="413">
          <cell r="B413">
            <v>50374</v>
          </cell>
          <cell r="C413">
            <v>111640857.62190156</v>
          </cell>
          <cell r="D413">
            <v>0</v>
          </cell>
          <cell r="L413">
            <v>0</v>
          </cell>
          <cell r="M413">
            <v>0</v>
          </cell>
          <cell r="U413">
            <v>0</v>
          </cell>
          <cell r="V413">
            <v>107984185.20880154</v>
          </cell>
          <cell r="W413">
            <v>0</v>
          </cell>
          <cell r="AE413">
            <v>0</v>
          </cell>
          <cell r="AF413">
            <v>0</v>
          </cell>
          <cell r="AN413">
            <v>0</v>
          </cell>
          <cell r="AO413">
            <v>1034264.4771544231</v>
          </cell>
          <cell r="AP413">
            <v>0</v>
          </cell>
          <cell r="AX413">
            <v>0</v>
          </cell>
          <cell r="AY413">
            <v>0</v>
          </cell>
          <cell r="BG413">
            <v>0</v>
          </cell>
          <cell r="BH413">
            <v>3787262.2209841413</v>
          </cell>
          <cell r="BI413">
            <v>0</v>
          </cell>
          <cell r="BQ413">
            <v>0</v>
          </cell>
          <cell r="BR413">
            <v>0</v>
          </cell>
          <cell r="CA413">
            <v>24784784.590317197</v>
          </cell>
          <cell r="CK413">
            <v>0</v>
          </cell>
          <cell r="CS413">
            <v>0</v>
          </cell>
          <cell r="CT413">
            <v>19678069.942871463</v>
          </cell>
          <cell r="CU413">
            <v>0</v>
          </cell>
          <cell r="DC413">
            <v>0</v>
          </cell>
          <cell r="DD413">
            <v>0</v>
          </cell>
          <cell r="DL413">
            <v>0</v>
          </cell>
          <cell r="DM413">
            <v>31953532.673781287</v>
          </cell>
          <cell r="DN413">
            <v>0</v>
          </cell>
          <cell r="DV413">
            <v>0</v>
          </cell>
          <cell r="DW413">
            <v>0</v>
          </cell>
          <cell r="EE413">
            <v>0</v>
          </cell>
          <cell r="EF413">
            <v>129408631.80643241</v>
          </cell>
          <cell r="EG413">
            <v>0</v>
          </cell>
          <cell r="EO413">
            <v>0</v>
          </cell>
          <cell r="EP413">
            <v>0</v>
          </cell>
          <cell r="EX413">
            <v>0</v>
          </cell>
        </row>
        <row r="414">
          <cell r="B414">
            <v>50405</v>
          </cell>
          <cell r="C414">
            <v>111640857.62190156</v>
          </cell>
          <cell r="D414">
            <v>0</v>
          </cell>
          <cell r="L414">
            <v>0</v>
          </cell>
          <cell r="M414">
            <v>0</v>
          </cell>
          <cell r="U414">
            <v>0</v>
          </cell>
          <cell r="V414">
            <v>107984185.20880154</v>
          </cell>
          <cell r="W414">
            <v>0</v>
          </cell>
          <cell r="AE414">
            <v>0</v>
          </cell>
          <cell r="AF414">
            <v>0</v>
          </cell>
          <cell r="AN414">
            <v>0</v>
          </cell>
          <cell r="AO414">
            <v>1034264.4771544231</v>
          </cell>
          <cell r="AP414">
            <v>0</v>
          </cell>
          <cell r="AX414">
            <v>0</v>
          </cell>
          <cell r="AY414">
            <v>0</v>
          </cell>
          <cell r="BG414">
            <v>0</v>
          </cell>
          <cell r="BH414">
            <v>3787262.2209841413</v>
          </cell>
          <cell r="BI414">
            <v>0</v>
          </cell>
          <cell r="BQ414">
            <v>0</v>
          </cell>
          <cell r="BR414">
            <v>0</v>
          </cell>
          <cell r="CA414">
            <v>24784784.590317197</v>
          </cell>
          <cell r="CK414">
            <v>0</v>
          </cell>
          <cell r="CS414">
            <v>0</v>
          </cell>
          <cell r="CT414">
            <v>19678069.942871463</v>
          </cell>
          <cell r="CU414">
            <v>0</v>
          </cell>
          <cell r="DC414">
            <v>0</v>
          </cell>
          <cell r="DD414">
            <v>0</v>
          </cell>
          <cell r="DL414">
            <v>0</v>
          </cell>
          <cell r="DM414">
            <v>31953532.673781287</v>
          </cell>
          <cell r="DN414">
            <v>0</v>
          </cell>
          <cell r="DV414">
            <v>0</v>
          </cell>
          <cell r="DW414">
            <v>0</v>
          </cell>
          <cell r="EE414">
            <v>0</v>
          </cell>
          <cell r="EF414">
            <v>129408631.80643241</v>
          </cell>
          <cell r="EG414">
            <v>0</v>
          </cell>
          <cell r="EO414">
            <v>0</v>
          </cell>
          <cell r="EP414">
            <v>0</v>
          </cell>
          <cell r="EX414">
            <v>0</v>
          </cell>
        </row>
        <row r="415">
          <cell r="B415">
            <v>50436</v>
          </cell>
          <cell r="C415">
            <v>111640857.62190156</v>
          </cell>
          <cell r="D415">
            <v>0</v>
          </cell>
          <cell r="L415">
            <v>0</v>
          </cell>
          <cell r="M415">
            <v>0</v>
          </cell>
          <cell r="U415">
            <v>0</v>
          </cell>
          <cell r="V415">
            <v>107984185.20880154</v>
          </cell>
          <cell r="W415">
            <v>0</v>
          </cell>
          <cell r="AE415">
            <v>0</v>
          </cell>
          <cell r="AF415">
            <v>0</v>
          </cell>
          <cell r="AN415">
            <v>0</v>
          </cell>
          <cell r="AO415">
            <v>1034264.4771544231</v>
          </cell>
          <cell r="AP415">
            <v>0</v>
          </cell>
          <cell r="AX415">
            <v>0</v>
          </cell>
          <cell r="AY415">
            <v>0</v>
          </cell>
          <cell r="BG415">
            <v>0</v>
          </cell>
          <cell r="BH415">
            <v>3787262.2209841413</v>
          </cell>
          <cell r="BI415">
            <v>0</v>
          </cell>
          <cell r="BQ415">
            <v>0</v>
          </cell>
          <cell r="BR415">
            <v>0</v>
          </cell>
          <cell r="CA415">
            <v>24784784.590317197</v>
          </cell>
          <cell r="CK415">
            <v>0</v>
          </cell>
          <cell r="CS415">
            <v>0</v>
          </cell>
          <cell r="CT415">
            <v>19678069.942871463</v>
          </cell>
          <cell r="CU415">
            <v>0</v>
          </cell>
          <cell r="DC415">
            <v>0</v>
          </cell>
          <cell r="DD415">
            <v>0</v>
          </cell>
          <cell r="DL415">
            <v>0</v>
          </cell>
          <cell r="DM415">
            <v>31953532.673781287</v>
          </cell>
          <cell r="DN415">
            <v>0</v>
          </cell>
          <cell r="DV415">
            <v>0</v>
          </cell>
          <cell r="DW415">
            <v>0</v>
          </cell>
          <cell r="EE415">
            <v>0</v>
          </cell>
          <cell r="EF415">
            <v>129408631.80643241</v>
          </cell>
          <cell r="EG415">
            <v>0</v>
          </cell>
          <cell r="EO415">
            <v>0</v>
          </cell>
          <cell r="EP415">
            <v>0</v>
          </cell>
          <cell r="EX415">
            <v>0</v>
          </cell>
        </row>
        <row r="416">
          <cell r="B416">
            <v>50464</v>
          </cell>
          <cell r="C416">
            <v>111640857.62190156</v>
          </cell>
          <cell r="D416">
            <v>0</v>
          </cell>
          <cell r="L416">
            <v>0</v>
          </cell>
          <cell r="M416">
            <v>0</v>
          </cell>
          <cell r="U416">
            <v>0</v>
          </cell>
          <cell r="V416">
            <v>107984185.20880154</v>
          </cell>
          <cell r="W416">
            <v>0</v>
          </cell>
          <cell r="AE416">
            <v>0</v>
          </cell>
          <cell r="AF416">
            <v>0</v>
          </cell>
          <cell r="AN416">
            <v>0</v>
          </cell>
          <cell r="AO416">
            <v>1034264.4771544231</v>
          </cell>
          <cell r="AP416">
            <v>0</v>
          </cell>
          <cell r="AX416">
            <v>0</v>
          </cell>
          <cell r="AY416">
            <v>0</v>
          </cell>
          <cell r="BG416">
            <v>0</v>
          </cell>
          <cell r="BH416">
            <v>3787262.2209841413</v>
          </cell>
          <cell r="BI416">
            <v>0</v>
          </cell>
          <cell r="BQ416">
            <v>0</v>
          </cell>
          <cell r="BR416">
            <v>0</v>
          </cell>
          <cell r="CA416">
            <v>24784784.590317197</v>
          </cell>
          <cell r="CK416">
            <v>0</v>
          </cell>
          <cell r="CS416">
            <v>0</v>
          </cell>
          <cell r="CT416">
            <v>19678069.942871463</v>
          </cell>
          <cell r="CU416">
            <v>0</v>
          </cell>
          <cell r="DC416">
            <v>0</v>
          </cell>
          <cell r="DD416">
            <v>0</v>
          </cell>
          <cell r="DL416">
            <v>0</v>
          </cell>
          <cell r="DM416">
            <v>31953532.673781287</v>
          </cell>
          <cell r="DN416">
            <v>0</v>
          </cell>
          <cell r="DV416">
            <v>0</v>
          </cell>
          <cell r="DW416">
            <v>0</v>
          </cell>
          <cell r="EE416">
            <v>0</v>
          </cell>
          <cell r="EF416">
            <v>129408631.80643241</v>
          </cell>
          <cell r="EG416">
            <v>0</v>
          </cell>
          <cell r="EO416">
            <v>0</v>
          </cell>
          <cell r="EP416">
            <v>0</v>
          </cell>
          <cell r="EX416">
            <v>0</v>
          </cell>
        </row>
        <row r="417">
          <cell r="B417">
            <v>50495</v>
          </cell>
          <cell r="C417">
            <v>111640857.62190156</v>
          </cell>
          <cell r="D417">
            <v>0</v>
          </cell>
          <cell r="L417">
            <v>0</v>
          </cell>
          <cell r="M417">
            <v>0</v>
          </cell>
          <cell r="U417">
            <v>0</v>
          </cell>
          <cell r="V417">
            <v>107984185.20880154</v>
          </cell>
          <cell r="W417">
            <v>0</v>
          </cell>
          <cell r="AE417">
            <v>0</v>
          </cell>
          <cell r="AF417">
            <v>0</v>
          </cell>
          <cell r="AN417">
            <v>0</v>
          </cell>
          <cell r="AO417">
            <v>1034264.4771544231</v>
          </cell>
          <cell r="AP417">
            <v>0</v>
          </cell>
          <cell r="AX417">
            <v>0</v>
          </cell>
          <cell r="AY417">
            <v>0</v>
          </cell>
          <cell r="BG417">
            <v>0</v>
          </cell>
          <cell r="BH417">
            <v>3787262.2209841413</v>
          </cell>
          <cell r="BI417">
            <v>0</v>
          </cell>
          <cell r="BQ417">
            <v>0</v>
          </cell>
          <cell r="BR417">
            <v>0</v>
          </cell>
          <cell r="CA417">
            <v>24784784.590317197</v>
          </cell>
          <cell r="CK417">
            <v>0</v>
          </cell>
          <cell r="CS417">
            <v>0</v>
          </cell>
          <cell r="CT417">
            <v>19678069.942871463</v>
          </cell>
          <cell r="CU417">
            <v>0</v>
          </cell>
          <cell r="DC417">
            <v>0</v>
          </cell>
          <cell r="DD417">
            <v>0</v>
          </cell>
          <cell r="DL417">
            <v>0</v>
          </cell>
          <cell r="DM417">
            <v>31953532.673781287</v>
          </cell>
          <cell r="DN417">
            <v>0</v>
          </cell>
          <cell r="DV417">
            <v>0</v>
          </cell>
          <cell r="DW417">
            <v>0</v>
          </cell>
          <cell r="EE417">
            <v>0</v>
          </cell>
          <cell r="EF417">
            <v>129408631.80643241</v>
          </cell>
          <cell r="EG417">
            <v>0</v>
          </cell>
          <cell r="EO417">
            <v>0</v>
          </cell>
          <cell r="EP417">
            <v>0</v>
          </cell>
          <cell r="EX417">
            <v>0</v>
          </cell>
        </row>
        <row r="418">
          <cell r="B418">
            <v>50525</v>
          </cell>
          <cell r="C418">
            <v>111640857.62190156</v>
          </cell>
          <cell r="D418">
            <v>0</v>
          </cell>
          <cell r="L418">
            <v>0</v>
          </cell>
          <cell r="M418">
            <v>0</v>
          </cell>
          <cell r="U418">
            <v>0</v>
          </cell>
          <cell r="V418">
            <v>107984185.20880154</v>
          </cell>
          <cell r="W418">
            <v>0</v>
          </cell>
          <cell r="AE418">
            <v>0</v>
          </cell>
          <cell r="AF418">
            <v>0</v>
          </cell>
          <cell r="AN418">
            <v>0</v>
          </cell>
          <cell r="AO418">
            <v>1034264.4771544231</v>
          </cell>
          <cell r="AP418">
            <v>0</v>
          </cell>
          <cell r="AX418">
            <v>0</v>
          </cell>
          <cell r="AY418">
            <v>0</v>
          </cell>
          <cell r="BG418">
            <v>0</v>
          </cell>
          <cell r="BH418">
            <v>3787262.2209841413</v>
          </cell>
          <cell r="BI418">
            <v>0</v>
          </cell>
          <cell r="BQ418">
            <v>0</v>
          </cell>
          <cell r="BR418">
            <v>0</v>
          </cell>
          <cell r="CA418">
            <v>24784784.590317197</v>
          </cell>
          <cell r="CK418">
            <v>0</v>
          </cell>
          <cell r="CS418">
            <v>0</v>
          </cell>
          <cell r="CT418">
            <v>19678069.942871463</v>
          </cell>
          <cell r="CU418">
            <v>0</v>
          </cell>
          <cell r="DC418">
            <v>0</v>
          </cell>
          <cell r="DD418">
            <v>0</v>
          </cell>
          <cell r="DL418">
            <v>0</v>
          </cell>
          <cell r="DM418">
            <v>31953532.673781287</v>
          </cell>
          <cell r="DN418">
            <v>0</v>
          </cell>
          <cell r="DV418">
            <v>0</v>
          </cell>
          <cell r="DW418">
            <v>0</v>
          </cell>
          <cell r="EE418">
            <v>0</v>
          </cell>
          <cell r="EF418">
            <v>129408631.80643241</v>
          </cell>
          <cell r="EG418">
            <v>0</v>
          </cell>
          <cell r="EO418">
            <v>0</v>
          </cell>
          <cell r="EP418">
            <v>0</v>
          </cell>
          <cell r="EX418">
            <v>0</v>
          </cell>
        </row>
        <row r="419">
          <cell r="B419">
            <v>50556</v>
          </cell>
          <cell r="C419">
            <v>111640857.62190156</v>
          </cell>
          <cell r="D419">
            <v>0</v>
          </cell>
          <cell r="L419">
            <v>0</v>
          </cell>
          <cell r="M419">
            <v>0</v>
          </cell>
          <cell r="U419">
            <v>0</v>
          </cell>
          <cell r="V419">
            <v>107984185.20880154</v>
          </cell>
          <cell r="W419">
            <v>0</v>
          </cell>
          <cell r="AE419">
            <v>0</v>
          </cell>
          <cell r="AF419">
            <v>0</v>
          </cell>
          <cell r="AN419">
            <v>0</v>
          </cell>
          <cell r="AO419">
            <v>1034264.4771544231</v>
          </cell>
          <cell r="AP419">
            <v>0</v>
          </cell>
          <cell r="AX419">
            <v>0</v>
          </cell>
          <cell r="AY419">
            <v>0</v>
          </cell>
          <cell r="BG419">
            <v>0</v>
          </cell>
          <cell r="BH419">
            <v>3787262.2209841413</v>
          </cell>
          <cell r="BI419">
            <v>0</v>
          </cell>
          <cell r="BQ419">
            <v>0</v>
          </cell>
          <cell r="BR419">
            <v>0</v>
          </cell>
          <cell r="CA419">
            <v>24784784.590317197</v>
          </cell>
          <cell r="CK419">
            <v>0</v>
          </cell>
          <cell r="CS419">
            <v>0</v>
          </cell>
          <cell r="CT419">
            <v>19678069.942871463</v>
          </cell>
          <cell r="CU419">
            <v>0</v>
          </cell>
          <cell r="DC419">
            <v>0</v>
          </cell>
          <cell r="DD419">
            <v>0</v>
          </cell>
          <cell r="DL419">
            <v>0</v>
          </cell>
          <cell r="DM419">
            <v>31953532.673781287</v>
          </cell>
          <cell r="DN419">
            <v>0</v>
          </cell>
          <cell r="DV419">
            <v>0</v>
          </cell>
          <cell r="DW419">
            <v>0</v>
          </cell>
          <cell r="EE419">
            <v>0</v>
          </cell>
          <cell r="EF419">
            <v>129408631.80643241</v>
          </cell>
          <cell r="EG419">
            <v>0</v>
          </cell>
          <cell r="EO419">
            <v>0</v>
          </cell>
          <cell r="EP419">
            <v>0</v>
          </cell>
          <cell r="EX419">
            <v>0</v>
          </cell>
        </row>
        <row r="420">
          <cell r="B420">
            <v>50586</v>
          </cell>
          <cell r="C420">
            <v>111640857.62190156</v>
          </cell>
          <cell r="D420">
            <v>0</v>
          </cell>
          <cell r="L420">
            <v>0</v>
          </cell>
          <cell r="M420">
            <v>0</v>
          </cell>
          <cell r="U420">
            <v>0</v>
          </cell>
          <cell r="V420">
            <v>107984185.20880154</v>
          </cell>
          <cell r="W420">
            <v>0</v>
          </cell>
          <cell r="AE420">
            <v>0</v>
          </cell>
          <cell r="AF420">
            <v>0</v>
          </cell>
          <cell r="AN420">
            <v>0</v>
          </cell>
          <cell r="AO420">
            <v>1034264.4771544231</v>
          </cell>
          <cell r="AP420">
            <v>0</v>
          </cell>
          <cell r="AX420">
            <v>0</v>
          </cell>
          <cell r="AY420">
            <v>0</v>
          </cell>
          <cell r="BG420">
            <v>0</v>
          </cell>
          <cell r="BH420">
            <v>3787262.2209841413</v>
          </cell>
          <cell r="BI420">
            <v>0</v>
          </cell>
          <cell r="BQ420">
            <v>0</v>
          </cell>
          <cell r="BR420">
            <v>0</v>
          </cell>
          <cell r="CA420">
            <v>24784784.590317197</v>
          </cell>
          <cell r="CK420">
            <v>0</v>
          </cell>
          <cell r="CS420">
            <v>0</v>
          </cell>
          <cell r="CT420">
            <v>19678069.942871463</v>
          </cell>
          <cell r="CU420">
            <v>0</v>
          </cell>
          <cell r="DC420">
            <v>0</v>
          </cell>
          <cell r="DD420">
            <v>0</v>
          </cell>
          <cell r="DL420">
            <v>0</v>
          </cell>
          <cell r="DM420">
            <v>31953532.673781287</v>
          </cell>
          <cell r="DN420">
            <v>0</v>
          </cell>
          <cell r="DV420">
            <v>0</v>
          </cell>
          <cell r="DW420">
            <v>0</v>
          </cell>
          <cell r="EE420">
            <v>0</v>
          </cell>
          <cell r="EF420">
            <v>129408631.80643241</v>
          </cell>
          <cell r="EG420">
            <v>0</v>
          </cell>
          <cell r="EO420">
            <v>0</v>
          </cell>
          <cell r="EP420">
            <v>0</v>
          </cell>
          <cell r="EX420">
            <v>0</v>
          </cell>
        </row>
        <row r="421">
          <cell r="B421">
            <v>50617</v>
          </cell>
          <cell r="C421">
            <v>111640857.62190156</v>
          </cell>
          <cell r="D421">
            <v>0</v>
          </cell>
          <cell r="L421">
            <v>0</v>
          </cell>
          <cell r="M421">
            <v>0</v>
          </cell>
          <cell r="U421">
            <v>0</v>
          </cell>
          <cell r="V421">
            <v>107984185.20880154</v>
          </cell>
          <cell r="W421">
            <v>0</v>
          </cell>
          <cell r="AE421">
            <v>0</v>
          </cell>
          <cell r="AF421">
            <v>0</v>
          </cell>
          <cell r="AN421">
            <v>0</v>
          </cell>
          <cell r="AO421">
            <v>1034264.4771544231</v>
          </cell>
          <cell r="AP421">
            <v>0</v>
          </cell>
          <cell r="AX421">
            <v>0</v>
          </cell>
          <cell r="AY421">
            <v>0</v>
          </cell>
          <cell r="BG421">
            <v>0</v>
          </cell>
          <cell r="BH421">
            <v>3787262.2209841413</v>
          </cell>
          <cell r="BI421">
            <v>0</v>
          </cell>
          <cell r="BQ421">
            <v>0</v>
          </cell>
          <cell r="BR421">
            <v>0</v>
          </cell>
          <cell r="CA421">
            <v>24784784.590317197</v>
          </cell>
          <cell r="CK421">
            <v>0</v>
          </cell>
          <cell r="CS421">
            <v>0</v>
          </cell>
          <cell r="CT421">
            <v>19678069.942871463</v>
          </cell>
          <cell r="CU421">
            <v>0</v>
          </cell>
          <cell r="DC421">
            <v>0</v>
          </cell>
          <cell r="DD421">
            <v>0</v>
          </cell>
          <cell r="DL421">
            <v>0</v>
          </cell>
          <cell r="DM421">
            <v>31953532.673781287</v>
          </cell>
          <cell r="DN421">
            <v>0</v>
          </cell>
          <cell r="DV421">
            <v>0</v>
          </cell>
          <cell r="DW421">
            <v>0</v>
          </cell>
          <cell r="EE421">
            <v>0</v>
          </cell>
          <cell r="EF421">
            <v>129408631.80643241</v>
          </cell>
          <cell r="EG421">
            <v>0</v>
          </cell>
          <cell r="EO421">
            <v>0</v>
          </cell>
          <cell r="EP421">
            <v>0</v>
          </cell>
          <cell r="EX421">
            <v>0</v>
          </cell>
        </row>
        <row r="422">
          <cell r="B422">
            <v>50648</v>
          </cell>
          <cell r="C422">
            <v>111640857.62190156</v>
          </cell>
          <cell r="D422">
            <v>0</v>
          </cell>
          <cell r="L422">
            <v>0</v>
          </cell>
          <cell r="M422">
            <v>0</v>
          </cell>
          <cell r="U422">
            <v>0</v>
          </cell>
          <cell r="V422">
            <v>107984185.20880154</v>
          </cell>
          <cell r="W422">
            <v>0</v>
          </cell>
          <cell r="AE422">
            <v>0</v>
          </cell>
          <cell r="AF422">
            <v>0</v>
          </cell>
          <cell r="AN422">
            <v>0</v>
          </cell>
          <cell r="AO422">
            <v>1034264.4771544231</v>
          </cell>
          <cell r="AP422">
            <v>0</v>
          </cell>
          <cell r="AX422">
            <v>0</v>
          </cell>
          <cell r="AY422">
            <v>0</v>
          </cell>
          <cell r="BG422">
            <v>0</v>
          </cell>
          <cell r="BH422">
            <v>3787262.2209841413</v>
          </cell>
          <cell r="BI422">
            <v>0</v>
          </cell>
          <cell r="BQ422">
            <v>0</v>
          </cell>
          <cell r="BR422">
            <v>0</v>
          </cell>
          <cell r="CA422">
            <v>24784784.590317197</v>
          </cell>
          <cell r="CK422">
            <v>0</v>
          </cell>
          <cell r="CS422">
            <v>0</v>
          </cell>
          <cell r="CT422">
            <v>19678069.942871463</v>
          </cell>
          <cell r="CU422">
            <v>0</v>
          </cell>
          <cell r="DC422">
            <v>0</v>
          </cell>
          <cell r="DD422">
            <v>0</v>
          </cell>
          <cell r="DL422">
            <v>0</v>
          </cell>
          <cell r="DM422">
            <v>31953532.673781287</v>
          </cell>
          <cell r="DN422">
            <v>0</v>
          </cell>
          <cell r="DV422">
            <v>0</v>
          </cell>
          <cell r="DW422">
            <v>0</v>
          </cell>
          <cell r="EE422">
            <v>0</v>
          </cell>
          <cell r="EF422">
            <v>129408631.80643241</v>
          </cell>
          <cell r="EG422">
            <v>0</v>
          </cell>
          <cell r="EO422">
            <v>0</v>
          </cell>
          <cell r="EP422">
            <v>0</v>
          </cell>
          <cell r="EX422">
            <v>0</v>
          </cell>
        </row>
        <row r="423">
          <cell r="B423">
            <v>50678</v>
          </cell>
          <cell r="C423">
            <v>111640857.62190156</v>
          </cell>
          <cell r="D423">
            <v>0</v>
          </cell>
          <cell r="L423">
            <v>0</v>
          </cell>
          <cell r="M423">
            <v>0</v>
          </cell>
          <cell r="U423">
            <v>0</v>
          </cell>
          <cell r="V423">
            <v>107984185.20880154</v>
          </cell>
          <cell r="W423">
            <v>0</v>
          </cell>
          <cell r="AE423">
            <v>0</v>
          </cell>
          <cell r="AF423">
            <v>0</v>
          </cell>
          <cell r="AN423">
            <v>0</v>
          </cell>
          <cell r="AO423">
            <v>1034264.4771544231</v>
          </cell>
          <cell r="AP423">
            <v>0</v>
          </cell>
          <cell r="AX423">
            <v>0</v>
          </cell>
          <cell r="AY423">
            <v>0</v>
          </cell>
          <cell r="BG423">
            <v>0</v>
          </cell>
          <cell r="BH423">
            <v>3787262.2209841413</v>
          </cell>
          <cell r="BI423">
            <v>0</v>
          </cell>
          <cell r="BQ423">
            <v>0</v>
          </cell>
          <cell r="BR423">
            <v>0</v>
          </cell>
          <cell r="CA423">
            <v>24784784.590317197</v>
          </cell>
          <cell r="CK423">
            <v>0</v>
          </cell>
          <cell r="CS423">
            <v>0</v>
          </cell>
          <cell r="CT423">
            <v>19678069.942871463</v>
          </cell>
          <cell r="CU423">
            <v>0</v>
          </cell>
          <cell r="DC423">
            <v>0</v>
          </cell>
          <cell r="DD423">
            <v>0</v>
          </cell>
          <cell r="DL423">
            <v>0</v>
          </cell>
          <cell r="DM423">
            <v>31953532.673781287</v>
          </cell>
          <cell r="DN423">
            <v>0</v>
          </cell>
          <cell r="DV423">
            <v>0</v>
          </cell>
          <cell r="DW423">
            <v>0</v>
          </cell>
          <cell r="EE423">
            <v>0</v>
          </cell>
          <cell r="EF423">
            <v>129408631.80643241</v>
          </cell>
          <cell r="EG423">
            <v>0</v>
          </cell>
          <cell r="EO423">
            <v>0</v>
          </cell>
          <cell r="EP423">
            <v>0</v>
          </cell>
          <cell r="EX423">
            <v>0</v>
          </cell>
        </row>
        <row r="424">
          <cell r="B424">
            <v>50709</v>
          </cell>
          <cell r="C424">
            <v>111640857.62190156</v>
          </cell>
          <cell r="D424">
            <v>0</v>
          </cell>
          <cell r="L424">
            <v>0</v>
          </cell>
          <cell r="M424">
            <v>0</v>
          </cell>
          <cell r="U424">
            <v>0</v>
          </cell>
          <cell r="V424">
            <v>107984185.20880154</v>
          </cell>
          <cell r="W424">
            <v>0</v>
          </cell>
          <cell r="AE424">
            <v>0</v>
          </cell>
          <cell r="AF424">
            <v>0</v>
          </cell>
          <cell r="AN424">
            <v>0</v>
          </cell>
          <cell r="AO424">
            <v>1034264.4771544231</v>
          </cell>
          <cell r="AP424">
            <v>0</v>
          </cell>
          <cell r="AX424">
            <v>0</v>
          </cell>
          <cell r="AY424">
            <v>0</v>
          </cell>
          <cell r="BG424">
            <v>0</v>
          </cell>
          <cell r="BH424">
            <v>3787262.2209841413</v>
          </cell>
          <cell r="BI424">
            <v>0</v>
          </cell>
          <cell r="BQ424">
            <v>0</v>
          </cell>
          <cell r="BR424">
            <v>0</v>
          </cell>
          <cell r="CA424">
            <v>24784784.590317197</v>
          </cell>
          <cell r="CK424">
            <v>0</v>
          </cell>
          <cell r="CS424">
            <v>0</v>
          </cell>
          <cell r="CT424">
            <v>19678069.942871463</v>
          </cell>
          <cell r="CU424">
            <v>0</v>
          </cell>
          <cell r="DC424">
            <v>0</v>
          </cell>
          <cell r="DD424">
            <v>0</v>
          </cell>
          <cell r="DL424">
            <v>0</v>
          </cell>
          <cell r="DM424">
            <v>31953532.673781287</v>
          </cell>
          <cell r="DN424">
            <v>0</v>
          </cell>
          <cell r="DV424">
            <v>0</v>
          </cell>
          <cell r="DW424">
            <v>0</v>
          </cell>
          <cell r="EE424">
            <v>0</v>
          </cell>
          <cell r="EF424">
            <v>129408631.80643241</v>
          </cell>
          <cell r="EG424">
            <v>0</v>
          </cell>
          <cell r="EO424">
            <v>0</v>
          </cell>
          <cell r="EP424">
            <v>0</v>
          </cell>
          <cell r="EX424">
            <v>0</v>
          </cell>
        </row>
        <row r="425">
          <cell r="B425">
            <v>50739</v>
          </cell>
          <cell r="C425">
            <v>111640857.62190156</v>
          </cell>
          <cell r="D425">
            <v>0</v>
          </cell>
          <cell r="L425">
            <v>0</v>
          </cell>
          <cell r="M425">
            <v>0</v>
          </cell>
          <cell r="U425">
            <v>0</v>
          </cell>
          <cell r="V425">
            <v>107984185.20880154</v>
          </cell>
          <cell r="W425">
            <v>0</v>
          </cell>
          <cell r="AE425">
            <v>0</v>
          </cell>
          <cell r="AF425">
            <v>0</v>
          </cell>
          <cell r="AN425">
            <v>0</v>
          </cell>
          <cell r="AO425">
            <v>1034264.4771544231</v>
          </cell>
          <cell r="AP425">
            <v>0</v>
          </cell>
          <cell r="AX425">
            <v>0</v>
          </cell>
          <cell r="AY425">
            <v>0</v>
          </cell>
          <cell r="BG425">
            <v>0</v>
          </cell>
          <cell r="BH425">
            <v>3787262.2209841413</v>
          </cell>
          <cell r="BI425">
            <v>0</v>
          </cell>
          <cell r="BQ425">
            <v>0</v>
          </cell>
          <cell r="BR425">
            <v>0</v>
          </cell>
          <cell r="CA425">
            <v>24784784.590317197</v>
          </cell>
          <cell r="CK425">
            <v>0</v>
          </cell>
          <cell r="CS425">
            <v>0</v>
          </cell>
          <cell r="CT425">
            <v>19678069.942871463</v>
          </cell>
          <cell r="CU425">
            <v>0</v>
          </cell>
          <cell r="DC425">
            <v>0</v>
          </cell>
          <cell r="DD425">
            <v>0</v>
          </cell>
          <cell r="DL425">
            <v>0</v>
          </cell>
          <cell r="DM425">
            <v>31953532.673781287</v>
          </cell>
          <cell r="DN425">
            <v>0</v>
          </cell>
          <cell r="DV425">
            <v>0</v>
          </cell>
          <cell r="DW425">
            <v>0</v>
          </cell>
          <cell r="EE425">
            <v>0</v>
          </cell>
          <cell r="EF425">
            <v>129408631.80643241</v>
          </cell>
          <cell r="EG425">
            <v>0</v>
          </cell>
          <cell r="EO425">
            <v>0</v>
          </cell>
          <cell r="EP425">
            <v>0</v>
          </cell>
          <cell r="EX425">
            <v>0</v>
          </cell>
        </row>
        <row r="426">
          <cell r="B426">
            <v>50770</v>
          </cell>
          <cell r="C426">
            <v>111640857.62190156</v>
          </cell>
          <cell r="D426">
            <v>0</v>
          </cell>
          <cell r="L426">
            <v>0</v>
          </cell>
          <cell r="M426">
            <v>0</v>
          </cell>
          <cell r="U426">
            <v>0</v>
          </cell>
          <cell r="V426">
            <v>107984185.20880154</v>
          </cell>
          <cell r="W426">
            <v>0</v>
          </cell>
          <cell r="AE426">
            <v>0</v>
          </cell>
          <cell r="AF426">
            <v>0</v>
          </cell>
          <cell r="AN426">
            <v>0</v>
          </cell>
          <cell r="AO426">
            <v>1034264.4771544231</v>
          </cell>
          <cell r="AP426">
            <v>0</v>
          </cell>
          <cell r="AX426">
            <v>0</v>
          </cell>
          <cell r="AY426">
            <v>0</v>
          </cell>
          <cell r="BG426">
            <v>0</v>
          </cell>
          <cell r="BH426">
            <v>3787262.2209841413</v>
          </cell>
          <cell r="BI426">
            <v>0</v>
          </cell>
          <cell r="BQ426">
            <v>0</v>
          </cell>
          <cell r="BR426">
            <v>0</v>
          </cell>
          <cell r="CA426">
            <v>24784784.590317197</v>
          </cell>
          <cell r="CK426">
            <v>0</v>
          </cell>
          <cell r="CS426">
            <v>0</v>
          </cell>
          <cell r="CT426">
            <v>19678069.942871463</v>
          </cell>
          <cell r="CU426">
            <v>0</v>
          </cell>
          <cell r="DC426">
            <v>0</v>
          </cell>
          <cell r="DD426">
            <v>0</v>
          </cell>
          <cell r="DL426">
            <v>0</v>
          </cell>
          <cell r="DM426">
            <v>31953532.673781287</v>
          </cell>
          <cell r="DN426">
            <v>0</v>
          </cell>
          <cell r="DV426">
            <v>0</v>
          </cell>
          <cell r="DW426">
            <v>0</v>
          </cell>
          <cell r="EE426">
            <v>0</v>
          </cell>
          <cell r="EF426">
            <v>129408631.80643241</v>
          </cell>
          <cell r="EG426">
            <v>0</v>
          </cell>
          <cell r="EO426">
            <v>0</v>
          </cell>
          <cell r="EP426">
            <v>0</v>
          </cell>
          <cell r="EX426">
            <v>0</v>
          </cell>
        </row>
        <row r="427">
          <cell r="B427">
            <v>50801</v>
          </cell>
          <cell r="C427">
            <v>111640857.62190156</v>
          </cell>
          <cell r="D427">
            <v>0</v>
          </cell>
          <cell r="L427">
            <v>0</v>
          </cell>
          <cell r="M427">
            <v>0</v>
          </cell>
          <cell r="U427">
            <v>0</v>
          </cell>
          <cell r="V427">
            <v>107984185.20880154</v>
          </cell>
          <cell r="W427">
            <v>0</v>
          </cell>
          <cell r="AE427">
            <v>0</v>
          </cell>
          <cell r="AF427">
            <v>0</v>
          </cell>
          <cell r="AN427">
            <v>0</v>
          </cell>
          <cell r="AO427">
            <v>1034264.4771544231</v>
          </cell>
          <cell r="AP427">
            <v>0</v>
          </cell>
          <cell r="AX427">
            <v>0</v>
          </cell>
          <cell r="AY427">
            <v>0</v>
          </cell>
          <cell r="BG427">
            <v>0</v>
          </cell>
          <cell r="BH427">
            <v>3787262.2209841413</v>
          </cell>
          <cell r="BI427">
            <v>0</v>
          </cell>
          <cell r="BQ427">
            <v>0</v>
          </cell>
          <cell r="BR427">
            <v>0</v>
          </cell>
          <cell r="CA427">
            <v>24784784.590317197</v>
          </cell>
          <cell r="CK427">
            <v>0</v>
          </cell>
          <cell r="CS427">
            <v>0</v>
          </cell>
          <cell r="CT427">
            <v>19678069.942871463</v>
          </cell>
          <cell r="CU427">
            <v>0</v>
          </cell>
          <cell r="DC427">
            <v>0</v>
          </cell>
          <cell r="DD427">
            <v>0</v>
          </cell>
          <cell r="DL427">
            <v>0</v>
          </cell>
          <cell r="DM427">
            <v>31953532.673781287</v>
          </cell>
          <cell r="DN427">
            <v>0</v>
          </cell>
          <cell r="DV427">
            <v>0</v>
          </cell>
          <cell r="DW427">
            <v>0</v>
          </cell>
          <cell r="EE427">
            <v>0</v>
          </cell>
          <cell r="EF427">
            <v>129408631.80643241</v>
          </cell>
          <cell r="EG427">
            <v>0</v>
          </cell>
          <cell r="EO427">
            <v>0</v>
          </cell>
          <cell r="EP427">
            <v>0</v>
          </cell>
          <cell r="EX427">
            <v>0</v>
          </cell>
        </row>
        <row r="428">
          <cell r="B428">
            <v>50829</v>
          </cell>
          <cell r="C428">
            <v>111640857.62190156</v>
          </cell>
          <cell r="D428">
            <v>0</v>
          </cell>
          <cell r="L428">
            <v>0</v>
          </cell>
          <cell r="M428">
            <v>0</v>
          </cell>
          <cell r="U428">
            <v>0</v>
          </cell>
          <cell r="V428">
            <v>107984185.20880154</v>
          </cell>
          <cell r="W428">
            <v>0</v>
          </cell>
          <cell r="AE428">
            <v>0</v>
          </cell>
          <cell r="AF428">
            <v>0</v>
          </cell>
          <cell r="AN428">
            <v>0</v>
          </cell>
          <cell r="AO428">
            <v>1034264.4771544231</v>
          </cell>
          <cell r="AP428">
            <v>0</v>
          </cell>
          <cell r="AX428">
            <v>0</v>
          </cell>
          <cell r="AY428">
            <v>0</v>
          </cell>
          <cell r="BG428">
            <v>0</v>
          </cell>
          <cell r="BH428">
            <v>3787262.2209841413</v>
          </cell>
          <cell r="BI428">
            <v>0</v>
          </cell>
          <cell r="BQ428">
            <v>0</v>
          </cell>
          <cell r="BR428">
            <v>0</v>
          </cell>
          <cell r="CA428">
            <v>24784784.590317197</v>
          </cell>
          <cell r="CK428">
            <v>0</v>
          </cell>
          <cell r="CS428">
            <v>0</v>
          </cell>
          <cell r="CT428">
            <v>19678069.942871463</v>
          </cell>
          <cell r="CU428">
            <v>0</v>
          </cell>
          <cell r="DC428">
            <v>0</v>
          </cell>
          <cell r="DD428">
            <v>0</v>
          </cell>
          <cell r="DL428">
            <v>0</v>
          </cell>
          <cell r="DM428">
            <v>31953532.673781287</v>
          </cell>
          <cell r="DN428">
            <v>0</v>
          </cell>
          <cell r="DV428">
            <v>0</v>
          </cell>
          <cell r="DW428">
            <v>0</v>
          </cell>
          <cell r="EE428">
            <v>0</v>
          </cell>
          <cell r="EF428">
            <v>129408631.80643241</v>
          </cell>
          <cell r="EG428">
            <v>0</v>
          </cell>
          <cell r="EO428">
            <v>0</v>
          </cell>
          <cell r="EP428">
            <v>0</v>
          </cell>
          <cell r="EX428">
            <v>0</v>
          </cell>
        </row>
        <row r="429">
          <cell r="B429">
            <v>50860</v>
          </cell>
          <cell r="C429">
            <v>111640857.62190156</v>
          </cell>
          <cell r="D429">
            <v>0</v>
          </cell>
          <cell r="L429">
            <v>0</v>
          </cell>
          <cell r="M429">
            <v>0</v>
          </cell>
          <cell r="U429">
            <v>0</v>
          </cell>
          <cell r="V429">
            <v>107984185.20880154</v>
          </cell>
          <cell r="W429">
            <v>0</v>
          </cell>
          <cell r="AE429">
            <v>0</v>
          </cell>
          <cell r="AF429">
            <v>0</v>
          </cell>
          <cell r="AN429">
            <v>0</v>
          </cell>
          <cell r="AO429">
            <v>1034264.4771544231</v>
          </cell>
          <cell r="AP429">
            <v>0</v>
          </cell>
          <cell r="AX429">
            <v>0</v>
          </cell>
          <cell r="AY429">
            <v>0</v>
          </cell>
          <cell r="BG429">
            <v>0</v>
          </cell>
          <cell r="BH429">
            <v>3787262.2209841413</v>
          </cell>
          <cell r="BI429">
            <v>0</v>
          </cell>
          <cell r="BQ429">
            <v>0</v>
          </cell>
          <cell r="BR429">
            <v>0</v>
          </cell>
          <cell r="CA429">
            <v>24784784.590317197</v>
          </cell>
          <cell r="CK429">
            <v>0</v>
          </cell>
          <cell r="CS429">
            <v>0</v>
          </cell>
          <cell r="CT429">
            <v>19678069.942871463</v>
          </cell>
          <cell r="CU429">
            <v>0</v>
          </cell>
          <cell r="DC429">
            <v>0</v>
          </cell>
          <cell r="DD429">
            <v>0</v>
          </cell>
          <cell r="DL429">
            <v>0</v>
          </cell>
          <cell r="DM429">
            <v>31953532.673781287</v>
          </cell>
          <cell r="DN429">
            <v>0</v>
          </cell>
          <cell r="DV429">
            <v>0</v>
          </cell>
          <cell r="DW429">
            <v>0</v>
          </cell>
          <cell r="EE429">
            <v>0</v>
          </cell>
          <cell r="EF429">
            <v>129408631.80643241</v>
          </cell>
          <cell r="EG429">
            <v>0</v>
          </cell>
          <cell r="EO429">
            <v>0</v>
          </cell>
          <cell r="EP429">
            <v>0</v>
          </cell>
          <cell r="EX429">
            <v>0</v>
          </cell>
        </row>
        <row r="430">
          <cell r="B430">
            <v>50890</v>
          </cell>
          <cell r="C430">
            <v>111640857.62190156</v>
          </cell>
          <cell r="D430">
            <v>0</v>
          </cell>
          <cell r="L430">
            <v>0</v>
          </cell>
          <cell r="M430">
            <v>0</v>
          </cell>
          <cell r="U430">
            <v>0</v>
          </cell>
          <cell r="V430">
            <v>107984185.20880154</v>
          </cell>
          <cell r="W430">
            <v>0</v>
          </cell>
          <cell r="AE430">
            <v>0</v>
          </cell>
          <cell r="AF430">
            <v>0</v>
          </cell>
          <cell r="AN430">
            <v>0</v>
          </cell>
          <cell r="AO430">
            <v>1034264.4771544231</v>
          </cell>
          <cell r="AP430">
            <v>0</v>
          </cell>
          <cell r="AX430">
            <v>0</v>
          </cell>
          <cell r="AY430">
            <v>0</v>
          </cell>
          <cell r="BG430">
            <v>0</v>
          </cell>
          <cell r="BH430">
            <v>3787262.2209841413</v>
          </cell>
          <cell r="BI430">
            <v>0</v>
          </cell>
          <cell r="BQ430">
            <v>0</v>
          </cell>
          <cell r="BR430">
            <v>0</v>
          </cell>
          <cell r="CA430">
            <v>24784784.590317197</v>
          </cell>
          <cell r="CK430">
            <v>0</v>
          </cell>
          <cell r="CS430">
            <v>0</v>
          </cell>
          <cell r="CT430">
            <v>19678069.942871463</v>
          </cell>
          <cell r="CU430">
            <v>0</v>
          </cell>
          <cell r="DC430">
            <v>0</v>
          </cell>
          <cell r="DD430">
            <v>0</v>
          </cell>
          <cell r="DL430">
            <v>0</v>
          </cell>
          <cell r="DM430">
            <v>31953532.673781287</v>
          </cell>
          <cell r="DN430">
            <v>0</v>
          </cell>
          <cell r="DV430">
            <v>0</v>
          </cell>
          <cell r="DW430">
            <v>0</v>
          </cell>
          <cell r="EE430">
            <v>0</v>
          </cell>
          <cell r="EF430">
            <v>129408631.80643241</v>
          </cell>
          <cell r="EG430">
            <v>0</v>
          </cell>
          <cell r="EO430">
            <v>0</v>
          </cell>
          <cell r="EP430">
            <v>0</v>
          </cell>
          <cell r="EX430">
            <v>0</v>
          </cell>
        </row>
        <row r="431">
          <cell r="B431">
            <v>50921</v>
          </cell>
          <cell r="C431">
            <v>111640857.62190156</v>
          </cell>
          <cell r="D431">
            <v>0</v>
          </cell>
          <cell r="L431">
            <v>0</v>
          </cell>
          <cell r="M431">
            <v>0</v>
          </cell>
          <cell r="U431">
            <v>0</v>
          </cell>
          <cell r="V431">
            <v>107984185.20880154</v>
          </cell>
          <cell r="W431">
            <v>0</v>
          </cell>
          <cell r="AE431">
            <v>0</v>
          </cell>
          <cell r="AF431">
            <v>0</v>
          </cell>
          <cell r="AN431">
            <v>0</v>
          </cell>
          <cell r="AO431">
            <v>1034264.4771544231</v>
          </cell>
          <cell r="AP431">
            <v>0</v>
          </cell>
          <cell r="AX431">
            <v>0</v>
          </cell>
          <cell r="AY431">
            <v>0</v>
          </cell>
          <cell r="BG431">
            <v>0</v>
          </cell>
          <cell r="BH431">
            <v>3787262.2209841413</v>
          </cell>
          <cell r="BI431">
            <v>0</v>
          </cell>
          <cell r="BQ431">
            <v>0</v>
          </cell>
          <cell r="BR431">
            <v>0</v>
          </cell>
          <cell r="CA431">
            <v>24784784.590317197</v>
          </cell>
          <cell r="CK431">
            <v>0</v>
          </cell>
          <cell r="CS431">
            <v>0</v>
          </cell>
          <cell r="CT431">
            <v>19678069.942871463</v>
          </cell>
          <cell r="CU431">
            <v>0</v>
          </cell>
          <cell r="DC431">
            <v>0</v>
          </cell>
          <cell r="DD431">
            <v>0</v>
          </cell>
          <cell r="DL431">
            <v>0</v>
          </cell>
          <cell r="DM431">
            <v>31953532.673781287</v>
          </cell>
          <cell r="DN431">
            <v>0</v>
          </cell>
          <cell r="DV431">
            <v>0</v>
          </cell>
          <cell r="DW431">
            <v>0</v>
          </cell>
          <cell r="EE431">
            <v>0</v>
          </cell>
          <cell r="EF431">
            <v>129408631.80643241</v>
          </cell>
          <cell r="EG431">
            <v>0</v>
          </cell>
          <cell r="EO431">
            <v>0</v>
          </cell>
          <cell r="EP431">
            <v>0</v>
          </cell>
          <cell r="EX431">
            <v>0</v>
          </cell>
        </row>
        <row r="432">
          <cell r="B432">
            <v>50951</v>
          </cell>
          <cell r="C432">
            <v>111640857.62190156</v>
          </cell>
          <cell r="D432">
            <v>0</v>
          </cell>
          <cell r="L432">
            <v>0</v>
          </cell>
          <cell r="M432">
            <v>0</v>
          </cell>
          <cell r="U432">
            <v>0</v>
          </cell>
          <cell r="V432">
            <v>107984185.20880154</v>
          </cell>
          <cell r="W432">
            <v>0</v>
          </cell>
          <cell r="AE432">
            <v>0</v>
          </cell>
          <cell r="AF432">
            <v>0</v>
          </cell>
          <cell r="AN432">
            <v>0</v>
          </cell>
          <cell r="AO432">
            <v>1034264.4771544231</v>
          </cell>
          <cell r="AP432">
            <v>0</v>
          </cell>
          <cell r="AX432">
            <v>0</v>
          </cell>
          <cell r="AY432">
            <v>0</v>
          </cell>
          <cell r="BG432">
            <v>0</v>
          </cell>
          <cell r="BH432">
            <v>3787262.2209841413</v>
          </cell>
          <cell r="BI432">
            <v>0</v>
          </cell>
          <cell r="BQ432">
            <v>0</v>
          </cell>
          <cell r="BR432">
            <v>0</v>
          </cell>
          <cell r="CA432">
            <v>24784784.590317197</v>
          </cell>
          <cell r="CK432">
            <v>0</v>
          </cell>
          <cell r="CS432">
            <v>0</v>
          </cell>
          <cell r="CT432">
            <v>19678069.942871463</v>
          </cell>
          <cell r="CU432">
            <v>0</v>
          </cell>
          <cell r="DC432">
            <v>0</v>
          </cell>
          <cell r="DD432">
            <v>0</v>
          </cell>
          <cell r="DL432">
            <v>0</v>
          </cell>
          <cell r="DM432">
            <v>31953532.673781287</v>
          </cell>
          <cell r="DN432">
            <v>0</v>
          </cell>
          <cell r="DV432">
            <v>0</v>
          </cell>
          <cell r="DW432">
            <v>0</v>
          </cell>
          <cell r="EE432">
            <v>0</v>
          </cell>
          <cell r="EF432">
            <v>129408631.80643241</v>
          </cell>
          <cell r="EG432">
            <v>0</v>
          </cell>
          <cell r="EO432">
            <v>0</v>
          </cell>
          <cell r="EP432">
            <v>0</v>
          </cell>
          <cell r="EX432">
            <v>0</v>
          </cell>
        </row>
        <row r="433">
          <cell r="B433">
            <v>50982</v>
          </cell>
          <cell r="C433">
            <v>111640857.62190156</v>
          </cell>
          <cell r="D433">
            <v>0</v>
          </cell>
          <cell r="L433">
            <v>0</v>
          </cell>
          <cell r="M433">
            <v>0</v>
          </cell>
          <cell r="U433">
            <v>0</v>
          </cell>
          <cell r="V433">
            <v>107984185.20880154</v>
          </cell>
          <cell r="W433">
            <v>0</v>
          </cell>
          <cell r="AE433">
            <v>0</v>
          </cell>
          <cell r="AF433">
            <v>0</v>
          </cell>
          <cell r="AN433">
            <v>0</v>
          </cell>
          <cell r="AO433">
            <v>1034264.4771544231</v>
          </cell>
          <cell r="AP433">
            <v>0</v>
          </cell>
          <cell r="AX433">
            <v>0</v>
          </cell>
          <cell r="AY433">
            <v>0</v>
          </cell>
          <cell r="BG433">
            <v>0</v>
          </cell>
          <cell r="BH433">
            <v>3787262.2209841413</v>
          </cell>
          <cell r="BI433">
            <v>0</v>
          </cell>
          <cell r="BQ433">
            <v>0</v>
          </cell>
          <cell r="BR433">
            <v>0</v>
          </cell>
          <cell r="CA433">
            <v>24784784.590317197</v>
          </cell>
          <cell r="CK433">
            <v>0</v>
          </cell>
          <cell r="CS433">
            <v>0</v>
          </cell>
          <cell r="CT433">
            <v>19678069.942871463</v>
          </cell>
          <cell r="CU433">
            <v>0</v>
          </cell>
          <cell r="DC433">
            <v>0</v>
          </cell>
          <cell r="DD433">
            <v>0</v>
          </cell>
          <cell r="DL433">
            <v>0</v>
          </cell>
          <cell r="DM433">
            <v>31953532.673781287</v>
          </cell>
          <cell r="DN433">
            <v>0</v>
          </cell>
          <cell r="DV433">
            <v>0</v>
          </cell>
          <cell r="DW433">
            <v>0</v>
          </cell>
          <cell r="EE433">
            <v>0</v>
          </cell>
          <cell r="EF433">
            <v>129408631.80643241</v>
          </cell>
          <cell r="EG433">
            <v>0</v>
          </cell>
          <cell r="EO433">
            <v>0</v>
          </cell>
          <cell r="EP433">
            <v>0</v>
          </cell>
          <cell r="EX433">
            <v>0</v>
          </cell>
        </row>
        <row r="434">
          <cell r="B434">
            <v>51013</v>
          </cell>
          <cell r="C434">
            <v>111640857.62190156</v>
          </cell>
          <cell r="D434">
            <v>0</v>
          </cell>
          <cell r="L434">
            <v>0</v>
          </cell>
          <cell r="M434">
            <v>0</v>
          </cell>
          <cell r="U434">
            <v>0</v>
          </cell>
          <cell r="V434">
            <v>107984185.20880154</v>
          </cell>
          <cell r="W434">
            <v>0</v>
          </cell>
          <cell r="AE434">
            <v>0</v>
          </cell>
          <cell r="AF434">
            <v>0</v>
          </cell>
          <cell r="AN434">
            <v>0</v>
          </cell>
          <cell r="AO434">
            <v>1034264.4771544231</v>
          </cell>
          <cell r="AP434">
            <v>0</v>
          </cell>
          <cell r="AX434">
            <v>0</v>
          </cell>
          <cell r="AY434">
            <v>0</v>
          </cell>
          <cell r="BG434">
            <v>0</v>
          </cell>
          <cell r="BH434">
            <v>3787262.2209841413</v>
          </cell>
          <cell r="BI434">
            <v>0</v>
          </cell>
          <cell r="BQ434">
            <v>0</v>
          </cell>
          <cell r="BR434">
            <v>0</v>
          </cell>
          <cell r="CA434">
            <v>24784784.590317197</v>
          </cell>
          <cell r="CK434">
            <v>0</v>
          </cell>
          <cell r="CS434">
            <v>0</v>
          </cell>
          <cell r="CT434">
            <v>19678069.942871463</v>
          </cell>
          <cell r="CU434">
            <v>0</v>
          </cell>
          <cell r="DC434">
            <v>0</v>
          </cell>
          <cell r="DD434">
            <v>0</v>
          </cell>
          <cell r="DL434">
            <v>0</v>
          </cell>
          <cell r="DM434">
            <v>31953532.673781287</v>
          </cell>
          <cell r="DN434">
            <v>0</v>
          </cell>
          <cell r="DV434">
            <v>0</v>
          </cell>
          <cell r="DW434">
            <v>0</v>
          </cell>
          <cell r="EE434">
            <v>0</v>
          </cell>
          <cell r="EF434">
            <v>129408631.80643241</v>
          </cell>
          <cell r="EG434">
            <v>0</v>
          </cell>
          <cell r="EO434">
            <v>0</v>
          </cell>
          <cell r="EP434">
            <v>0</v>
          </cell>
          <cell r="EX434">
            <v>0</v>
          </cell>
        </row>
        <row r="435">
          <cell r="B435">
            <v>51043</v>
          </cell>
          <cell r="C435">
            <v>111640857.62190156</v>
          </cell>
          <cell r="D435">
            <v>0</v>
          </cell>
          <cell r="L435">
            <v>0</v>
          </cell>
          <cell r="M435">
            <v>0</v>
          </cell>
          <cell r="U435">
            <v>0</v>
          </cell>
          <cell r="V435">
            <v>107984185.20880154</v>
          </cell>
          <cell r="W435">
            <v>0</v>
          </cell>
          <cell r="AE435">
            <v>0</v>
          </cell>
          <cell r="AF435">
            <v>0</v>
          </cell>
          <cell r="AN435">
            <v>0</v>
          </cell>
          <cell r="AO435">
            <v>1034264.4771544231</v>
          </cell>
          <cell r="AP435">
            <v>0</v>
          </cell>
          <cell r="AX435">
            <v>0</v>
          </cell>
          <cell r="AY435">
            <v>0</v>
          </cell>
          <cell r="BG435">
            <v>0</v>
          </cell>
          <cell r="BH435">
            <v>3787262.2209841413</v>
          </cell>
          <cell r="BI435">
            <v>0</v>
          </cell>
          <cell r="BQ435">
            <v>0</v>
          </cell>
          <cell r="BR435">
            <v>0</v>
          </cell>
          <cell r="CA435">
            <v>24784784.590317197</v>
          </cell>
          <cell r="CK435">
            <v>0</v>
          </cell>
          <cell r="CS435">
            <v>0</v>
          </cell>
          <cell r="CT435">
            <v>19678069.942871463</v>
          </cell>
          <cell r="CU435">
            <v>0</v>
          </cell>
          <cell r="DC435">
            <v>0</v>
          </cell>
          <cell r="DD435">
            <v>0</v>
          </cell>
          <cell r="DL435">
            <v>0</v>
          </cell>
          <cell r="DM435">
            <v>31953532.673781287</v>
          </cell>
          <cell r="DN435">
            <v>0</v>
          </cell>
          <cell r="DV435">
            <v>0</v>
          </cell>
          <cell r="DW435">
            <v>0</v>
          </cell>
          <cell r="EE435">
            <v>0</v>
          </cell>
          <cell r="EF435">
            <v>129408631.80643241</v>
          </cell>
          <cell r="EG435">
            <v>0</v>
          </cell>
          <cell r="EO435">
            <v>0</v>
          </cell>
          <cell r="EP435">
            <v>0</v>
          </cell>
          <cell r="EX435">
            <v>0</v>
          </cell>
        </row>
        <row r="436">
          <cell r="B436">
            <v>51074</v>
          </cell>
          <cell r="C436">
            <v>111640857.62190156</v>
          </cell>
          <cell r="D436">
            <v>0</v>
          </cell>
          <cell r="L436">
            <v>0</v>
          </cell>
          <cell r="M436">
            <v>0</v>
          </cell>
          <cell r="U436">
            <v>0</v>
          </cell>
          <cell r="V436">
            <v>107984185.20880154</v>
          </cell>
          <cell r="W436">
            <v>0</v>
          </cell>
          <cell r="AE436">
            <v>0</v>
          </cell>
          <cell r="AF436">
            <v>0</v>
          </cell>
          <cell r="AN436">
            <v>0</v>
          </cell>
          <cell r="AO436">
            <v>1034264.4771544231</v>
          </cell>
          <cell r="AP436">
            <v>0</v>
          </cell>
          <cell r="AX436">
            <v>0</v>
          </cell>
          <cell r="AY436">
            <v>0</v>
          </cell>
          <cell r="BG436">
            <v>0</v>
          </cell>
          <cell r="BH436">
            <v>3787262.2209841413</v>
          </cell>
          <cell r="BI436">
            <v>0</v>
          </cell>
          <cell r="BQ436">
            <v>0</v>
          </cell>
          <cell r="BR436">
            <v>0</v>
          </cell>
          <cell r="CA436">
            <v>24784784.590317197</v>
          </cell>
          <cell r="CK436">
            <v>0</v>
          </cell>
          <cell r="CS436">
            <v>0</v>
          </cell>
          <cell r="CT436">
            <v>19678069.942871463</v>
          </cell>
          <cell r="CU436">
            <v>0</v>
          </cell>
          <cell r="DC436">
            <v>0</v>
          </cell>
          <cell r="DD436">
            <v>0</v>
          </cell>
          <cell r="DL436">
            <v>0</v>
          </cell>
          <cell r="DM436">
            <v>31953532.673781287</v>
          </cell>
          <cell r="DN436">
            <v>0</v>
          </cell>
          <cell r="DV436">
            <v>0</v>
          </cell>
          <cell r="DW436">
            <v>0</v>
          </cell>
          <cell r="EE436">
            <v>0</v>
          </cell>
          <cell r="EF436">
            <v>129408631.80643241</v>
          </cell>
          <cell r="EG436">
            <v>0</v>
          </cell>
          <cell r="EO436">
            <v>0</v>
          </cell>
          <cell r="EP436">
            <v>0</v>
          </cell>
          <cell r="EX436">
            <v>0</v>
          </cell>
        </row>
        <row r="437">
          <cell r="B437">
            <v>51104</v>
          </cell>
          <cell r="C437">
            <v>111640857.62190156</v>
          </cell>
          <cell r="D437">
            <v>0</v>
          </cell>
          <cell r="L437">
            <v>0</v>
          </cell>
          <cell r="M437">
            <v>0</v>
          </cell>
          <cell r="U437">
            <v>0</v>
          </cell>
          <cell r="V437">
            <v>107984185.20880154</v>
          </cell>
          <cell r="W437">
            <v>0</v>
          </cell>
          <cell r="AE437">
            <v>0</v>
          </cell>
          <cell r="AF437">
            <v>0</v>
          </cell>
          <cell r="AN437">
            <v>0</v>
          </cell>
          <cell r="AO437">
            <v>1034264.4771544231</v>
          </cell>
          <cell r="AP437">
            <v>0</v>
          </cell>
          <cell r="AX437">
            <v>0</v>
          </cell>
          <cell r="AY437">
            <v>0</v>
          </cell>
          <cell r="BG437">
            <v>0</v>
          </cell>
          <cell r="BH437">
            <v>3787262.2209841413</v>
          </cell>
          <cell r="BI437">
            <v>0</v>
          </cell>
          <cell r="BQ437">
            <v>0</v>
          </cell>
          <cell r="BR437">
            <v>0</v>
          </cell>
          <cell r="CA437">
            <v>24784784.590317197</v>
          </cell>
          <cell r="CK437">
            <v>0</v>
          </cell>
          <cell r="CS437">
            <v>0</v>
          </cell>
          <cell r="CT437">
            <v>19678069.942871463</v>
          </cell>
          <cell r="CU437">
            <v>0</v>
          </cell>
          <cell r="DC437">
            <v>0</v>
          </cell>
          <cell r="DD437">
            <v>0</v>
          </cell>
          <cell r="DL437">
            <v>0</v>
          </cell>
          <cell r="DM437">
            <v>31953532.673781287</v>
          </cell>
          <cell r="DN437">
            <v>0</v>
          </cell>
          <cell r="DV437">
            <v>0</v>
          </cell>
          <cell r="DW437">
            <v>0</v>
          </cell>
          <cell r="EE437">
            <v>0</v>
          </cell>
          <cell r="EF437">
            <v>129408631.80643241</v>
          </cell>
          <cell r="EG437">
            <v>0</v>
          </cell>
          <cell r="EO437">
            <v>0</v>
          </cell>
          <cell r="EP437">
            <v>0</v>
          </cell>
          <cell r="EX437">
            <v>0</v>
          </cell>
        </row>
        <row r="438">
          <cell r="B438">
            <v>51135</v>
          </cell>
          <cell r="C438">
            <v>111640857.62190156</v>
          </cell>
          <cell r="D438">
            <v>0</v>
          </cell>
          <cell r="L438">
            <v>0</v>
          </cell>
          <cell r="M438">
            <v>0</v>
          </cell>
          <cell r="U438">
            <v>0</v>
          </cell>
          <cell r="V438">
            <v>107984185.20880154</v>
          </cell>
          <cell r="W438">
            <v>0</v>
          </cell>
          <cell r="AE438">
            <v>0</v>
          </cell>
          <cell r="AF438">
            <v>0</v>
          </cell>
          <cell r="AN438">
            <v>0</v>
          </cell>
          <cell r="AO438">
            <v>1034264.4771544231</v>
          </cell>
          <cell r="AP438">
            <v>0</v>
          </cell>
          <cell r="AX438">
            <v>0</v>
          </cell>
          <cell r="AY438">
            <v>0</v>
          </cell>
          <cell r="BG438">
            <v>0</v>
          </cell>
          <cell r="BH438">
            <v>3787262.2209841413</v>
          </cell>
          <cell r="BI438">
            <v>0</v>
          </cell>
          <cell r="BQ438">
            <v>0</v>
          </cell>
          <cell r="BR438">
            <v>0</v>
          </cell>
          <cell r="CA438">
            <v>24784784.590317197</v>
          </cell>
          <cell r="CK438">
            <v>0</v>
          </cell>
          <cell r="CS438">
            <v>0</v>
          </cell>
          <cell r="CT438">
            <v>19678069.942871463</v>
          </cell>
          <cell r="CU438">
            <v>0</v>
          </cell>
          <cell r="DC438">
            <v>0</v>
          </cell>
          <cell r="DD438">
            <v>0</v>
          </cell>
          <cell r="DL438">
            <v>0</v>
          </cell>
          <cell r="DM438">
            <v>31953532.673781287</v>
          </cell>
          <cell r="DN438">
            <v>0</v>
          </cell>
          <cell r="DV438">
            <v>0</v>
          </cell>
          <cell r="DW438">
            <v>0</v>
          </cell>
          <cell r="EE438">
            <v>0</v>
          </cell>
          <cell r="EF438">
            <v>129408631.80643241</v>
          </cell>
          <cell r="EG438">
            <v>0</v>
          </cell>
          <cell r="EO438">
            <v>0</v>
          </cell>
          <cell r="EP438">
            <v>0</v>
          </cell>
          <cell r="EX438">
            <v>0</v>
          </cell>
        </row>
        <row r="439">
          <cell r="B439">
            <v>51166</v>
          </cell>
          <cell r="C439">
            <v>111640857.62190156</v>
          </cell>
          <cell r="D439">
            <v>0</v>
          </cell>
          <cell r="L439">
            <v>0</v>
          </cell>
          <cell r="M439">
            <v>0</v>
          </cell>
          <cell r="U439">
            <v>0</v>
          </cell>
          <cell r="V439">
            <v>107984185.20880154</v>
          </cell>
          <cell r="W439">
            <v>0</v>
          </cell>
          <cell r="AE439">
            <v>0</v>
          </cell>
          <cell r="AF439">
            <v>0</v>
          </cell>
          <cell r="AN439">
            <v>0</v>
          </cell>
          <cell r="AO439">
            <v>1034264.4771544231</v>
          </cell>
          <cell r="AP439">
            <v>0</v>
          </cell>
          <cell r="AX439">
            <v>0</v>
          </cell>
          <cell r="AY439">
            <v>0</v>
          </cell>
          <cell r="BG439">
            <v>0</v>
          </cell>
          <cell r="BH439">
            <v>3787262.2209841413</v>
          </cell>
          <cell r="BI439">
            <v>0</v>
          </cell>
          <cell r="BQ439">
            <v>0</v>
          </cell>
          <cell r="BR439">
            <v>0</v>
          </cell>
          <cell r="CA439">
            <v>24784784.590317197</v>
          </cell>
          <cell r="CK439">
            <v>0</v>
          </cell>
          <cell r="CS439">
            <v>0</v>
          </cell>
          <cell r="CT439">
            <v>19678069.942871463</v>
          </cell>
          <cell r="CU439">
            <v>0</v>
          </cell>
          <cell r="DC439">
            <v>0</v>
          </cell>
          <cell r="DD439">
            <v>0</v>
          </cell>
          <cell r="DL439">
            <v>0</v>
          </cell>
          <cell r="DM439">
            <v>31953532.673781287</v>
          </cell>
          <cell r="DN439">
            <v>0</v>
          </cell>
          <cell r="DV439">
            <v>0</v>
          </cell>
          <cell r="DW439">
            <v>0</v>
          </cell>
          <cell r="EE439">
            <v>0</v>
          </cell>
          <cell r="EF439">
            <v>129408631.80643241</v>
          </cell>
          <cell r="EG439">
            <v>0</v>
          </cell>
          <cell r="EO439">
            <v>0</v>
          </cell>
          <cell r="EP439">
            <v>0</v>
          </cell>
          <cell r="EX439">
            <v>0</v>
          </cell>
        </row>
        <row r="440">
          <cell r="B440">
            <v>51195</v>
          </cell>
          <cell r="C440">
            <v>111640857.62190156</v>
          </cell>
          <cell r="D440">
            <v>0</v>
          </cell>
          <cell r="L440">
            <v>0</v>
          </cell>
          <cell r="M440">
            <v>0</v>
          </cell>
          <cell r="U440">
            <v>0</v>
          </cell>
          <cell r="V440">
            <v>107984185.20880154</v>
          </cell>
          <cell r="W440">
            <v>0</v>
          </cell>
          <cell r="AE440">
            <v>0</v>
          </cell>
          <cell r="AF440">
            <v>0</v>
          </cell>
          <cell r="AN440">
            <v>0</v>
          </cell>
          <cell r="AO440">
            <v>1034264.4771544231</v>
          </cell>
          <cell r="AP440">
            <v>0</v>
          </cell>
          <cell r="AX440">
            <v>0</v>
          </cell>
          <cell r="AY440">
            <v>0</v>
          </cell>
          <cell r="BG440">
            <v>0</v>
          </cell>
          <cell r="BH440">
            <v>3787262.2209841413</v>
          </cell>
          <cell r="BI440">
            <v>0</v>
          </cell>
          <cell r="BQ440">
            <v>0</v>
          </cell>
          <cell r="BR440">
            <v>0</v>
          </cell>
          <cell r="CA440">
            <v>24784784.590317197</v>
          </cell>
          <cell r="CK440">
            <v>0</v>
          </cell>
          <cell r="CS440">
            <v>0</v>
          </cell>
          <cell r="CT440">
            <v>19678069.942871463</v>
          </cell>
          <cell r="CU440">
            <v>0</v>
          </cell>
          <cell r="DC440">
            <v>0</v>
          </cell>
          <cell r="DD440">
            <v>0</v>
          </cell>
          <cell r="DL440">
            <v>0</v>
          </cell>
          <cell r="DM440">
            <v>31953532.673781287</v>
          </cell>
          <cell r="DN440">
            <v>0</v>
          </cell>
          <cell r="DV440">
            <v>0</v>
          </cell>
          <cell r="DW440">
            <v>0</v>
          </cell>
          <cell r="EE440">
            <v>0</v>
          </cell>
          <cell r="EF440">
            <v>129408631.80643241</v>
          </cell>
          <cell r="EG440">
            <v>0</v>
          </cell>
          <cell r="EO440">
            <v>0</v>
          </cell>
          <cell r="EP440">
            <v>0</v>
          </cell>
          <cell r="EX440">
            <v>0</v>
          </cell>
        </row>
        <row r="441">
          <cell r="B441">
            <v>51226</v>
          </cell>
          <cell r="C441">
            <v>111640857.62190156</v>
          </cell>
          <cell r="D441">
            <v>0</v>
          </cell>
          <cell r="L441">
            <v>0</v>
          </cell>
          <cell r="M441">
            <v>0</v>
          </cell>
          <cell r="U441">
            <v>0</v>
          </cell>
          <cell r="V441">
            <v>107984185.20880154</v>
          </cell>
          <cell r="W441">
            <v>0</v>
          </cell>
          <cell r="AE441">
            <v>0</v>
          </cell>
          <cell r="AF441">
            <v>0</v>
          </cell>
          <cell r="AN441">
            <v>0</v>
          </cell>
          <cell r="AO441">
            <v>1034264.4771544231</v>
          </cell>
          <cell r="AP441">
            <v>0</v>
          </cell>
          <cell r="AX441">
            <v>0</v>
          </cell>
          <cell r="AY441">
            <v>0</v>
          </cell>
          <cell r="BG441">
            <v>0</v>
          </cell>
          <cell r="BH441">
            <v>3787262.2209841413</v>
          </cell>
          <cell r="BI441">
            <v>0</v>
          </cell>
          <cell r="BQ441">
            <v>0</v>
          </cell>
          <cell r="BR441">
            <v>0</v>
          </cell>
          <cell r="CA441">
            <v>24784784.590317197</v>
          </cell>
          <cell r="CK441">
            <v>0</v>
          </cell>
          <cell r="CS441">
            <v>0</v>
          </cell>
          <cell r="CT441">
            <v>19678069.942871463</v>
          </cell>
          <cell r="CU441">
            <v>0</v>
          </cell>
          <cell r="DC441">
            <v>0</v>
          </cell>
          <cell r="DD441">
            <v>0</v>
          </cell>
          <cell r="DL441">
            <v>0</v>
          </cell>
          <cell r="DM441">
            <v>31953532.673781287</v>
          </cell>
          <cell r="DN441">
            <v>0</v>
          </cell>
          <cell r="DV441">
            <v>0</v>
          </cell>
          <cell r="DW441">
            <v>0</v>
          </cell>
          <cell r="EE441">
            <v>0</v>
          </cell>
          <cell r="EF441">
            <v>129408631.80643241</v>
          </cell>
          <cell r="EG441">
            <v>0</v>
          </cell>
          <cell r="EO441">
            <v>0</v>
          </cell>
          <cell r="EP441">
            <v>0</v>
          </cell>
          <cell r="EX441">
            <v>0</v>
          </cell>
        </row>
        <row r="442">
          <cell r="B442">
            <v>51256</v>
          </cell>
          <cell r="C442">
            <v>111640857.62190156</v>
          </cell>
          <cell r="D442">
            <v>0</v>
          </cell>
          <cell r="L442">
            <v>0</v>
          </cell>
          <cell r="M442">
            <v>0</v>
          </cell>
          <cell r="U442">
            <v>0</v>
          </cell>
          <cell r="V442">
            <v>107984185.20880154</v>
          </cell>
          <cell r="W442">
            <v>0</v>
          </cell>
          <cell r="AE442">
            <v>0</v>
          </cell>
          <cell r="AF442">
            <v>0</v>
          </cell>
          <cell r="AN442">
            <v>0</v>
          </cell>
          <cell r="AO442">
            <v>1034264.4771544231</v>
          </cell>
          <cell r="AP442">
            <v>0</v>
          </cell>
          <cell r="AX442">
            <v>0</v>
          </cell>
          <cell r="AY442">
            <v>0</v>
          </cell>
          <cell r="BG442">
            <v>0</v>
          </cell>
          <cell r="BH442">
            <v>3787262.2209841413</v>
          </cell>
          <cell r="BI442">
            <v>0</v>
          </cell>
          <cell r="BQ442">
            <v>0</v>
          </cell>
          <cell r="BR442">
            <v>0</v>
          </cell>
          <cell r="CA442">
            <v>24784784.590317197</v>
          </cell>
          <cell r="CK442">
            <v>0</v>
          </cell>
          <cell r="CS442">
            <v>0</v>
          </cell>
          <cell r="CT442">
            <v>19678069.942871463</v>
          </cell>
          <cell r="CU442">
            <v>0</v>
          </cell>
          <cell r="DC442">
            <v>0</v>
          </cell>
          <cell r="DD442">
            <v>0</v>
          </cell>
          <cell r="DL442">
            <v>0</v>
          </cell>
          <cell r="DM442">
            <v>31953532.673781287</v>
          </cell>
          <cell r="DN442">
            <v>0</v>
          </cell>
          <cell r="DV442">
            <v>0</v>
          </cell>
          <cell r="DW442">
            <v>0</v>
          </cell>
          <cell r="EE442">
            <v>0</v>
          </cell>
          <cell r="EF442">
            <v>129408631.80643241</v>
          </cell>
          <cell r="EG442">
            <v>0</v>
          </cell>
          <cell r="EO442">
            <v>0</v>
          </cell>
          <cell r="EP442">
            <v>0</v>
          </cell>
          <cell r="EX442">
            <v>0</v>
          </cell>
        </row>
        <row r="443">
          <cell r="B443">
            <v>51287</v>
          </cell>
          <cell r="C443">
            <v>111640857.62190156</v>
          </cell>
          <cell r="D443">
            <v>0</v>
          </cell>
          <cell r="L443">
            <v>0</v>
          </cell>
          <cell r="M443">
            <v>0</v>
          </cell>
          <cell r="U443">
            <v>0</v>
          </cell>
          <cell r="V443">
            <v>107984185.20880154</v>
          </cell>
          <cell r="W443">
            <v>0</v>
          </cell>
          <cell r="AE443">
            <v>0</v>
          </cell>
          <cell r="AF443">
            <v>0</v>
          </cell>
          <cell r="AN443">
            <v>0</v>
          </cell>
          <cell r="AO443">
            <v>1034264.4771544231</v>
          </cell>
          <cell r="AP443">
            <v>0</v>
          </cell>
          <cell r="AX443">
            <v>0</v>
          </cell>
          <cell r="AY443">
            <v>0</v>
          </cell>
          <cell r="BG443">
            <v>0</v>
          </cell>
          <cell r="BH443">
            <v>3787262.2209841413</v>
          </cell>
          <cell r="BI443">
            <v>0</v>
          </cell>
          <cell r="BQ443">
            <v>0</v>
          </cell>
          <cell r="BR443">
            <v>0</v>
          </cell>
          <cell r="CA443">
            <v>24784784.590317197</v>
          </cell>
          <cell r="CK443">
            <v>0</v>
          </cell>
          <cell r="CS443">
            <v>0</v>
          </cell>
          <cell r="CT443">
            <v>19678069.942871463</v>
          </cell>
          <cell r="CU443">
            <v>0</v>
          </cell>
          <cell r="DC443">
            <v>0</v>
          </cell>
          <cell r="DD443">
            <v>0</v>
          </cell>
          <cell r="DL443">
            <v>0</v>
          </cell>
          <cell r="DM443">
            <v>31953532.673781287</v>
          </cell>
          <cell r="DN443">
            <v>0</v>
          </cell>
          <cell r="DV443">
            <v>0</v>
          </cell>
          <cell r="DW443">
            <v>0</v>
          </cell>
          <cell r="EE443">
            <v>0</v>
          </cell>
          <cell r="EF443">
            <v>129408631.80643241</v>
          </cell>
          <cell r="EG443">
            <v>0</v>
          </cell>
          <cell r="EO443">
            <v>0</v>
          </cell>
          <cell r="EP443">
            <v>0</v>
          </cell>
          <cell r="EX443">
            <v>0</v>
          </cell>
        </row>
        <row r="444">
          <cell r="B444">
            <v>51317</v>
          </cell>
          <cell r="C444">
            <v>111640857.62190156</v>
          </cell>
          <cell r="D444">
            <v>0</v>
          </cell>
          <cell r="L444">
            <v>0</v>
          </cell>
          <cell r="M444">
            <v>0</v>
          </cell>
          <cell r="U444">
            <v>0</v>
          </cell>
          <cell r="V444">
            <v>107984185.20880154</v>
          </cell>
          <cell r="W444">
            <v>0</v>
          </cell>
          <cell r="AE444">
            <v>0</v>
          </cell>
          <cell r="AF444">
            <v>0</v>
          </cell>
          <cell r="AN444">
            <v>0</v>
          </cell>
          <cell r="AO444">
            <v>1034264.4771544231</v>
          </cell>
          <cell r="AP444">
            <v>0</v>
          </cell>
          <cell r="AX444">
            <v>0</v>
          </cell>
          <cell r="AY444">
            <v>0</v>
          </cell>
          <cell r="BG444">
            <v>0</v>
          </cell>
          <cell r="BH444">
            <v>3787262.2209841413</v>
          </cell>
          <cell r="BI444">
            <v>0</v>
          </cell>
          <cell r="BQ444">
            <v>0</v>
          </cell>
          <cell r="BR444">
            <v>0</v>
          </cell>
          <cell r="CA444">
            <v>24784784.590317197</v>
          </cell>
          <cell r="CK444">
            <v>0</v>
          </cell>
          <cell r="CS444">
            <v>0</v>
          </cell>
          <cell r="CT444">
            <v>19678069.942871463</v>
          </cell>
          <cell r="CU444">
            <v>0</v>
          </cell>
          <cell r="DC444">
            <v>0</v>
          </cell>
          <cell r="DD444">
            <v>0</v>
          </cell>
          <cell r="DL444">
            <v>0</v>
          </cell>
          <cell r="DM444">
            <v>31953532.673781287</v>
          </cell>
          <cell r="DN444">
            <v>0</v>
          </cell>
          <cell r="DV444">
            <v>0</v>
          </cell>
          <cell r="DW444">
            <v>0</v>
          </cell>
          <cell r="EE444">
            <v>0</v>
          </cell>
          <cell r="EF444">
            <v>129408631.80643241</v>
          </cell>
          <cell r="EG444">
            <v>0</v>
          </cell>
          <cell r="EO444">
            <v>0</v>
          </cell>
          <cell r="EP444">
            <v>0</v>
          </cell>
          <cell r="EX444">
            <v>0</v>
          </cell>
        </row>
        <row r="445">
          <cell r="B445">
            <v>51348</v>
          </cell>
          <cell r="C445">
            <v>111640857.62190156</v>
          </cell>
          <cell r="D445">
            <v>0</v>
          </cell>
          <cell r="L445">
            <v>0</v>
          </cell>
          <cell r="M445">
            <v>0</v>
          </cell>
          <cell r="U445">
            <v>0</v>
          </cell>
          <cell r="V445">
            <v>107984185.20880154</v>
          </cell>
          <cell r="W445">
            <v>0</v>
          </cell>
          <cell r="AE445">
            <v>0</v>
          </cell>
          <cell r="AF445">
            <v>0</v>
          </cell>
          <cell r="AN445">
            <v>0</v>
          </cell>
          <cell r="AO445">
            <v>1034264.4771544231</v>
          </cell>
          <cell r="AP445">
            <v>0</v>
          </cell>
          <cell r="AX445">
            <v>0</v>
          </cell>
          <cell r="AY445">
            <v>0</v>
          </cell>
          <cell r="BG445">
            <v>0</v>
          </cell>
          <cell r="BH445">
            <v>3787262.2209841413</v>
          </cell>
          <cell r="BI445">
            <v>0</v>
          </cell>
          <cell r="BQ445">
            <v>0</v>
          </cell>
          <cell r="BR445">
            <v>0</v>
          </cell>
          <cell r="CA445">
            <v>24784784.590317197</v>
          </cell>
          <cell r="CK445">
            <v>0</v>
          </cell>
          <cell r="CS445">
            <v>0</v>
          </cell>
          <cell r="CT445">
            <v>19678069.942871463</v>
          </cell>
          <cell r="CU445">
            <v>0</v>
          </cell>
          <cell r="DC445">
            <v>0</v>
          </cell>
          <cell r="DD445">
            <v>0</v>
          </cell>
          <cell r="DL445">
            <v>0</v>
          </cell>
          <cell r="DM445">
            <v>31953532.673781287</v>
          </cell>
          <cell r="DN445">
            <v>0</v>
          </cell>
          <cell r="DV445">
            <v>0</v>
          </cell>
          <cell r="DW445">
            <v>0</v>
          </cell>
          <cell r="EE445">
            <v>0</v>
          </cell>
          <cell r="EF445">
            <v>129408631.80643241</v>
          </cell>
          <cell r="EG445">
            <v>0</v>
          </cell>
          <cell r="EO445">
            <v>0</v>
          </cell>
          <cell r="EP445">
            <v>0</v>
          </cell>
          <cell r="EX445">
            <v>0</v>
          </cell>
        </row>
        <row r="446">
          <cell r="B446">
            <v>51379</v>
          </cell>
          <cell r="C446">
            <v>111640857.62190156</v>
          </cell>
          <cell r="D446">
            <v>0</v>
          </cell>
          <cell r="L446">
            <v>0</v>
          </cell>
          <cell r="M446">
            <v>0</v>
          </cell>
          <cell r="U446">
            <v>0</v>
          </cell>
          <cell r="V446">
            <v>107984185.20880154</v>
          </cell>
          <cell r="W446">
            <v>0</v>
          </cell>
          <cell r="AE446">
            <v>0</v>
          </cell>
          <cell r="AF446">
            <v>0</v>
          </cell>
          <cell r="AN446">
            <v>0</v>
          </cell>
          <cell r="AO446">
            <v>1034264.4771544231</v>
          </cell>
          <cell r="AP446">
            <v>0</v>
          </cell>
          <cell r="AX446">
            <v>0</v>
          </cell>
          <cell r="AY446">
            <v>0</v>
          </cell>
          <cell r="BG446">
            <v>0</v>
          </cell>
          <cell r="BH446">
            <v>3787262.2209841413</v>
          </cell>
          <cell r="BI446">
            <v>0</v>
          </cell>
          <cell r="BQ446">
            <v>0</v>
          </cell>
          <cell r="BR446">
            <v>0</v>
          </cell>
          <cell r="CA446">
            <v>24784784.590317197</v>
          </cell>
          <cell r="CK446">
            <v>0</v>
          </cell>
          <cell r="CS446">
            <v>0</v>
          </cell>
          <cell r="CT446">
            <v>19678069.942871463</v>
          </cell>
          <cell r="CU446">
            <v>0</v>
          </cell>
          <cell r="DC446">
            <v>0</v>
          </cell>
          <cell r="DD446">
            <v>0</v>
          </cell>
          <cell r="DL446">
            <v>0</v>
          </cell>
          <cell r="DM446">
            <v>31953532.673781287</v>
          </cell>
          <cell r="DN446">
            <v>0</v>
          </cell>
          <cell r="DV446">
            <v>0</v>
          </cell>
          <cell r="DW446">
            <v>0</v>
          </cell>
          <cell r="EE446">
            <v>0</v>
          </cell>
          <cell r="EF446">
            <v>129408631.80643241</v>
          </cell>
          <cell r="EG446">
            <v>0</v>
          </cell>
          <cell r="EO446">
            <v>0</v>
          </cell>
          <cell r="EP446">
            <v>0</v>
          </cell>
          <cell r="EX446">
            <v>0</v>
          </cell>
        </row>
        <row r="447">
          <cell r="B447">
            <v>51409</v>
          </cell>
          <cell r="C447">
            <v>111640857.62190156</v>
          </cell>
          <cell r="D447">
            <v>0</v>
          </cell>
          <cell r="L447">
            <v>0</v>
          </cell>
          <cell r="M447">
            <v>0</v>
          </cell>
          <cell r="U447">
            <v>0</v>
          </cell>
          <cell r="V447">
            <v>107984185.20880154</v>
          </cell>
          <cell r="W447">
            <v>0</v>
          </cell>
          <cell r="AE447">
            <v>0</v>
          </cell>
          <cell r="AF447">
            <v>0</v>
          </cell>
          <cell r="AN447">
            <v>0</v>
          </cell>
          <cell r="AO447">
            <v>1034264.4771544231</v>
          </cell>
          <cell r="AP447">
            <v>0</v>
          </cell>
          <cell r="AX447">
            <v>0</v>
          </cell>
          <cell r="AY447">
            <v>0</v>
          </cell>
          <cell r="BG447">
            <v>0</v>
          </cell>
          <cell r="BH447">
            <v>3787262.2209841413</v>
          </cell>
          <cell r="BI447">
            <v>0</v>
          </cell>
          <cell r="BQ447">
            <v>0</v>
          </cell>
          <cell r="BR447">
            <v>0</v>
          </cell>
          <cell r="CA447">
            <v>24784784.590317197</v>
          </cell>
          <cell r="CK447">
            <v>0</v>
          </cell>
          <cell r="CS447">
            <v>0</v>
          </cell>
          <cell r="CT447">
            <v>19678069.942871463</v>
          </cell>
          <cell r="CU447">
            <v>0</v>
          </cell>
          <cell r="DC447">
            <v>0</v>
          </cell>
          <cell r="DD447">
            <v>0</v>
          </cell>
          <cell r="DL447">
            <v>0</v>
          </cell>
          <cell r="DM447">
            <v>31953532.673781287</v>
          </cell>
          <cell r="DN447">
            <v>0</v>
          </cell>
          <cell r="DV447">
            <v>0</v>
          </cell>
          <cell r="DW447">
            <v>0</v>
          </cell>
          <cell r="EE447">
            <v>0</v>
          </cell>
          <cell r="EF447">
            <v>129408631.80643241</v>
          </cell>
          <cell r="EG447">
            <v>0</v>
          </cell>
          <cell r="EO447">
            <v>0</v>
          </cell>
          <cell r="EP447">
            <v>0</v>
          </cell>
          <cell r="EX447">
            <v>0</v>
          </cell>
        </row>
        <row r="448">
          <cell r="B448">
            <v>51440</v>
          </cell>
          <cell r="C448">
            <v>111640857.62190156</v>
          </cell>
          <cell r="D448">
            <v>0</v>
          </cell>
          <cell r="L448">
            <v>0</v>
          </cell>
          <cell r="M448">
            <v>0</v>
          </cell>
          <cell r="U448">
            <v>0</v>
          </cell>
          <cell r="V448">
            <v>107984185.20880154</v>
          </cell>
          <cell r="W448">
            <v>0</v>
          </cell>
          <cell r="AE448">
            <v>0</v>
          </cell>
          <cell r="AF448">
            <v>0</v>
          </cell>
          <cell r="AN448">
            <v>0</v>
          </cell>
          <cell r="AO448">
            <v>1034264.4771544231</v>
          </cell>
          <cell r="AP448">
            <v>0</v>
          </cell>
          <cell r="AX448">
            <v>0</v>
          </cell>
          <cell r="AY448">
            <v>0</v>
          </cell>
          <cell r="BG448">
            <v>0</v>
          </cell>
          <cell r="BH448">
            <v>3787262.2209841413</v>
          </cell>
          <cell r="BI448">
            <v>0</v>
          </cell>
          <cell r="BQ448">
            <v>0</v>
          </cell>
          <cell r="BR448">
            <v>0</v>
          </cell>
          <cell r="CA448">
            <v>24784784.590317197</v>
          </cell>
          <cell r="CK448">
            <v>0</v>
          </cell>
          <cell r="CS448">
            <v>0</v>
          </cell>
          <cell r="CT448">
            <v>19678069.942871463</v>
          </cell>
          <cell r="CU448">
            <v>0</v>
          </cell>
          <cell r="DC448">
            <v>0</v>
          </cell>
          <cell r="DD448">
            <v>0</v>
          </cell>
          <cell r="DL448">
            <v>0</v>
          </cell>
          <cell r="DM448">
            <v>31953532.673781287</v>
          </cell>
          <cell r="DN448">
            <v>0</v>
          </cell>
          <cell r="DV448">
            <v>0</v>
          </cell>
          <cell r="DW448">
            <v>0</v>
          </cell>
          <cell r="EE448">
            <v>0</v>
          </cell>
          <cell r="EF448">
            <v>129408631.80643241</v>
          </cell>
          <cell r="EG448">
            <v>0</v>
          </cell>
          <cell r="EO448">
            <v>0</v>
          </cell>
          <cell r="EP448">
            <v>0</v>
          </cell>
          <cell r="EX448">
            <v>0</v>
          </cell>
        </row>
        <row r="449">
          <cell r="B449">
            <v>51470</v>
          </cell>
          <cell r="C449">
            <v>111640857.62190156</v>
          </cell>
          <cell r="D449">
            <v>0</v>
          </cell>
          <cell r="L449">
            <v>0</v>
          </cell>
          <cell r="M449">
            <v>0</v>
          </cell>
          <cell r="U449">
            <v>0</v>
          </cell>
          <cell r="V449">
            <v>107984185.20880154</v>
          </cell>
          <cell r="W449">
            <v>0</v>
          </cell>
          <cell r="AE449">
            <v>0</v>
          </cell>
          <cell r="AF449">
            <v>0</v>
          </cell>
          <cell r="AN449">
            <v>0</v>
          </cell>
          <cell r="AO449">
            <v>1034264.4771544231</v>
          </cell>
          <cell r="AP449">
            <v>0</v>
          </cell>
          <cell r="AX449">
            <v>0</v>
          </cell>
          <cell r="AY449">
            <v>0</v>
          </cell>
          <cell r="BG449">
            <v>0</v>
          </cell>
          <cell r="BH449">
            <v>3787262.2209841413</v>
          </cell>
          <cell r="BI449">
            <v>0</v>
          </cell>
          <cell r="BQ449">
            <v>0</v>
          </cell>
          <cell r="BR449">
            <v>0</v>
          </cell>
          <cell r="CA449">
            <v>24784784.590317197</v>
          </cell>
          <cell r="CK449">
            <v>0</v>
          </cell>
          <cell r="CS449">
            <v>0</v>
          </cell>
          <cell r="CT449">
            <v>19678069.942871463</v>
          </cell>
          <cell r="CU449">
            <v>0</v>
          </cell>
          <cell r="DC449">
            <v>0</v>
          </cell>
          <cell r="DD449">
            <v>0</v>
          </cell>
          <cell r="DL449">
            <v>0</v>
          </cell>
          <cell r="DM449">
            <v>31953532.673781287</v>
          </cell>
          <cell r="DN449">
            <v>0</v>
          </cell>
          <cell r="DV449">
            <v>0</v>
          </cell>
          <cell r="DW449">
            <v>0</v>
          </cell>
          <cell r="EE449">
            <v>0</v>
          </cell>
          <cell r="EF449">
            <v>129408631.80643241</v>
          </cell>
          <cell r="EG449">
            <v>0</v>
          </cell>
          <cell r="EO449">
            <v>0</v>
          </cell>
          <cell r="EP449">
            <v>0</v>
          </cell>
          <cell r="EX449">
            <v>0</v>
          </cell>
        </row>
        <row r="450">
          <cell r="B450">
            <v>51501</v>
          </cell>
          <cell r="C450">
            <v>111640857.62190156</v>
          </cell>
          <cell r="D450">
            <v>0</v>
          </cell>
          <cell r="L450">
            <v>0</v>
          </cell>
          <cell r="M450">
            <v>0</v>
          </cell>
          <cell r="U450">
            <v>0</v>
          </cell>
          <cell r="V450">
            <v>107984185.20880154</v>
          </cell>
          <cell r="W450">
            <v>0</v>
          </cell>
          <cell r="AE450">
            <v>0</v>
          </cell>
          <cell r="AF450">
            <v>0</v>
          </cell>
          <cell r="AN450">
            <v>0</v>
          </cell>
          <cell r="AO450">
            <v>1034264.4771544231</v>
          </cell>
          <cell r="AP450">
            <v>0</v>
          </cell>
          <cell r="AX450">
            <v>0</v>
          </cell>
          <cell r="AY450">
            <v>0</v>
          </cell>
          <cell r="BG450">
            <v>0</v>
          </cell>
          <cell r="BH450">
            <v>3787262.2209841413</v>
          </cell>
          <cell r="BI450">
            <v>0</v>
          </cell>
          <cell r="BQ450">
            <v>0</v>
          </cell>
          <cell r="BR450">
            <v>0</v>
          </cell>
          <cell r="CA450">
            <v>24784784.590317197</v>
          </cell>
          <cell r="CK450">
            <v>0</v>
          </cell>
          <cell r="CS450">
            <v>0</v>
          </cell>
          <cell r="CT450">
            <v>19678069.942871463</v>
          </cell>
          <cell r="CU450">
            <v>0</v>
          </cell>
          <cell r="DC450">
            <v>0</v>
          </cell>
          <cell r="DD450">
            <v>0</v>
          </cell>
          <cell r="DL450">
            <v>0</v>
          </cell>
          <cell r="DM450">
            <v>31953532.673781287</v>
          </cell>
          <cell r="DN450">
            <v>0</v>
          </cell>
          <cell r="DV450">
            <v>0</v>
          </cell>
          <cell r="DW450">
            <v>0</v>
          </cell>
          <cell r="EE450">
            <v>0</v>
          </cell>
          <cell r="EF450">
            <v>129408631.80643241</v>
          </cell>
          <cell r="EG450">
            <v>0</v>
          </cell>
          <cell r="EO450">
            <v>0</v>
          </cell>
          <cell r="EP450">
            <v>0</v>
          </cell>
          <cell r="EX450">
            <v>0</v>
          </cell>
        </row>
        <row r="451">
          <cell r="B451">
            <v>51532</v>
          </cell>
          <cell r="C451">
            <v>111640857.62190156</v>
          </cell>
          <cell r="D451">
            <v>0</v>
          </cell>
          <cell r="L451">
            <v>0</v>
          </cell>
          <cell r="M451">
            <v>0</v>
          </cell>
          <cell r="U451">
            <v>0</v>
          </cell>
          <cell r="V451">
            <v>107984185.20880154</v>
          </cell>
          <cell r="W451">
            <v>0</v>
          </cell>
          <cell r="AE451">
            <v>0</v>
          </cell>
          <cell r="AF451">
            <v>0</v>
          </cell>
          <cell r="AN451">
            <v>0</v>
          </cell>
          <cell r="AO451">
            <v>1034264.4771544231</v>
          </cell>
          <cell r="AP451">
            <v>0</v>
          </cell>
          <cell r="AX451">
            <v>0</v>
          </cell>
          <cell r="AY451">
            <v>0</v>
          </cell>
          <cell r="BG451">
            <v>0</v>
          </cell>
          <cell r="BH451">
            <v>3787262.2209841413</v>
          </cell>
          <cell r="BI451">
            <v>0</v>
          </cell>
          <cell r="BQ451">
            <v>0</v>
          </cell>
          <cell r="BR451">
            <v>0</v>
          </cell>
          <cell r="CA451">
            <v>24784784.590317197</v>
          </cell>
          <cell r="CK451">
            <v>0</v>
          </cell>
          <cell r="CS451">
            <v>0</v>
          </cell>
          <cell r="CT451">
            <v>19678069.942871463</v>
          </cell>
          <cell r="CU451">
            <v>0</v>
          </cell>
          <cell r="DC451">
            <v>0</v>
          </cell>
          <cell r="DD451">
            <v>0</v>
          </cell>
          <cell r="DL451">
            <v>0</v>
          </cell>
          <cell r="DM451">
            <v>31953532.673781287</v>
          </cell>
          <cell r="DN451">
            <v>0</v>
          </cell>
          <cell r="DV451">
            <v>0</v>
          </cell>
          <cell r="DW451">
            <v>0</v>
          </cell>
          <cell r="EE451">
            <v>0</v>
          </cell>
          <cell r="EF451">
            <v>129408631.80643241</v>
          </cell>
          <cell r="EG451">
            <v>0</v>
          </cell>
          <cell r="EO451">
            <v>0</v>
          </cell>
          <cell r="EP451">
            <v>0</v>
          </cell>
          <cell r="EX451">
            <v>0</v>
          </cell>
        </row>
        <row r="452">
          <cell r="B452">
            <v>51560</v>
          </cell>
          <cell r="C452">
            <v>111640857.62190156</v>
          </cell>
          <cell r="D452">
            <v>0</v>
          </cell>
          <cell r="L452">
            <v>0</v>
          </cell>
          <cell r="M452">
            <v>0</v>
          </cell>
          <cell r="U452">
            <v>0</v>
          </cell>
          <cell r="V452">
            <v>107984185.20880154</v>
          </cell>
          <cell r="W452">
            <v>0</v>
          </cell>
          <cell r="AE452">
            <v>0</v>
          </cell>
          <cell r="AF452">
            <v>0</v>
          </cell>
          <cell r="AN452">
            <v>0</v>
          </cell>
          <cell r="AO452">
            <v>1034264.4771544231</v>
          </cell>
          <cell r="AP452">
            <v>0</v>
          </cell>
          <cell r="AX452">
            <v>0</v>
          </cell>
          <cell r="AY452">
            <v>0</v>
          </cell>
          <cell r="BG452">
            <v>0</v>
          </cell>
          <cell r="BH452">
            <v>3787262.2209841413</v>
          </cell>
          <cell r="BI452">
            <v>0</v>
          </cell>
          <cell r="BQ452">
            <v>0</v>
          </cell>
          <cell r="BR452">
            <v>0</v>
          </cell>
          <cell r="CA452">
            <v>24784784.590317197</v>
          </cell>
          <cell r="CK452">
            <v>0</v>
          </cell>
          <cell r="CS452">
            <v>0</v>
          </cell>
          <cell r="CT452">
            <v>19678069.942871463</v>
          </cell>
          <cell r="CU452">
            <v>0</v>
          </cell>
          <cell r="DC452">
            <v>0</v>
          </cell>
          <cell r="DD452">
            <v>0</v>
          </cell>
          <cell r="DL452">
            <v>0</v>
          </cell>
          <cell r="DM452">
            <v>31953532.673781287</v>
          </cell>
          <cell r="DN452">
            <v>0</v>
          </cell>
          <cell r="DV452">
            <v>0</v>
          </cell>
          <cell r="DW452">
            <v>0</v>
          </cell>
          <cell r="EE452">
            <v>0</v>
          </cell>
          <cell r="EF452">
            <v>129408631.80643241</v>
          </cell>
          <cell r="EG452">
            <v>0</v>
          </cell>
          <cell r="EO452">
            <v>0</v>
          </cell>
          <cell r="EP452">
            <v>0</v>
          </cell>
          <cell r="EX452">
            <v>0</v>
          </cell>
        </row>
        <row r="453">
          <cell r="B453">
            <v>51591</v>
          </cell>
          <cell r="C453">
            <v>111640857.62190156</v>
          </cell>
          <cell r="D453">
            <v>0</v>
          </cell>
          <cell r="L453">
            <v>0</v>
          </cell>
          <cell r="M453">
            <v>0</v>
          </cell>
          <cell r="U453">
            <v>0</v>
          </cell>
          <cell r="V453">
            <v>107984185.20880154</v>
          </cell>
          <cell r="W453">
            <v>0</v>
          </cell>
          <cell r="AE453">
            <v>0</v>
          </cell>
          <cell r="AF453">
            <v>0</v>
          </cell>
          <cell r="AN453">
            <v>0</v>
          </cell>
          <cell r="AO453">
            <v>1034264.4771544231</v>
          </cell>
          <cell r="AP453">
            <v>0</v>
          </cell>
          <cell r="AX453">
            <v>0</v>
          </cell>
          <cell r="AY453">
            <v>0</v>
          </cell>
          <cell r="BG453">
            <v>0</v>
          </cell>
          <cell r="BH453">
            <v>3787262.2209841413</v>
          </cell>
          <cell r="BI453">
            <v>0</v>
          </cell>
          <cell r="BQ453">
            <v>0</v>
          </cell>
          <cell r="BR453">
            <v>0</v>
          </cell>
          <cell r="CA453">
            <v>24784784.590317197</v>
          </cell>
          <cell r="CK453">
            <v>0</v>
          </cell>
          <cell r="CS453">
            <v>0</v>
          </cell>
          <cell r="CT453">
            <v>19678069.942871463</v>
          </cell>
          <cell r="CU453">
            <v>0</v>
          </cell>
          <cell r="DC453">
            <v>0</v>
          </cell>
          <cell r="DD453">
            <v>0</v>
          </cell>
          <cell r="DL453">
            <v>0</v>
          </cell>
          <cell r="DM453">
            <v>31953532.673781287</v>
          </cell>
          <cell r="DN453">
            <v>0</v>
          </cell>
          <cell r="DV453">
            <v>0</v>
          </cell>
          <cell r="DW453">
            <v>0</v>
          </cell>
          <cell r="EE453">
            <v>0</v>
          </cell>
          <cell r="EF453">
            <v>129408631.80643241</v>
          </cell>
          <cell r="EG453">
            <v>0</v>
          </cell>
          <cell r="EO453">
            <v>0</v>
          </cell>
          <cell r="EP453">
            <v>0</v>
          </cell>
          <cell r="EX453">
            <v>0</v>
          </cell>
        </row>
        <row r="454">
          <cell r="B454">
            <v>51621</v>
          </cell>
          <cell r="C454">
            <v>111640857.62190156</v>
          </cell>
          <cell r="D454">
            <v>0</v>
          </cell>
          <cell r="L454">
            <v>0</v>
          </cell>
          <cell r="M454">
            <v>0</v>
          </cell>
          <cell r="U454">
            <v>0</v>
          </cell>
          <cell r="V454">
            <v>107984185.20880154</v>
          </cell>
          <cell r="W454">
            <v>0</v>
          </cell>
          <cell r="AE454">
            <v>0</v>
          </cell>
          <cell r="AF454">
            <v>0</v>
          </cell>
          <cell r="AN454">
            <v>0</v>
          </cell>
          <cell r="AO454">
            <v>1034264.4771544231</v>
          </cell>
          <cell r="AP454">
            <v>0</v>
          </cell>
          <cell r="AX454">
            <v>0</v>
          </cell>
          <cell r="AY454">
            <v>0</v>
          </cell>
          <cell r="BG454">
            <v>0</v>
          </cell>
          <cell r="BH454">
            <v>3787262.2209841413</v>
          </cell>
          <cell r="BI454">
            <v>0</v>
          </cell>
          <cell r="BQ454">
            <v>0</v>
          </cell>
          <cell r="BR454">
            <v>0</v>
          </cell>
          <cell r="CA454">
            <v>24784784.590317197</v>
          </cell>
          <cell r="CK454">
            <v>0</v>
          </cell>
          <cell r="CS454">
            <v>0</v>
          </cell>
          <cell r="CT454">
            <v>19678069.942871463</v>
          </cell>
          <cell r="CU454">
            <v>0</v>
          </cell>
          <cell r="DC454">
            <v>0</v>
          </cell>
          <cell r="DD454">
            <v>0</v>
          </cell>
          <cell r="DL454">
            <v>0</v>
          </cell>
          <cell r="DM454">
            <v>31953532.673781287</v>
          </cell>
          <cell r="DN454">
            <v>0</v>
          </cell>
          <cell r="DV454">
            <v>0</v>
          </cell>
          <cell r="DW454">
            <v>0</v>
          </cell>
          <cell r="EE454">
            <v>0</v>
          </cell>
          <cell r="EF454">
            <v>129408631.80643241</v>
          </cell>
          <cell r="EG454">
            <v>0</v>
          </cell>
          <cell r="EO454">
            <v>0</v>
          </cell>
          <cell r="EP454">
            <v>0</v>
          </cell>
          <cell r="EX454">
            <v>0</v>
          </cell>
        </row>
        <row r="455">
          <cell r="B455">
            <v>51652</v>
          </cell>
          <cell r="C455">
            <v>111640857.62190156</v>
          </cell>
          <cell r="D455">
            <v>0</v>
          </cell>
          <cell r="L455">
            <v>0</v>
          </cell>
          <cell r="M455">
            <v>0</v>
          </cell>
          <cell r="U455">
            <v>0</v>
          </cell>
          <cell r="V455">
            <v>107984185.20880154</v>
          </cell>
          <cell r="W455">
            <v>0</v>
          </cell>
          <cell r="AE455">
            <v>0</v>
          </cell>
          <cell r="AF455">
            <v>0</v>
          </cell>
          <cell r="AN455">
            <v>0</v>
          </cell>
          <cell r="AO455">
            <v>1034264.4771544231</v>
          </cell>
          <cell r="AP455">
            <v>0</v>
          </cell>
          <cell r="AX455">
            <v>0</v>
          </cell>
          <cell r="AY455">
            <v>0</v>
          </cell>
          <cell r="BG455">
            <v>0</v>
          </cell>
          <cell r="BH455">
            <v>3787262.2209841413</v>
          </cell>
          <cell r="BI455">
            <v>0</v>
          </cell>
          <cell r="BQ455">
            <v>0</v>
          </cell>
          <cell r="BR455">
            <v>0</v>
          </cell>
          <cell r="CA455">
            <v>24784784.590317197</v>
          </cell>
          <cell r="CK455">
            <v>0</v>
          </cell>
          <cell r="CS455">
            <v>0</v>
          </cell>
          <cell r="CT455">
            <v>19678069.942871463</v>
          </cell>
          <cell r="CU455">
            <v>0</v>
          </cell>
          <cell r="DC455">
            <v>0</v>
          </cell>
          <cell r="DD455">
            <v>0</v>
          </cell>
          <cell r="DL455">
            <v>0</v>
          </cell>
          <cell r="DM455">
            <v>31953532.673781287</v>
          </cell>
          <cell r="DN455">
            <v>0</v>
          </cell>
          <cell r="DV455">
            <v>0</v>
          </cell>
          <cell r="DW455">
            <v>0</v>
          </cell>
          <cell r="EE455">
            <v>0</v>
          </cell>
          <cell r="EF455">
            <v>129408631.80643241</v>
          </cell>
          <cell r="EG455">
            <v>0</v>
          </cell>
          <cell r="EO455">
            <v>0</v>
          </cell>
          <cell r="EP455">
            <v>0</v>
          </cell>
          <cell r="EX455">
            <v>0</v>
          </cell>
        </row>
        <row r="456">
          <cell r="B456">
            <v>51682</v>
          </cell>
          <cell r="C456">
            <v>111640857.62190156</v>
          </cell>
          <cell r="D456">
            <v>0</v>
          </cell>
          <cell r="L456">
            <v>0</v>
          </cell>
          <cell r="M456">
            <v>0</v>
          </cell>
          <cell r="U456">
            <v>0</v>
          </cell>
          <cell r="V456">
            <v>107984185.20880154</v>
          </cell>
          <cell r="W456">
            <v>0</v>
          </cell>
          <cell r="AE456">
            <v>0</v>
          </cell>
          <cell r="AF456">
            <v>0</v>
          </cell>
          <cell r="AN456">
            <v>0</v>
          </cell>
          <cell r="AO456">
            <v>1034264.4771544231</v>
          </cell>
          <cell r="AP456">
            <v>0</v>
          </cell>
          <cell r="AX456">
            <v>0</v>
          </cell>
          <cell r="AY456">
            <v>0</v>
          </cell>
          <cell r="BG456">
            <v>0</v>
          </cell>
          <cell r="BH456">
            <v>3787262.2209841413</v>
          </cell>
          <cell r="BI456">
            <v>0</v>
          </cell>
          <cell r="BQ456">
            <v>0</v>
          </cell>
          <cell r="BR456">
            <v>0</v>
          </cell>
          <cell r="CA456">
            <v>24784784.590317197</v>
          </cell>
          <cell r="CK456">
            <v>0</v>
          </cell>
          <cell r="CS456">
            <v>0</v>
          </cell>
          <cell r="CT456">
            <v>19678069.942871463</v>
          </cell>
          <cell r="CU456">
            <v>0</v>
          </cell>
          <cell r="DC456">
            <v>0</v>
          </cell>
          <cell r="DD456">
            <v>0</v>
          </cell>
          <cell r="DL456">
            <v>0</v>
          </cell>
          <cell r="DM456">
            <v>31953532.673781287</v>
          </cell>
          <cell r="DN456">
            <v>0</v>
          </cell>
          <cell r="DV456">
            <v>0</v>
          </cell>
          <cell r="DW456">
            <v>0</v>
          </cell>
          <cell r="EE456">
            <v>0</v>
          </cell>
          <cell r="EF456">
            <v>129408631.80643241</v>
          </cell>
          <cell r="EG456">
            <v>0</v>
          </cell>
          <cell r="EO456">
            <v>0</v>
          </cell>
          <cell r="EP456">
            <v>0</v>
          </cell>
          <cell r="EX456">
            <v>0</v>
          </cell>
        </row>
        <row r="457">
          <cell r="B457">
            <v>51713</v>
          </cell>
          <cell r="C457">
            <v>111640857.62190156</v>
          </cell>
          <cell r="D457">
            <v>0</v>
          </cell>
          <cell r="L457">
            <v>0</v>
          </cell>
          <cell r="M457">
            <v>0</v>
          </cell>
          <cell r="U457">
            <v>0</v>
          </cell>
          <cell r="V457">
            <v>107984185.20880154</v>
          </cell>
          <cell r="W457">
            <v>0</v>
          </cell>
          <cell r="AE457">
            <v>0</v>
          </cell>
          <cell r="AF457">
            <v>0</v>
          </cell>
          <cell r="AN457">
            <v>0</v>
          </cell>
          <cell r="AO457">
            <v>1034264.4771544231</v>
          </cell>
          <cell r="AP457">
            <v>0</v>
          </cell>
          <cell r="AX457">
            <v>0</v>
          </cell>
          <cell r="AY457">
            <v>0</v>
          </cell>
          <cell r="BG457">
            <v>0</v>
          </cell>
          <cell r="BH457">
            <v>3787262.2209841413</v>
          </cell>
          <cell r="BI457">
            <v>0</v>
          </cell>
          <cell r="BQ457">
            <v>0</v>
          </cell>
          <cell r="BR457">
            <v>0</v>
          </cell>
          <cell r="CA457">
            <v>24784784.590317197</v>
          </cell>
          <cell r="CK457">
            <v>0</v>
          </cell>
          <cell r="CS457">
            <v>0</v>
          </cell>
          <cell r="CT457">
            <v>19678069.942871463</v>
          </cell>
          <cell r="CU457">
            <v>0</v>
          </cell>
          <cell r="DC457">
            <v>0</v>
          </cell>
          <cell r="DD457">
            <v>0</v>
          </cell>
          <cell r="DL457">
            <v>0</v>
          </cell>
          <cell r="DM457">
            <v>31953532.673781287</v>
          </cell>
          <cell r="DN457">
            <v>0</v>
          </cell>
          <cell r="DV457">
            <v>0</v>
          </cell>
          <cell r="DW457">
            <v>0</v>
          </cell>
          <cell r="EE457">
            <v>0</v>
          </cell>
          <cell r="EF457">
            <v>129408631.80643241</v>
          </cell>
          <cell r="EG457">
            <v>0</v>
          </cell>
          <cell r="EO457">
            <v>0</v>
          </cell>
          <cell r="EP457">
            <v>0</v>
          </cell>
          <cell r="EX457">
            <v>0</v>
          </cell>
        </row>
        <row r="458">
          <cell r="B458">
            <v>51744</v>
          </cell>
          <cell r="C458">
            <v>111640857.62190156</v>
          </cell>
          <cell r="D458">
            <v>0</v>
          </cell>
          <cell r="L458">
            <v>0</v>
          </cell>
          <cell r="M458">
            <v>0</v>
          </cell>
          <cell r="U458">
            <v>0</v>
          </cell>
          <cell r="V458">
            <v>107984185.20880154</v>
          </cell>
          <cell r="W458">
            <v>0</v>
          </cell>
          <cell r="AE458">
            <v>0</v>
          </cell>
          <cell r="AF458">
            <v>0</v>
          </cell>
          <cell r="AN458">
            <v>0</v>
          </cell>
          <cell r="AO458">
            <v>1034264.4771544231</v>
          </cell>
          <cell r="AP458">
            <v>0</v>
          </cell>
          <cell r="AX458">
            <v>0</v>
          </cell>
          <cell r="AY458">
            <v>0</v>
          </cell>
          <cell r="BG458">
            <v>0</v>
          </cell>
          <cell r="BH458">
            <v>3787262.2209841413</v>
          </cell>
          <cell r="BI458">
            <v>0</v>
          </cell>
          <cell r="BQ458">
            <v>0</v>
          </cell>
          <cell r="BR458">
            <v>0</v>
          </cell>
          <cell r="CA458">
            <v>24784784.590317197</v>
          </cell>
          <cell r="CK458">
            <v>0</v>
          </cell>
          <cell r="CS458">
            <v>0</v>
          </cell>
          <cell r="CT458">
            <v>19678069.942871463</v>
          </cell>
          <cell r="CU458">
            <v>0</v>
          </cell>
          <cell r="DC458">
            <v>0</v>
          </cell>
          <cell r="DD458">
            <v>0</v>
          </cell>
          <cell r="DL458">
            <v>0</v>
          </cell>
          <cell r="DM458">
            <v>31953532.673781287</v>
          </cell>
          <cell r="DN458">
            <v>0</v>
          </cell>
          <cell r="DV458">
            <v>0</v>
          </cell>
          <cell r="DW458">
            <v>0</v>
          </cell>
          <cell r="EE458">
            <v>0</v>
          </cell>
          <cell r="EF458">
            <v>129408631.80643241</v>
          </cell>
          <cell r="EG458">
            <v>0</v>
          </cell>
          <cell r="EO458">
            <v>0</v>
          </cell>
          <cell r="EP458">
            <v>0</v>
          </cell>
          <cell r="EX458">
            <v>0</v>
          </cell>
        </row>
        <row r="459">
          <cell r="B459">
            <v>51774</v>
          </cell>
          <cell r="C459">
            <v>111640857.62190156</v>
          </cell>
          <cell r="D459">
            <v>0</v>
          </cell>
          <cell r="L459">
            <v>0</v>
          </cell>
          <cell r="M459">
            <v>0</v>
          </cell>
          <cell r="U459">
            <v>0</v>
          </cell>
          <cell r="V459">
            <v>107984185.20880154</v>
          </cell>
          <cell r="W459">
            <v>0</v>
          </cell>
          <cell r="AE459">
            <v>0</v>
          </cell>
          <cell r="AF459">
            <v>0</v>
          </cell>
          <cell r="AN459">
            <v>0</v>
          </cell>
          <cell r="AO459">
            <v>1034264.4771544231</v>
          </cell>
          <cell r="AP459">
            <v>0</v>
          </cell>
          <cell r="AX459">
            <v>0</v>
          </cell>
          <cell r="AY459">
            <v>0</v>
          </cell>
          <cell r="BG459">
            <v>0</v>
          </cell>
          <cell r="BH459">
            <v>3787262.2209841413</v>
          </cell>
          <cell r="BI459">
            <v>0</v>
          </cell>
          <cell r="BQ459">
            <v>0</v>
          </cell>
          <cell r="BR459">
            <v>0</v>
          </cell>
          <cell r="CA459">
            <v>24784784.590317197</v>
          </cell>
          <cell r="CK459">
            <v>0</v>
          </cell>
          <cell r="CS459">
            <v>0</v>
          </cell>
          <cell r="CT459">
            <v>19678069.942871463</v>
          </cell>
          <cell r="CU459">
            <v>0</v>
          </cell>
          <cell r="DC459">
            <v>0</v>
          </cell>
          <cell r="DD459">
            <v>0</v>
          </cell>
          <cell r="DL459">
            <v>0</v>
          </cell>
          <cell r="DM459">
            <v>31953532.673781287</v>
          </cell>
          <cell r="DN459">
            <v>0</v>
          </cell>
          <cell r="DV459">
            <v>0</v>
          </cell>
          <cell r="DW459">
            <v>0</v>
          </cell>
          <cell r="EE459">
            <v>0</v>
          </cell>
          <cell r="EF459">
            <v>129408631.80643241</v>
          </cell>
          <cell r="EG459">
            <v>0</v>
          </cell>
          <cell r="EO459">
            <v>0</v>
          </cell>
          <cell r="EP459">
            <v>0</v>
          </cell>
          <cell r="EX459">
            <v>0</v>
          </cell>
        </row>
        <row r="460">
          <cell r="B460">
            <v>51805</v>
          </cell>
          <cell r="C460">
            <v>111640857.62190156</v>
          </cell>
          <cell r="D460">
            <v>0</v>
          </cell>
          <cell r="L460">
            <v>0</v>
          </cell>
          <cell r="M460">
            <v>0</v>
          </cell>
          <cell r="U460">
            <v>0</v>
          </cell>
          <cell r="V460">
            <v>107984185.20880154</v>
          </cell>
          <cell r="W460">
            <v>0</v>
          </cell>
          <cell r="AE460">
            <v>0</v>
          </cell>
          <cell r="AF460">
            <v>0</v>
          </cell>
          <cell r="AN460">
            <v>0</v>
          </cell>
          <cell r="AO460">
            <v>1034264.4771544231</v>
          </cell>
          <cell r="AP460">
            <v>0</v>
          </cell>
          <cell r="AX460">
            <v>0</v>
          </cell>
          <cell r="AY460">
            <v>0</v>
          </cell>
          <cell r="BG460">
            <v>0</v>
          </cell>
          <cell r="BH460">
            <v>3787262.2209841413</v>
          </cell>
          <cell r="BI460">
            <v>0</v>
          </cell>
          <cell r="BQ460">
            <v>0</v>
          </cell>
          <cell r="BR460">
            <v>0</v>
          </cell>
          <cell r="CA460">
            <v>24784784.590317197</v>
          </cell>
          <cell r="CK460">
            <v>0</v>
          </cell>
          <cell r="CS460">
            <v>0</v>
          </cell>
          <cell r="CT460">
            <v>19678069.942871463</v>
          </cell>
          <cell r="CU460">
            <v>0</v>
          </cell>
          <cell r="DC460">
            <v>0</v>
          </cell>
          <cell r="DD460">
            <v>0</v>
          </cell>
          <cell r="DL460">
            <v>0</v>
          </cell>
          <cell r="DM460">
            <v>31953532.673781287</v>
          </cell>
          <cell r="DN460">
            <v>0</v>
          </cell>
          <cell r="DV460">
            <v>0</v>
          </cell>
          <cell r="DW460">
            <v>0</v>
          </cell>
          <cell r="EE460">
            <v>0</v>
          </cell>
          <cell r="EF460">
            <v>129408631.80643241</v>
          </cell>
          <cell r="EG460">
            <v>0</v>
          </cell>
          <cell r="EO460">
            <v>0</v>
          </cell>
          <cell r="EP460">
            <v>0</v>
          </cell>
          <cell r="EX460">
            <v>0</v>
          </cell>
        </row>
        <row r="461">
          <cell r="B461">
            <v>51835</v>
          </cell>
          <cell r="C461">
            <v>111640857.62190156</v>
          </cell>
          <cell r="D461">
            <v>0</v>
          </cell>
          <cell r="L461">
            <v>0</v>
          </cell>
          <cell r="M461">
            <v>0</v>
          </cell>
          <cell r="U461">
            <v>0</v>
          </cell>
          <cell r="V461">
            <v>107984185.20880154</v>
          </cell>
          <cell r="W461">
            <v>0</v>
          </cell>
          <cell r="AE461">
            <v>0</v>
          </cell>
          <cell r="AF461">
            <v>0</v>
          </cell>
          <cell r="AN461">
            <v>0</v>
          </cell>
          <cell r="AO461">
            <v>1034264.4771544231</v>
          </cell>
          <cell r="AP461">
            <v>0</v>
          </cell>
          <cell r="AX461">
            <v>0</v>
          </cell>
          <cell r="AY461">
            <v>0</v>
          </cell>
          <cell r="BG461">
            <v>0</v>
          </cell>
          <cell r="BH461">
            <v>3787262.2209841413</v>
          </cell>
          <cell r="BI461">
            <v>0</v>
          </cell>
          <cell r="BQ461">
            <v>0</v>
          </cell>
          <cell r="BR461">
            <v>0</v>
          </cell>
          <cell r="CA461">
            <v>24784784.590317197</v>
          </cell>
          <cell r="CK461">
            <v>0</v>
          </cell>
          <cell r="CS461">
            <v>0</v>
          </cell>
          <cell r="CT461">
            <v>19678069.942871463</v>
          </cell>
          <cell r="CU461">
            <v>0</v>
          </cell>
          <cell r="DC461">
            <v>0</v>
          </cell>
          <cell r="DD461">
            <v>0</v>
          </cell>
          <cell r="DL461">
            <v>0</v>
          </cell>
          <cell r="DM461">
            <v>31953532.673781287</v>
          </cell>
          <cell r="DN461">
            <v>0</v>
          </cell>
          <cell r="DV461">
            <v>0</v>
          </cell>
          <cell r="DW461">
            <v>0</v>
          </cell>
          <cell r="EE461">
            <v>0</v>
          </cell>
          <cell r="EF461">
            <v>129408631.80643241</v>
          </cell>
          <cell r="EG461">
            <v>0</v>
          </cell>
          <cell r="EO461">
            <v>0</v>
          </cell>
          <cell r="EP461">
            <v>0</v>
          </cell>
          <cell r="EX461">
            <v>0</v>
          </cell>
        </row>
        <row r="462">
          <cell r="B462">
            <v>51866</v>
          </cell>
          <cell r="C462">
            <v>111640857.62190156</v>
          </cell>
          <cell r="D462">
            <v>0</v>
          </cell>
          <cell r="L462">
            <v>0</v>
          </cell>
          <cell r="M462">
            <v>0</v>
          </cell>
          <cell r="U462">
            <v>0</v>
          </cell>
          <cell r="V462">
            <v>107984185.20880154</v>
          </cell>
          <cell r="W462">
            <v>0</v>
          </cell>
          <cell r="AE462">
            <v>0</v>
          </cell>
          <cell r="AF462">
            <v>0</v>
          </cell>
          <cell r="AN462">
            <v>0</v>
          </cell>
          <cell r="AO462">
            <v>1034264.4771544231</v>
          </cell>
          <cell r="AP462">
            <v>0</v>
          </cell>
          <cell r="AX462">
            <v>0</v>
          </cell>
          <cell r="AY462">
            <v>0</v>
          </cell>
          <cell r="BG462">
            <v>0</v>
          </cell>
          <cell r="BH462">
            <v>3787262.2209841413</v>
          </cell>
          <cell r="BI462">
            <v>0</v>
          </cell>
          <cell r="BQ462">
            <v>0</v>
          </cell>
          <cell r="BR462">
            <v>0</v>
          </cell>
          <cell r="CA462">
            <v>24784784.590317197</v>
          </cell>
          <cell r="CK462">
            <v>0</v>
          </cell>
          <cell r="CS462">
            <v>0</v>
          </cell>
          <cell r="CT462">
            <v>19678069.942871463</v>
          </cell>
          <cell r="CU462">
            <v>0</v>
          </cell>
          <cell r="DC462">
            <v>0</v>
          </cell>
          <cell r="DD462">
            <v>0</v>
          </cell>
          <cell r="DL462">
            <v>0</v>
          </cell>
          <cell r="DM462">
            <v>31953532.673781287</v>
          </cell>
          <cell r="DN462">
            <v>0</v>
          </cell>
          <cell r="DV462">
            <v>0</v>
          </cell>
          <cell r="DW462">
            <v>0</v>
          </cell>
          <cell r="EE462">
            <v>0</v>
          </cell>
          <cell r="EF462">
            <v>129408631.80643241</v>
          </cell>
          <cell r="EG462">
            <v>0</v>
          </cell>
          <cell r="EO462">
            <v>0</v>
          </cell>
          <cell r="EP462">
            <v>0</v>
          </cell>
          <cell r="EX462">
            <v>0</v>
          </cell>
        </row>
        <row r="463">
          <cell r="B463">
            <v>51897</v>
          </cell>
          <cell r="C463">
            <v>111640857.62190156</v>
          </cell>
          <cell r="D463">
            <v>0</v>
          </cell>
          <cell r="L463">
            <v>0</v>
          </cell>
          <cell r="M463">
            <v>0</v>
          </cell>
          <cell r="U463">
            <v>0</v>
          </cell>
          <cell r="V463">
            <v>107984185.20880154</v>
          </cell>
          <cell r="W463">
            <v>0</v>
          </cell>
          <cell r="AE463">
            <v>0</v>
          </cell>
          <cell r="AF463">
            <v>0</v>
          </cell>
          <cell r="AN463">
            <v>0</v>
          </cell>
          <cell r="AO463">
            <v>1034264.4771544231</v>
          </cell>
          <cell r="AP463">
            <v>0</v>
          </cell>
          <cell r="AX463">
            <v>0</v>
          </cell>
          <cell r="AY463">
            <v>0</v>
          </cell>
          <cell r="BG463">
            <v>0</v>
          </cell>
          <cell r="BH463">
            <v>3787262.2209841413</v>
          </cell>
          <cell r="BI463">
            <v>0</v>
          </cell>
          <cell r="BQ463">
            <v>0</v>
          </cell>
          <cell r="BR463">
            <v>0</v>
          </cell>
          <cell r="CA463">
            <v>24784784.590317197</v>
          </cell>
          <cell r="CK463">
            <v>0</v>
          </cell>
          <cell r="CS463">
            <v>0</v>
          </cell>
          <cell r="CT463">
            <v>19678069.942871463</v>
          </cell>
          <cell r="CU463">
            <v>0</v>
          </cell>
          <cell r="DC463">
            <v>0</v>
          </cell>
          <cell r="DD463">
            <v>0</v>
          </cell>
          <cell r="DL463">
            <v>0</v>
          </cell>
          <cell r="DM463">
            <v>31953532.673781287</v>
          </cell>
          <cell r="DN463">
            <v>0</v>
          </cell>
          <cell r="DV463">
            <v>0</v>
          </cell>
          <cell r="DW463">
            <v>0</v>
          </cell>
          <cell r="EE463">
            <v>0</v>
          </cell>
          <cell r="EF463">
            <v>129408631.80643241</v>
          </cell>
          <cell r="EG463">
            <v>0</v>
          </cell>
          <cell r="EO463">
            <v>0</v>
          </cell>
          <cell r="EP463">
            <v>0</v>
          </cell>
          <cell r="EX463">
            <v>0</v>
          </cell>
        </row>
        <row r="464">
          <cell r="B464">
            <v>51925</v>
          </cell>
          <cell r="C464">
            <v>111640857.62190156</v>
          </cell>
          <cell r="D464">
            <v>0</v>
          </cell>
          <cell r="L464">
            <v>0</v>
          </cell>
          <cell r="M464">
            <v>0</v>
          </cell>
          <cell r="U464">
            <v>0</v>
          </cell>
          <cell r="V464">
            <v>107984185.20880154</v>
          </cell>
          <cell r="W464">
            <v>0</v>
          </cell>
          <cell r="AE464">
            <v>0</v>
          </cell>
          <cell r="AF464">
            <v>0</v>
          </cell>
          <cell r="AN464">
            <v>0</v>
          </cell>
          <cell r="AO464">
            <v>1034264.4771544231</v>
          </cell>
          <cell r="AP464">
            <v>0</v>
          </cell>
          <cell r="AX464">
            <v>0</v>
          </cell>
          <cell r="AY464">
            <v>0</v>
          </cell>
          <cell r="BG464">
            <v>0</v>
          </cell>
          <cell r="BH464">
            <v>3787262.2209841413</v>
          </cell>
          <cell r="BI464">
            <v>0</v>
          </cell>
          <cell r="BQ464">
            <v>0</v>
          </cell>
          <cell r="BR464">
            <v>0</v>
          </cell>
          <cell r="CA464">
            <v>24784784.590317197</v>
          </cell>
          <cell r="CK464">
            <v>0</v>
          </cell>
          <cell r="CS464">
            <v>0</v>
          </cell>
          <cell r="CT464">
            <v>19678069.942871463</v>
          </cell>
          <cell r="CU464">
            <v>0</v>
          </cell>
          <cell r="DC464">
            <v>0</v>
          </cell>
          <cell r="DD464">
            <v>0</v>
          </cell>
          <cell r="DL464">
            <v>0</v>
          </cell>
          <cell r="DM464">
            <v>31953532.673781287</v>
          </cell>
          <cell r="DN464">
            <v>0</v>
          </cell>
          <cell r="DV464">
            <v>0</v>
          </cell>
          <cell r="DW464">
            <v>0</v>
          </cell>
          <cell r="EE464">
            <v>0</v>
          </cell>
          <cell r="EF464">
            <v>129408631.80643241</v>
          </cell>
          <cell r="EG464">
            <v>0</v>
          </cell>
          <cell r="EO464">
            <v>0</v>
          </cell>
          <cell r="EP464">
            <v>0</v>
          </cell>
          <cell r="EX464">
            <v>0</v>
          </cell>
        </row>
        <row r="465">
          <cell r="B465">
            <v>51956</v>
          </cell>
          <cell r="C465">
            <v>111640857.62190156</v>
          </cell>
          <cell r="D465">
            <v>0</v>
          </cell>
          <cell r="L465">
            <v>0</v>
          </cell>
          <cell r="M465">
            <v>0</v>
          </cell>
          <cell r="U465">
            <v>0</v>
          </cell>
          <cell r="V465">
            <v>107984185.20880154</v>
          </cell>
          <cell r="W465">
            <v>0</v>
          </cell>
          <cell r="AE465">
            <v>0</v>
          </cell>
          <cell r="AF465">
            <v>0</v>
          </cell>
          <cell r="AN465">
            <v>0</v>
          </cell>
          <cell r="AO465">
            <v>1034264.4771544231</v>
          </cell>
          <cell r="AP465">
            <v>0</v>
          </cell>
          <cell r="AX465">
            <v>0</v>
          </cell>
          <cell r="AY465">
            <v>0</v>
          </cell>
          <cell r="BG465">
            <v>0</v>
          </cell>
          <cell r="BH465">
            <v>3787262.2209841413</v>
          </cell>
          <cell r="BI465">
            <v>0</v>
          </cell>
          <cell r="BQ465">
            <v>0</v>
          </cell>
          <cell r="BR465">
            <v>0</v>
          </cell>
          <cell r="CA465">
            <v>24784784.590317197</v>
          </cell>
          <cell r="CK465">
            <v>0</v>
          </cell>
          <cell r="CS465">
            <v>0</v>
          </cell>
          <cell r="CT465">
            <v>19678069.942871463</v>
          </cell>
          <cell r="CU465">
            <v>0</v>
          </cell>
          <cell r="DC465">
            <v>0</v>
          </cell>
          <cell r="DD465">
            <v>0</v>
          </cell>
          <cell r="DL465">
            <v>0</v>
          </cell>
          <cell r="DM465">
            <v>31953532.673781287</v>
          </cell>
          <cell r="DN465">
            <v>0</v>
          </cell>
          <cell r="DV465">
            <v>0</v>
          </cell>
          <cell r="DW465">
            <v>0</v>
          </cell>
          <cell r="EE465">
            <v>0</v>
          </cell>
          <cell r="EF465">
            <v>129408631.80643241</v>
          </cell>
          <cell r="EG465">
            <v>0</v>
          </cell>
          <cell r="EO465">
            <v>0</v>
          </cell>
          <cell r="EP465">
            <v>0</v>
          </cell>
          <cell r="EX465">
            <v>0</v>
          </cell>
        </row>
        <row r="466">
          <cell r="B466">
            <v>51986</v>
          </cell>
          <cell r="C466">
            <v>111640857.62190156</v>
          </cell>
          <cell r="D466">
            <v>0</v>
          </cell>
          <cell r="L466">
            <v>0</v>
          </cell>
          <cell r="M466">
            <v>0</v>
          </cell>
          <cell r="U466">
            <v>0</v>
          </cell>
          <cell r="V466">
            <v>107984185.20880154</v>
          </cell>
          <cell r="W466">
            <v>0</v>
          </cell>
          <cell r="AE466">
            <v>0</v>
          </cell>
          <cell r="AF466">
            <v>0</v>
          </cell>
          <cell r="AN466">
            <v>0</v>
          </cell>
          <cell r="AO466">
            <v>1034264.4771544231</v>
          </cell>
          <cell r="AP466">
            <v>0</v>
          </cell>
          <cell r="AX466">
            <v>0</v>
          </cell>
          <cell r="AY466">
            <v>0</v>
          </cell>
          <cell r="BG466">
            <v>0</v>
          </cell>
          <cell r="BH466">
            <v>3787262.2209841413</v>
          </cell>
          <cell r="BI466">
            <v>0</v>
          </cell>
          <cell r="BQ466">
            <v>0</v>
          </cell>
          <cell r="BR466">
            <v>0</v>
          </cell>
          <cell r="CA466">
            <v>24784784.590317197</v>
          </cell>
          <cell r="CK466">
            <v>0</v>
          </cell>
          <cell r="CS466">
            <v>0</v>
          </cell>
          <cell r="CT466">
            <v>19678069.942871463</v>
          </cell>
          <cell r="CU466">
            <v>0</v>
          </cell>
          <cell r="DC466">
            <v>0</v>
          </cell>
          <cell r="DD466">
            <v>0</v>
          </cell>
          <cell r="DL466">
            <v>0</v>
          </cell>
          <cell r="DM466">
            <v>31953532.673781287</v>
          </cell>
          <cell r="DN466">
            <v>0</v>
          </cell>
          <cell r="DV466">
            <v>0</v>
          </cell>
          <cell r="DW466">
            <v>0</v>
          </cell>
          <cell r="EE466">
            <v>0</v>
          </cell>
          <cell r="EF466">
            <v>129408631.80643241</v>
          </cell>
          <cell r="EG466">
            <v>0</v>
          </cell>
          <cell r="EO466">
            <v>0</v>
          </cell>
          <cell r="EP466">
            <v>0</v>
          </cell>
          <cell r="EX466">
            <v>0</v>
          </cell>
        </row>
        <row r="467">
          <cell r="B467">
            <v>52017</v>
          </cell>
          <cell r="C467">
            <v>111640857.62190156</v>
          </cell>
          <cell r="D467">
            <v>0</v>
          </cell>
          <cell r="L467">
            <v>0</v>
          </cell>
          <cell r="M467">
            <v>0</v>
          </cell>
          <cell r="U467">
            <v>0</v>
          </cell>
          <cell r="V467">
            <v>107984185.20880154</v>
          </cell>
          <cell r="W467">
            <v>0</v>
          </cell>
          <cell r="AE467">
            <v>0</v>
          </cell>
          <cell r="AF467">
            <v>0</v>
          </cell>
          <cell r="AN467">
            <v>0</v>
          </cell>
          <cell r="AO467">
            <v>1034264.4771544231</v>
          </cell>
          <cell r="AP467">
            <v>0</v>
          </cell>
          <cell r="AX467">
            <v>0</v>
          </cell>
          <cell r="AY467">
            <v>0</v>
          </cell>
          <cell r="BG467">
            <v>0</v>
          </cell>
          <cell r="BH467">
            <v>3787262.2209841413</v>
          </cell>
          <cell r="BI467">
            <v>0</v>
          </cell>
          <cell r="BQ467">
            <v>0</v>
          </cell>
          <cell r="BR467">
            <v>0</v>
          </cell>
          <cell r="CA467">
            <v>24784784.590317197</v>
          </cell>
          <cell r="CK467">
            <v>0</v>
          </cell>
          <cell r="CS467">
            <v>0</v>
          </cell>
          <cell r="CT467">
            <v>19678069.942871463</v>
          </cell>
          <cell r="CU467">
            <v>0</v>
          </cell>
          <cell r="DC467">
            <v>0</v>
          </cell>
          <cell r="DD467">
            <v>0</v>
          </cell>
          <cell r="DL467">
            <v>0</v>
          </cell>
          <cell r="DM467">
            <v>31953532.673781287</v>
          </cell>
          <cell r="DN467">
            <v>0</v>
          </cell>
          <cell r="DV467">
            <v>0</v>
          </cell>
          <cell r="DW467">
            <v>0</v>
          </cell>
          <cell r="EE467">
            <v>0</v>
          </cell>
          <cell r="EF467">
            <v>129408631.80643241</v>
          </cell>
          <cell r="EG467">
            <v>0</v>
          </cell>
          <cell r="EO467">
            <v>0</v>
          </cell>
          <cell r="EP467">
            <v>0</v>
          </cell>
          <cell r="EX467">
            <v>0</v>
          </cell>
        </row>
        <row r="468">
          <cell r="B468">
            <v>52047</v>
          </cell>
          <cell r="C468">
            <v>111640857.62190156</v>
          </cell>
          <cell r="D468">
            <v>0</v>
          </cell>
          <cell r="L468">
            <v>0</v>
          </cell>
          <cell r="M468">
            <v>0</v>
          </cell>
          <cell r="U468">
            <v>0</v>
          </cell>
          <cell r="V468">
            <v>107984185.20880154</v>
          </cell>
          <cell r="W468">
            <v>0</v>
          </cell>
          <cell r="AE468">
            <v>0</v>
          </cell>
          <cell r="AF468">
            <v>0</v>
          </cell>
          <cell r="AN468">
            <v>0</v>
          </cell>
          <cell r="AO468">
            <v>1034264.4771544231</v>
          </cell>
          <cell r="AP468">
            <v>0</v>
          </cell>
          <cell r="AX468">
            <v>0</v>
          </cell>
          <cell r="AY468">
            <v>0</v>
          </cell>
          <cell r="BG468">
            <v>0</v>
          </cell>
          <cell r="BH468">
            <v>3787262.2209841413</v>
          </cell>
          <cell r="BI468">
            <v>0</v>
          </cell>
          <cell r="BQ468">
            <v>0</v>
          </cell>
          <cell r="BR468">
            <v>0</v>
          </cell>
          <cell r="CA468">
            <v>24784784.590317197</v>
          </cell>
          <cell r="CK468">
            <v>0</v>
          </cell>
          <cell r="CS468">
            <v>0</v>
          </cell>
          <cell r="CT468">
            <v>19678069.942871463</v>
          </cell>
          <cell r="CU468">
            <v>0</v>
          </cell>
          <cell r="DC468">
            <v>0</v>
          </cell>
          <cell r="DD468">
            <v>0</v>
          </cell>
          <cell r="DL468">
            <v>0</v>
          </cell>
          <cell r="DM468">
            <v>31953532.673781287</v>
          </cell>
          <cell r="DN468">
            <v>0</v>
          </cell>
          <cell r="DV468">
            <v>0</v>
          </cell>
          <cell r="DW468">
            <v>0</v>
          </cell>
          <cell r="EE468">
            <v>0</v>
          </cell>
          <cell r="EF468">
            <v>129408631.80643241</v>
          </cell>
          <cell r="EG468">
            <v>0</v>
          </cell>
          <cell r="EO468">
            <v>0</v>
          </cell>
          <cell r="EP468">
            <v>0</v>
          </cell>
          <cell r="EX468">
            <v>0</v>
          </cell>
        </row>
        <row r="469">
          <cell r="B469">
            <v>52078</v>
          </cell>
          <cell r="C469">
            <v>111640857.62190156</v>
          </cell>
          <cell r="D469">
            <v>0</v>
          </cell>
          <cell r="L469">
            <v>0</v>
          </cell>
          <cell r="M469">
            <v>0</v>
          </cell>
          <cell r="U469">
            <v>0</v>
          </cell>
          <cell r="V469">
            <v>107984185.20880154</v>
          </cell>
          <cell r="W469">
            <v>0</v>
          </cell>
          <cell r="AE469">
            <v>0</v>
          </cell>
          <cell r="AF469">
            <v>0</v>
          </cell>
          <cell r="AN469">
            <v>0</v>
          </cell>
          <cell r="AO469">
            <v>1034264.4771544231</v>
          </cell>
          <cell r="AP469">
            <v>0</v>
          </cell>
          <cell r="AX469">
            <v>0</v>
          </cell>
          <cell r="AY469">
            <v>0</v>
          </cell>
          <cell r="BG469">
            <v>0</v>
          </cell>
          <cell r="BH469">
            <v>3787262.2209841413</v>
          </cell>
          <cell r="BI469">
            <v>0</v>
          </cell>
          <cell r="BQ469">
            <v>0</v>
          </cell>
          <cell r="BR469">
            <v>0</v>
          </cell>
          <cell r="CA469">
            <v>24784784.590317197</v>
          </cell>
          <cell r="CK469">
            <v>0</v>
          </cell>
          <cell r="CS469">
            <v>0</v>
          </cell>
          <cell r="CT469">
            <v>19678069.942871463</v>
          </cell>
          <cell r="CU469">
            <v>0</v>
          </cell>
          <cell r="DC469">
            <v>0</v>
          </cell>
          <cell r="DD469">
            <v>0</v>
          </cell>
          <cell r="DL469">
            <v>0</v>
          </cell>
          <cell r="DM469">
            <v>31953532.673781287</v>
          </cell>
          <cell r="DN469">
            <v>0</v>
          </cell>
          <cell r="DV469">
            <v>0</v>
          </cell>
          <cell r="DW469">
            <v>0</v>
          </cell>
          <cell r="EE469">
            <v>0</v>
          </cell>
          <cell r="EF469">
            <v>129408631.80643241</v>
          </cell>
          <cell r="EG469">
            <v>0</v>
          </cell>
          <cell r="EO469">
            <v>0</v>
          </cell>
          <cell r="EP469">
            <v>0</v>
          </cell>
          <cell r="EX469">
            <v>0</v>
          </cell>
        </row>
        <row r="470">
          <cell r="B470">
            <v>52109</v>
          </cell>
          <cell r="C470">
            <v>111640857.62190156</v>
          </cell>
          <cell r="D470">
            <v>0</v>
          </cell>
          <cell r="L470">
            <v>0</v>
          </cell>
          <cell r="M470">
            <v>0</v>
          </cell>
          <cell r="U470">
            <v>0</v>
          </cell>
          <cell r="V470">
            <v>107984185.20880154</v>
          </cell>
          <cell r="W470">
            <v>0</v>
          </cell>
          <cell r="AE470">
            <v>0</v>
          </cell>
          <cell r="AF470">
            <v>0</v>
          </cell>
          <cell r="AN470">
            <v>0</v>
          </cell>
          <cell r="AO470">
            <v>1034264.4771544231</v>
          </cell>
          <cell r="AP470">
            <v>0</v>
          </cell>
          <cell r="AX470">
            <v>0</v>
          </cell>
          <cell r="AY470">
            <v>0</v>
          </cell>
          <cell r="BG470">
            <v>0</v>
          </cell>
          <cell r="BH470">
            <v>3787262.2209841413</v>
          </cell>
          <cell r="BI470">
            <v>0</v>
          </cell>
          <cell r="BQ470">
            <v>0</v>
          </cell>
          <cell r="BR470">
            <v>0</v>
          </cell>
          <cell r="CA470">
            <v>24784784.590317197</v>
          </cell>
          <cell r="CK470">
            <v>0</v>
          </cell>
          <cell r="CS470">
            <v>0</v>
          </cell>
          <cell r="CT470">
            <v>19678069.942871463</v>
          </cell>
          <cell r="CU470">
            <v>0</v>
          </cell>
          <cell r="DC470">
            <v>0</v>
          </cell>
          <cell r="DD470">
            <v>0</v>
          </cell>
          <cell r="DL470">
            <v>0</v>
          </cell>
          <cell r="DM470">
            <v>31953532.673781287</v>
          </cell>
          <cell r="DN470">
            <v>0</v>
          </cell>
          <cell r="DV470">
            <v>0</v>
          </cell>
          <cell r="DW470">
            <v>0</v>
          </cell>
          <cell r="EE470">
            <v>0</v>
          </cell>
          <cell r="EF470">
            <v>129408631.80643241</v>
          </cell>
          <cell r="EG470">
            <v>0</v>
          </cell>
          <cell r="EO470">
            <v>0</v>
          </cell>
          <cell r="EP470">
            <v>0</v>
          </cell>
          <cell r="EX470">
            <v>0</v>
          </cell>
        </row>
        <row r="471">
          <cell r="B471">
            <v>52139</v>
          </cell>
          <cell r="C471">
            <v>111640857.62190156</v>
          </cell>
          <cell r="D471">
            <v>0</v>
          </cell>
          <cell r="L471">
            <v>0</v>
          </cell>
          <cell r="M471">
            <v>0</v>
          </cell>
          <cell r="U471">
            <v>0</v>
          </cell>
          <cell r="V471">
            <v>107984185.20880154</v>
          </cell>
          <cell r="W471">
            <v>0</v>
          </cell>
          <cell r="AE471">
            <v>0</v>
          </cell>
          <cell r="AF471">
            <v>0</v>
          </cell>
          <cell r="AN471">
            <v>0</v>
          </cell>
          <cell r="AO471">
            <v>1034264.4771544231</v>
          </cell>
          <cell r="AP471">
            <v>0</v>
          </cell>
          <cell r="AX471">
            <v>0</v>
          </cell>
          <cell r="AY471">
            <v>0</v>
          </cell>
          <cell r="BG471">
            <v>0</v>
          </cell>
          <cell r="BH471">
            <v>3787262.2209841413</v>
          </cell>
          <cell r="BI471">
            <v>0</v>
          </cell>
          <cell r="BQ471">
            <v>0</v>
          </cell>
          <cell r="BR471">
            <v>0</v>
          </cell>
          <cell r="CA471">
            <v>24784784.590317197</v>
          </cell>
          <cell r="CK471">
            <v>0</v>
          </cell>
          <cell r="CS471">
            <v>0</v>
          </cell>
          <cell r="CT471">
            <v>19678069.942871463</v>
          </cell>
          <cell r="CU471">
            <v>0</v>
          </cell>
          <cell r="DC471">
            <v>0</v>
          </cell>
          <cell r="DD471">
            <v>0</v>
          </cell>
          <cell r="DL471">
            <v>0</v>
          </cell>
          <cell r="DM471">
            <v>31953532.673781287</v>
          </cell>
          <cell r="DN471">
            <v>0</v>
          </cell>
          <cell r="DV471">
            <v>0</v>
          </cell>
          <cell r="DW471">
            <v>0</v>
          </cell>
          <cell r="EE471">
            <v>0</v>
          </cell>
          <cell r="EF471">
            <v>129408631.80643241</v>
          </cell>
          <cell r="EG471">
            <v>0</v>
          </cell>
          <cell r="EO471">
            <v>0</v>
          </cell>
          <cell r="EP471">
            <v>0</v>
          </cell>
          <cell r="EX471">
            <v>0</v>
          </cell>
        </row>
        <row r="472">
          <cell r="B472">
            <v>52170</v>
          </cell>
          <cell r="C472">
            <v>111640857.62190156</v>
          </cell>
          <cell r="D472">
            <v>0</v>
          </cell>
          <cell r="L472">
            <v>0</v>
          </cell>
          <cell r="M472">
            <v>0</v>
          </cell>
          <cell r="U472">
            <v>0</v>
          </cell>
          <cell r="V472">
            <v>107984185.20880154</v>
          </cell>
          <cell r="W472">
            <v>0</v>
          </cell>
          <cell r="AE472">
            <v>0</v>
          </cell>
          <cell r="AF472">
            <v>0</v>
          </cell>
          <cell r="AN472">
            <v>0</v>
          </cell>
          <cell r="AO472">
            <v>1034264.4771544231</v>
          </cell>
          <cell r="AP472">
            <v>0</v>
          </cell>
          <cell r="AX472">
            <v>0</v>
          </cell>
          <cell r="AY472">
            <v>0</v>
          </cell>
          <cell r="BG472">
            <v>0</v>
          </cell>
          <cell r="BH472">
            <v>3787262.2209841413</v>
          </cell>
          <cell r="BI472">
            <v>0</v>
          </cell>
          <cell r="BQ472">
            <v>0</v>
          </cell>
          <cell r="BR472">
            <v>0</v>
          </cell>
          <cell r="CA472">
            <v>24784784.590317197</v>
          </cell>
          <cell r="CK472">
            <v>0</v>
          </cell>
          <cell r="CS472">
            <v>0</v>
          </cell>
          <cell r="CT472">
            <v>19678069.942871463</v>
          </cell>
          <cell r="CU472">
            <v>0</v>
          </cell>
          <cell r="DC472">
            <v>0</v>
          </cell>
          <cell r="DD472">
            <v>0</v>
          </cell>
          <cell r="DL472">
            <v>0</v>
          </cell>
          <cell r="DM472">
            <v>31953532.673781287</v>
          </cell>
          <cell r="DN472">
            <v>0</v>
          </cell>
          <cell r="DV472">
            <v>0</v>
          </cell>
          <cell r="DW472">
            <v>0</v>
          </cell>
          <cell r="EE472">
            <v>0</v>
          </cell>
          <cell r="EF472">
            <v>129408631.80643241</v>
          </cell>
          <cell r="EG472">
            <v>0</v>
          </cell>
          <cell r="EO472">
            <v>0</v>
          </cell>
          <cell r="EP472">
            <v>0</v>
          </cell>
          <cell r="EX472">
            <v>0</v>
          </cell>
        </row>
        <row r="473">
          <cell r="B473">
            <v>52200</v>
          </cell>
          <cell r="C473">
            <v>111640857.62190156</v>
          </cell>
          <cell r="D473">
            <v>0</v>
          </cell>
          <cell r="L473">
            <v>0</v>
          </cell>
          <cell r="M473">
            <v>0</v>
          </cell>
          <cell r="U473">
            <v>0</v>
          </cell>
          <cell r="V473">
            <v>107984185.20880154</v>
          </cell>
          <cell r="W473">
            <v>0</v>
          </cell>
          <cell r="AE473">
            <v>0</v>
          </cell>
          <cell r="AF473">
            <v>0</v>
          </cell>
          <cell r="AN473">
            <v>0</v>
          </cell>
          <cell r="AO473">
            <v>1034264.4771544231</v>
          </cell>
          <cell r="AP473">
            <v>0</v>
          </cell>
          <cell r="AX473">
            <v>0</v>
          </cell>
          <cell r="AY473">
            <v>0</v>
          </cell>
          <cell r="BG473">
            <v>0</v>
          </cell>
          <cell r="BH473">
            <v>3787262.2209841413</v>
          </cell>
          <cell r="BI473">
            <v>0</v>
          </cell>
          <cell r="BQ473">
            <v>0</v>
          </cell>
          <cell r="BR473">
            <v>0</v>
          </cell>
          <cell r="CA473">
            <v>24784784.590317197</v>
          </cell>
          <cell r="CK473">
            <v>0</v>
          </cell>
          <cell r="CS473">
            <v>0</v>
          </cell>
          <cell r="CT473">
            <v>19678069.942871463</v>
          </cell>
          <cell r="CU473">
            <v>0</v>
          </cell>
          <cell r="DC473">
            <v>0</v>
          </cell>
          <cell r="DD473">
            <v>0</v>
          </cell>
          <cell r="DL473">
            <v>0</v>
          </cell>
          <cell r="DM473">
            <v>31953532.673781287</v>
          </cell>
          <cell r="DN473">
            <v>0</v>
          </cell>
          <cell r="DV473">
            <v>0</v>
          </cell>
          <cell r="DW473">
            <v>0</v>
          </cell>
          <cell r="EE473">
            <v>0</v>
          </cell>
          <cell r="EF473">
            <v>129408631.80643241</v>
          </cell>
          <cell r="EG473">
            <v>0</v>
          </cell>
          <cell r="EO473">
            <v>0</v>
          </cell>
          <cell r="EP473">
            <v>0</v>
          </cell>
          <cell r="EX473">
            <v>0</v>
          </cell>
        </row>
        <row r="474">
          <cell r="B474">
            <v>52231</v>
          </cell>
          <cell r="C474">
            <v>111640857.62190156</v>
          </cell>
          <cell r="D474">
            <v>0</v>
          </cell>
          <cell r="L474">
            <v>0</v>
          </cell>
          <cell r="M474">
            <v>0</v>
          </cell>
          <cell r="U474">
            <v>0</v>
          </cell>
          <cell r="V474">
            <v>107984185.20880154</v>
          </cell>
          <cell r="W474">
            <v>0</v>
          </cell>
          <cell r="AE474">
            <v>0</v>
          </cell>
          <cell r="AF474">
            <v>0</v>
          </cell>
          <cell r="AN474">
            <v>0</v>
          </cell>
          <cell r="AO474">
            <v>1034264.4771544231</v>
          </cell>
          <cell r="AP474">
            <v>0</v>
          </cell>
          <cell r="AX474">
            <v>0</v>
          </cell>
          <cell r="AY474">
            <v>0</v>
          </cell>
          <cell r="BG474">
            <v>0</v>
          </cell>
          <cell r="BH474">
            <v>3787262.2209841413</v>
          </cell>
          <cell r="BI474">
            <v>0</v>
          </cell>
          <cell r="BQ474">
            <v>0</v>
          </cell>
          <cell r="BR474">
            <v>0</v>
          </cell>
          <cell r="CA474">
            <v>24784784.590317197</v>
          </cell>
          <cell r="CK474">
            <v>0</v>
          </cell>
          <cell r="CS474">
            <v>0</v>
          </cell>
          <cell r="CT474">
            <v>19678069.942871463</v>
          </cell>
          <cell r="CU474">
            <v>0</v>
          </cell>
          <cell r="DC474">
            <v>0</v>
          </cell>
          <cell r="DD474">
            <v>0</v>
          </cell>
          <cell r="DL474">
            <v>0</v>
          </cell>
          <cell r="DM474">
            <v>31953532.673781287</v>
          </cell>
          <cell r="DN474">
            <v>0</v>
          </cell>
          <cell r="DV474">
            <v>0</v>
          </cell>
          <cell r="DW474">
            <v>0</v>
          </cell>
          <cell r="EE474">
            <v>0</v>
          </cell>
          <cell r="EF474">
            <v>129408631.80643241</v>
          </cell>
          <cell r="EG474">
            <v>0</v>
          </cell>
          <cell r="EO474">
            <v>0</v>
          </cell>
          <cell r="EP474">
            <v>0</v>
          </cell>
          <cell r="EX474">
            <v>0</v>
          </cell>
        </row>
        <row r="475">
          <cell r="B475">
            <v>52262</v>
          </cell>
          <cell r="C475">
            <v>111640857.62190156</v>
          </cell>
          <cell r="D475">
            <v>0</v>
          </cell>
          <cell r="L475">
            <v>0</v>
          </cell>
          <cell r="M475">
            <v>0</v>
          </cell>
          <cell r="U475">
            <v>0</v>
          </cell>
          <cell r="V475">
            <v>107984185.20880154</v>
          </cell>
          <cell r="W475">
            <v>0</v>
          </cell>
          <cell r="AE475">
            <v>0</v>
          </cell>
          <cell r="AF475">
            <v>0</v>
          </cell>
          <cell r="AN475">
            <v>0</v>
          </cell>
          <cell r="AO475">
            <v>1034264.4771544231</v>
          </cell>
          <cell r="AP475">
            <v>0</v>
          </cell>
          <cell r="AX475">
            <v>0</v>
          </cell>
          <cell r="AY475">
            <v>0</v>
          </cell>
          <cell r="BG475">
            <v>0</v>
          </cell>
          <cell r="BH475">
            <v>3787262.2209841413</v>
          </cell>
          <cell r="BI475">
            <v>0</v>
          </cell>
          <cell r="BQ475">
            <v>0</v>
          </cell>
          <cell r="BR475">
            <v>0</v>
          </cell>
          <cell r="CA475">
            <v>24784784.590317197</v>
          </cell>
          <cell r="CK475">
            <v>0</v>
          </cell>
          <cell r="CS475">
            <v>0</v>
          </cell>
          <cell r="CT475">
            <v>19678069.942871463</v>
          </cell>
          <cell r="CU475">
            <v>0</v>
          </cell>
          <cell r="DC475">
            <v>0</v>
          </cell>
          <cell r="DD475">
            <v>0</v>
          </cell>
          <cell r="DL475">
            <v>0</v>
          </cell>
          <cell r="DM475">
            <v>31953532.673781287</v>
          </cell>
          <cell r="DN475">
            <v>0</v>
          </cell>
          <cell r="DV475">
            <v>0</v>
          </cell>
          <cell r="DW475">
            <v>0</v>
          </cell>
          <cell r="EE475">
            <v>0</v>
          </cell>
          <cell r="EF475">
            <v>129408631.80643241</v>
          </cell>
          <cell r="EG475">
            <v>0</v>
          </cell>
          <cell r="EO475">
            <v>0</v>
          </cell>
          <cell r="EP475">
            <v>0</v>
          </cell>
          <cell r="EX475">
            <v>0</v>
          </cell>
        </row>
        <row r="476">
          <cell r="B476">
            <v>52290</v>
          </cell>
          <cell r="C476">
            <v>111640857.62190156</v>
          </cell>
          <cell r="D476">
            <v>0</v>
          </cell>
          <cell r="L476">
            <v>0</v>
          </cell>
          <cell r="M476">
            <v>0</v>
          </cell>
          <cell r="U476">
            <v>0</v>
          </cell>
          <cell r="V476">
            <v>107984185.20880154</v>
          </cell>
          <cell r="W476">
            <v>0</v>
          </cell>
          <cell r="AE476">
            <v>0</v>
          </cell>
          <cell r="AF476">
            <v>0</v>
          </cell>
          <cell r="AN476">
            <v>0</v>
          </cell>
          <cell r="AO476">
            <v>1034264.4771544231</v>
          </cell>
          <cell r="AP476">
            <v>0</v>
          </cell>
          <cell r="AX476">
            <v>0</v>
          </cell>
          <cell r="AY476">
            <v>0</v>
          </cell>
          <cell r="BG476">
            <v>0</v>
          </cell>
          <cell r="BH476">
            <v>3787262.2209841413</v>
          </cell>
          <cell r="BI476">
            <v>0</v>
          </cell>
          <cell r="BQ476">
            <v>0</v>
          </cell>
          <cell r="BR476">
            <v>0</v>
          </cell>
          <cell r="CA476">
            <v>24784784.590317197</v>
          </cell>
          <cell r="CK476">
            <v>0</v>
          </cell>
          <cell r="CS476">
            <v>0</v>
          </cell>
          <cell r="CT476">
            <v>19678069.942871463</v>
          </cell>
          <cell r="CU476">
            <v>0</v>
          </cell>
          <cell r="DC476">
            <v>0</v>
          </cell>
          <cell r="DD476">
            <v>0</v>
          </cell>
          <cell r="DL476">
            <v>0</v>
          </cell>
          <cell r="DM476">
            <v>31953532.673781287</v>
          </cell>
          <cell r="DN476">
            <v>0</v>
          </cell>
          <cell r="DV476">
            <v>0</v>
          </cell>
          <cell r="DW476">
            <v>0</v>
          </cell>
          <cell r="EE476">
            <v>0</v>
          </cell>
          <cell r="EF476">
            <v>129408631.80643241</v>
          </cell>
          <cell r="EG476">
            <v>0</v>
          </cell>
          <cell r="EO476">
            <v>0</v>
          </cell>
          <cell r="EP476">
            <v>0</v>
          </cell>
          <cell r="EX476">
            <v>0</v>
          </cell>
        </row>
        <row r="477">
          <cell r="B477">
            <v>52321</v>
          </cell>
          <cell r="C477">
            <v>111640857.62190156</v>
          </cell>
          <cell r="D477">
            <v>0</v>
          </cell>
          <cell r="L477">
            <v>0</v>
          </cell>
          <cell r="M477">
            <v>0</v>
          </cell>
          <cell r="U477">
            <v>0</v>
          </cell>
          <cell r="V477">
            <v>107984185.20880154</v>
          </cell>
          <cell r="W477">
            <v>0</v>
          </cell>
          <cell r="AE477">
            <v>0</v>
          </cell>
          <cell r="AF477">
            <v>0</v>
          </cell>
          <cell r="AN477">
            <v>0</v>
          </cell>
          <cell r="AO477">
            <v>1034264.4771544231</v>
          </cell>
          <cell r="AP477">
            <v>0</v>
          </cell>
          <cell r="AX477">
            <v>0</v>
          </cell>
          <cell r="AY477">
            <v>0</v>
          </cell>
          <cell r="BG477">
            <v>0</v>
          </cell>
          <cell r="BH477">
            <v>3787262.2209841413</v>
          </cell>
          <cell r="BI477">
            <v>0</v>
          </cell>
          <cell r="BQ477">
            <v>0</v>
          </cell>
          <cell r="BR477">
            <v>0</v>
          </cell>
          <cell r="CA477">
            <v>24784784.590317197</v>
          </cell>
          <cell r="CK477">
            <v>0</v>
          </cell>
          <cell r="CS477">
            <v>0</v>
          </cell>
          <cell r="CT477">
            <v>19678069.942871463</v>
          </cell>
          <cell r="CU477">
            <v>0</v>
          </cell>
          <cell r="DC477">
            <v>0</v>
          </cell>
          <cell r="DD477">
            <v>0</v>
          </cell>
          <cell r="DL477">
            <v>0</v>
          </cell>
          <cell r="DM477">
            <v>31953532.673781287</v>
          </cell>
          <cell r="DN477">
            <v>0</v>
          </cell>
          <cell r="DV477">
            <v>0</v>
          </cell>
          <cell r="DW477">
            <v>0</v>
          </cell>
          <cell r="EE477">
            <v>0</v>
          </cell>
          <cell r="EF477">
            <v>129408631.80643241</v>
          </cell>
          <cell r="EG477">
            <v>0</v>
          </cell>
          <cell r="EO477">
            <v>0</v>
          </cell>
          <cell r="EP477">
            <v>0</v>
          </cell>
          <cell r="EX477">
            <v>0</v>
          </cell>
        </row>
        <row r="478">
          <cell r="B478">
            <v>52351</v>
          </cell>
          <cell r="C478">
            <v>111640857.62190156</v>
          </cell>
          <cell r="D478">
            <v>0</v>
          </cell>
          <cell r="L478">
            <v>0</v>
          </cell>
          <cell r="M478">
            <v>0</v>
          </cell>
          <cell r="U478">
            <v>0</v>
          </cell>
          <cell r="V478">
            <v>107984185.20880154</v>
          </cell>
          <cell r="W478">
            <v>0</v>
          </cell>
          <cell r="AE478">
            <v>0</v>
          </cell>
          <cell r="AF478">
            <v>0</v>
          </cell>
          <cell r="AN478">
            <v>0</v>
          </cell>
          <cell r="AO478">
            <v>1034264.4771544231</v>
          </cell>
          <cell r="AP478">
            <v>0</v>
          </cell>
          <cell r="AX478">
            <v>0</v>
          </cell>
          <cell r="AY478">
            <v>0</v>
          </cell>
          <cell r="BG478">
            <v>0</v>
          </cell>
          <cell r="BH478">
            <v>3787262.2209841413</v>
          </cell>
          <cell r="BI478">
            <v>0</v>
          </cell>
          <cell r="BQ478">
            <v>0</v>
          </cell>
          <cell r="BR478">
            <v>0</v>
          </cell>
          <cell r="CA478">
            <v>24784784.590317197</v>
          </cell>
          <cell r="CK478">
            <v>0</v>
          </cell>
          <cell r="CS478">
            <v>0</v>
          </cell>
          <cell r="CT478">
            <v>19678069.942871463</v>
          </cell>
          <cell r="CU478">
            <v>0</v>
          </cell>
          <cell r="DC478">
            <v>0</v>
          </cell>
          <cell r="DD478">
            <v>0</v>
          </cell>
          <cell r="DL478">
            <v>0</v>
          </cell>
          <cell r="DM478">
            <v>31953532.673781287</v>
          </cell>
          <cell r="DN478">
            <v>0</v>
          </cell>
          <cell r="DV478">
            <v>0</v>
          </cell>
          <cell r="DW478">
            <v>0</v>
          </cell>
          <cell r="EE478">
            <v>0</v>
          </cell>
          <cell r="EF478">
            <v>129408631.80643241</v>
          </cell>
          <cell r="EG478">
            <v>0</v>
          </cell>
          <cell r="EO478">
            <v>0</v>
          </cell>
          <cell r="EP478">
            <v>0</v>
          </cell>
          <cell r="EX478">
            <v>0</v>
          </cell>
        </row>
        <row r="479">
          <cell r="B479">
            <v>52382</v>
          </cell>
          <cell r="C479">
            <v>111640857.62190156</v>
          </cell>
          <cell r="D479">
            <v>0</v>
          </cell>
          <cell r="L479">
            <v>0</v>
          </cell>
          <cell r="M479">
            <v>0</v>
          </cell>
          <cell r="U479">
            <v>0</v>
          </cell>
          <cell r="V479">
            <v>107984185.20880154</v>
          </cell>
          <cell r="W479">
            <v>0</v>
          </cell>
          <cell r="AE479">
            <v>0</v>
          </cell>
          <cell r="AF479">
            <v>0</v>
          </cell>
          <cell r="AN479">
            <v>0</v>
          </cell>
          <cell r="AO479">
            <v>1034264.4771544231</v>
          </cell>
          <cell r="AP479">
            <v>0</v>
          </cell>
          <cell r="AX479">
            <v>0</v>
          </cell>
          <cell r="AY479">
            <v>0</v>
          </cell>
          <cell r="BG479">
            <v>0</v>
          </cell>
          <cell r="BH479">
            <v>3787262.2209841413</v>
          </cell>
          <cell r="BI479">
            <v>0</v>
          </cell>
          <cell r="BQ479">
            <v>0</v>
          </cell>
          <cell r="BR479">
            <v>0</v>
          </cell>
          <cell r="CA479">
            <v>24784784.590317197</v>
          </cell>
          <cell r="CK479">
            <v>0</v>
          </cell>
          <cell r="CS479">
            <v>0</v>
          </cell>
          <cell r="CT479">
            <v>19678069.942871463</v>
          </cell>
          <cell r="CU479">
            <v>0</v>
          </cell>
          <cell r="DC479">
            <v>0</v>
          </cell>
          <cell r="DD479">
            <v>0</v>
          </cell>
          <cell r="DL479">
            <v>0</v>
          </cell>
          <cell r="DM479">
            <v>31953532.673781287</v>
          </cell>
          <cell r="DN479">
            <v>0</v>
          </cell>
          <cell r="DV479">
            <v>0</v>
          </cell>
          <cell r="DW479">
            <v>0</v>
          </cell>
          <cell r="EE479">
            <v>0</v>
          </cell>
          <cell r="EF479">
            <v>129408631.80643241</v>
          </cell>
          <cell r="EG479">
            <v>0</v>
          </cell>
          <cell r="EO479">
            <v>0</v>
          </cell>
          <cell r="EP479">
            <v>0</v>
          </cell>
          <cell r="EX479">
            <v>0</v>
          </cell>
        </row>
        <row r="480">
          <cell r="B480">
            <v>52412</v>
          </cell>
          <cell r="C480">
            <v>111640857.62190156</v>
          </cell>
          <cell r="D480">
            <v>0</v>
          </cell>
          <cell r="L480">
            <v>0</v>
          </cell>
          <cell r="M480">
            <v>0</v>
          </cell>
          <cell r="U480">
            <v>0</v>
          </cell>
          <cell r="V480">
            <v>107984185.20880154</v>
          </cell>
          <cell r="W480">
            <v>0</v>
          </cell>
          <cell r="AE480">
            <v>0</v>
          </cell>
          <cell r="AF480">
            <v>0</v>
          </cell>
          <cell r="AN480">
            <v>0</v>
          </cell>
          <cell r="AO480">
            <v>1034264.4771544231</v>
          </cell>
          <cell r="AP480">
            <v>0</v>
          </cell>
          <cell r="AX480">
            <v>0</v>
          </cell>
          <cell r="AY480">
            <v>0</v>
          </cell>
          <cell r="BG480">
            <v>0</v>
          </cell>
          <cell r="BH480">
            <v>3787262.2209841413</v>
          </cell>
          <cell r="BI480">
            <v>0</v>
          </cell>
          <cell r="BQ480">
            <v>0</v>
          </cell>
          <cell r="BR480">
            <v>0</v>
          </cell>
          <cell r="CA480">
            <v>24784784.590317197</v>
          </cell>
          <cell r="CK480">
            <v>0</v>
          </cell>
          <cell r="CS480">
            <v>0</v>
          </cell>
          <cell r="CT480">
            <v>19678069.942871463</v>
          </cell>
          <cell r="CU480">
            <v>0</v>
          </cell>
          <cell r="DC480">
            <v>0</v>
          </cell>
          <cell r="DD480">
            <v>0</v>
          </cell>
          <cell r="DL480">
            <v>0</v>
          </cell>
          <cell r="DM480">
            <v>31953532.673781287</v>
          </cell>
          <cell r="DN480">
            <v>0</v>
          </cell>
          <cell r="DV480">
            <v>0</v>
          </cell>
          <cell r="DW480">
            <v>0</v>
          </cell>
          <cell r="EE480">
            <v>0</v>
          </cell>
          <cell r="EF480">
            <v>129408631.80643241</v>
          </cell>
          <cell r="EG480">
            <v>0</v>
          </cell>
          <cell r="EO480">
            <v>0</v>
          </cell>
          <cell r="EP480">
            <v>0</v>
          </cell>
          <cell r="EX480">
            <v>0</v>
          </cell>
        </row>
        <row r="481">
          <cell r="B481">
            <v>52443</v>
          </cell>
          <cell r="C481">
            <v>111640857.62190156</v>
          </cell>
          <cell r="D481">
            <v>0</v>
          </cell>
          <cell r="L481">
            <v>0</v>
          </cell>
          <cell r="M481">
            <v>0</v>
          </cell>
          <cell r="U481">
            <v>0</v>
          </cell>
          <cell r="V481">
            <v>107984185.20880154</v>
          </cell>
          <cell r="W481">
            <v>0</v>
          </cell>
          <cell r="AE481">
            <v>0</v>
          </cell>
          <cell r="AF481">
            <v>0</v>
          </cell>
          <cell r="AN481">
            <v>0</v>
          </cell>
          <cell r="AO481">
            <v>1034264.4771544231</v>
          </cell>
          <cell r="AP481">
            <v>0</v>
          </cell>
          <cell r="AX481">
            <v>0</v>
          </cell>
          <cell r="AY481">
            <v>0</v>
          </cell>
          <cell r="BG481">
            <v>0</v>
          </cell>
          <cell r="BH481">
            <v>3787262.2209841413</v>
          </cell>
          <cell r="BI481">
            <v>0</v>
          </cell>
          <cell r="BQ481">
            <v>0</v>
          </cell>
          <cell r="BR481">
            <v>0</v>
          </cell>
          <cell r="CA481">
            <v>24784784.590317197</v>
          </cell>
          <cell r="CK481">
            <v>0</v>
          </cell>
          <cell r="CS481">
            <v>0</v>
          </cell>
          <cell r="CT481">
            <v>19678069.942871463</v>
          </cell>
          <cell r="CU481">
            <v>0</v>
          </cell>
          <cell r="DC481">
            <v>0</v>
          </cell>
          <cell r="DD481">
            <v>0</v>
          </cell>
          <cell r="DL481">
            <v>0</v>
          </cell>
          <cell r="DM481">
            <v>31953532.673781287</v>
          </cell>
          <cell r="DN481">
            <v>0</v>
          </cell>
          <cell r="DV481">
            <v>0</v>
          </cell>
          <cell r="DW481">
            <v>0</v>
          </cell>
          <cell r="EE481">
            <v>0</v>
          </cell>
          <cell r="EF481">
            <v>129408631.80643241</v>
          </cell>
          <cell r="EG481">
            <v>0</v>
          </cell>
          <cell r="EO481">
            <v>0</v>
          </cell>
          <cell r="EP481">
            <v>0</v>
          </cell>
          <cell r="EX481">
            <v>0</v>
          </cell>
        </row>
        <row r="482">
          <cell r="B482">
            <v>52474</v>
          </cell>
          <cell r="C482">
            <v>111640857.62190156</v>
          </cell>
          <cell r="D482">
            <v>0</v>
          </cell>
          <cell r="L482">
            <v>0</v>
          </cell>
          <cell r="M482">
            <v>0</v>
          </cell>
          <cell r="U482">
            <v>0</v>
          </cell>
          <cell r="V482">
            <v>107984185.20880154</v>
          </cell>
          <cell r="W482">
            <v>0</v>
          </cell>
          <cell r="AE482">
            <v>0</v>
          </cell>
          <cell r="AF482">
            <v>0</v>
          </cell>
          <cell r="AN482">
            <v>0</v>
          </cell>
          <cell r="AO482">
            <v>1034264.4771544231</v>
          </cell>
          <cell r="AP482">
            <v>0</v>
          </cell>
          <cell r="AX482">
            <v>0</v>
          </cell>
          <cell r="AY482">
            <v>0</v>
          </cell>
          <cell r="BG482">
            <v>0</v>
          </cell>
          <cell r="BH482">
            <v>3787262.2209841413</v>
          </cell>
          <cell r="BI482">
            <v>0</v>
          </cell>
          <cell r="BQ482">
            <v>0</v>
          </cell>
          <cell r="BR482">
            <v>0</v>
          </cell>
          <cell r="CA482">
            <v>24784784.590317197</v>
          </cell>
          <cell r="CK482">
            <v>0</v>
          </cell>
          <cell r="CS482">
            <v>0</v>
          </cell>
          <cell r="CT482">
            <v>19678069.942871463</v>
          </cell>
          <cell r="CU482">
            <v>0</v>
          </cell>
          <cell r="DC482">
            <v>0</v>
          </cell>
          <cell r="DD482">
            <v>0</v>
          </cell>
          <cell r="DL482">
            <v>0</v>
          </cell>
          <cell r="DM482">
            <v>31953532.673781287</v>
          </cell>
          <cell r="DN482">
            <v>0</v>
          </cell>
          <cell r="DV482">
            <v>0</v>
          </cell>
          <cell r="DW482">
            <v>0</v>
          </cell>
          <cell r="EE482">
            <v>0</v>
          </cell>
          <cell r="EF482">
            <v>129408631.80643241</v>
          </cell>
          <cell r="EG482">
            <v>0</v>
          </cell>
          <cell r="EO482">
            <v>0</v>
          </cell>
          <cell r="EP482">
            <v>0</v>
          </cell>
          <cell r="EX482">
            <v>0</v>
          </cell>
        </row>
        <row r="483">
          <cell r="B483">
            <v>52504</v>
          </cell>
          <cell r="C483">
            <v>111640857.62190156</v>
          </cell>
          <cell r="D483">
            <v>0</v>
          </cell>
          <cell r="L483">
            <v>0</v>
          </cell>
          <cell r="M483">
            <v>0</v>
          </cell>
          <cell r="U483">
            <v>0</v>
          </cell>
          <cell r="V483">
            <v>107984185.20880154</v>
          </cell>
          <cell r="W483">
            <v>0</v>
          </cell>
          <cell r="AE483">
            <v>0</v>
          </cell>
          <cell r="AF483">
            <v>0</v>
          </cell>
          <cell r="AN483">
            <v>0</v>
          </cell>
          <cell r="AO483">
            <v>1034264.4771544231</v>
          </cell>
          <cell r="AP483">
            <v>0</v>
          </cell>
          <cell r="AX483">
            <v>0</v>
          </cell>
          <cell r="AY483">
            <v>0</v>
          </cell>
          <cell r="BG483">
            <v>0</v>
          </cell>
          <cell r="BH483">
            <v>3787262.2209841413</v>
          </cell>
          <cell r="BI483">
            <v>0</v>
          </cell>
          <cell r="BQ483">
            <v>0</v>
          </cell>
          <cell r="BR483">
            <v>0</v>
          </cell>
          <cell r="CA483">
            <v>24784784.590317197</v>
          </cell>
          <cell r="CK483">
            <v>0</v>
          </cell>
          <cell r="CS483">
            <v>0</v>
          </cell>
          <cell r="CT483">
            <v>19678069.942871463</v>
          </cell>
          <cell r="CU483">
            <v>0</v>
          </cell>
          <cell r="DC483">
            <v>0</v>
          </cell>
          <cell r="DD483">
            <v>0</v>
          </cell>
          <cell r="DL483">
            <v>0</v>
          </cell>
          <cell r="DM483">
            <v>31953532.673781287</v>
          </cell>
          <cell r="DN483">
            <v>0</v>
          </cell>
          <cell r="DV483">
            <v>0</v>
          </cell>
          <cell r="DW483">
            <v>0</v>
          </cell>
          <cell r="EE483">
            <v>0</v>
          </cell>
          <cell r="EF483">
            <v>129408631.80643241</v>
          </cell>
          <cell r="EG483">
            <v>0</v>
          </cell>
          <cell r="EO483">
            <v>0</v>
          </cell>
          <cell r="EP483">
            <v>0</v>
          </cell>
          <cell r="EX483">
            <v>0</v>
          </cell>
        </row>
        <row r="484">
          <cell r="B484">
            <v>52535</v>
          </cell>
          <cell r="C484">
            <v>111640857.62190156</v>
          </cell>
          <cell r="D484">
            <v>0</v>
          </cell>
          <cell r="L484">
            <v>0</v>
          </cell>
          <cell r="M484">
            <v>0</v>
          </cell>
          <cell r="U484">
            <v>0</v>
          </cell>
          <cell r="V484">
            <v>107984185.20880154</v>
          </cell>
          <cell r="W484">
            <v>0</v>
          </cell>
          <cell r="AE484">
            <v>0</v>
          </cell>
          <cell r="AF484">
            <v>0</v>
          </cell>
          <cell r="AN484">
            <v>0</v>
          </cell>
          <cell r="AO484">
            <v>1034264.4771544231</v>
          </cell>
          <cell r="AP484">
            <v>0</v>
          </cell>
          <cell r="AX484">
            <v>0</v>
          </cell>
          <cell r="AY484">
            <v>0</v>
          </cell>
          <cell r="BG484">
            <v>0</v>
          </cell>
          <cell r="BH484">
            <v>3787262.2209841413</v>
          </cell>
          <cell r="BI484">
            <v>0</v>
          </cell>
          <cell r="BQ484">
            <v>0</v>
          </cell>
          <cell r="BR484">
            <v>0</v>
          </cell>
          <cell r="CA484">
            <v>24784784.590317197</v>
          </cell>
          <cell r="CK484">
            <v>0</v>
          </cell>
          <cell r="CS484">
            <v>0</v>
          </cell>
          <cell r="CT484">
            <v>19678069.942871463</v>
          </cell>
          <cell r="CU484">
            <v>0</v>
          </cell>
          <cell r="DC484">
            <v>0</v>
          </cell>
          <cell r="DD484">
            <v>0</v>
          </cell>
          <cell r="DL484">
            <v>0</v>
          </cell>
          <cell r="DM484">
            <v>31953532.673781287</v>
          </cell>
          <cell r="DN484">
            <v>0</v>
          </cell>
          <cell r="DV484">
            <v>0</v>
          </cell>
          <cell r="DW484">
            <v>0</v>
          </cell>
          <cell r="EE484">
            <v>0</v>
          </cell>
          <cell r="EF484">
            <v>129408631.80643241</v>
          </cell>
          <cell r="EG484">
            <v>0</v>
          </cell>
          <cell r="EO484">
            <v>0</v>
          </cell>
          <cell r="EP484">
            <v>0</v>
          </cell>
          <cell r="EX484">
            <v>0</v>
          </cell>
        </row>
        <row r="485">
          <cell r="B485">
            <v>52565</v>
          </cell>
          <cell r="C485">
            <v>111640857.62190156</v>
          </cell>
          <cell r="D485">
            <v>0</v>
          </cell>
          <cell r="L485">
            <v>0</v>
          </cell>
          <cell r="M485">
            <v>0</v>
          </cell>
          <cell r="U485">
            <v>0</v>
          </cell>
          <cell r="V485">
            <v>107984185.20880154</v>
          </cell>
          <cell r="W485">
            <v>0</v>
          </cell>
          <cell r="AE485">
            <v>0</v>
          </cell>
          <cell r="AF485">
            <v>0</v>
          </cell>
          <cell r="AN485">
            <v>0</v>
          </cell>
          <cell r="AO485">
            <v>1034264.4771544231</v>
          </cell>
          <cell r="AP485">
            <v>0</v>
          </cell>
          <cell r="AX485">
            <v>0</v>
          </cell>
          <cell r="AY485">
            <v>0</v>
          </cell>
          <cell r="BG485">
            <v>0</v>
          </cell>
          <cell r="BH485">
            <v>3787262.2209841413</v>
          </cell>
          <cell r="BI485">
            <v>0</v>
          </cell>
          <cell r="BQ485">
            <v>0</v>
          </cell>
          <cell r="BR485">
            <v>0</v>
          </cell>
          <cell r="CA485">
            <v>24784784.590317197</v>
          </cell>
          <cell r="CK485">
            <v>0</v>
          </cell>
          <cell r="CS485">
            <v>0</v>
          </cell>
          <cell r="CT485">
            <v>19678069.942871463</v>
          </cell>
          <cell r="CU485">
            <v>0</v>
          </cell>
          <cell r="DC485">
            <v>0</v>
          </cell>
          <cell r="DD485">
            <v>0</v>
          </cell>
          <cell r="DL485">
            <v>0</v>
          </cell>
          <cell r="DM485">
            <v>31953532.673781287</v>
          </cell>
          <cell r="DN485">
            <v>0</v>
          </cell>
          <cell r="DV485">
            <v>0</v>
          </cell>
          <cell r="DW485">
            <v>0</v>
          </cell>
          <cell r="EE485">
            <v>0</v>
          </cell>
          <cell r="EF485">
            <v>129408631.80643241</v>
          </cell>
          <cell r="EG485">
            <v>0</v>
          </cell>
          <cell r="EO485">
            <v>0</v>
          </cell>
          <cell r="EP485">
            <v>0</v>
          </cell>
          <cell r="EX485">
            <v>0</v>
          </cell>
        </row>
        <row r="486">
          <cell r="B486">
            <v>52596</v>
          </cell>
          <cell r="C486">
            <v>111640857.62190156</v>
          </cell>
          <cell r="D486">
            <v>0</v>
          </cell>
          <cell r="L486">
            <v>0</v>
          </cell>
          <cell r="M486">
            <v>0</v>
          </cell>
          <cell r="U486">
            <v>0</v>
          </cell>
          <cell r="V486">
            <v>107984185.20880154</v>
          </cell>
          <cell r="W486">
            <v>0</v>
          </cell>
          <cell r="AE486">
            <v>0</v>
          </cell>
          <cell r="AF486">
            <v>0</v>
          </cell>
          <cell r="AN486">
            <v>0</v>
          </cell>
          <cell r="AO486">
            <v>1034264.4771544231</v>
          </cell>
          <cell r="AP486">
            <v>0</v>
          </cell>
          <cell r="AX486">
            <v>0</v>
          </cell>
          <cell r="AY486">
            <v>0</v>
          </cell>
          <cell r="BG486">
            <v>0</v>
          </cell>
          <cell r="BH486">
            <v>3787262.2209841413</v>
          </cell>
          <cell r="BI486">
            <v>0</v>
          </cell>
          <cell r="BQ486">
            <v>0</v>
          </cell>
          <cell r="BR486">
            <v>0</v>
          </cell>
          <cell r="CA486">
            <v>24784784.590317197</v>
          </cell>
          <cell r="CK486">
            <v>0</v>
          </cell>
          <cell r="CS486">
            <v>0</v>
          </cell>
          <cell r="CT486">
            <v>19678069.942871463</v>
          </cell>
          <cell r="CU486">
            <v>0</v>
          </cell>
          <cell r="DC486">
            <v>0</v>
          </cell>
          <cell r="DD486">
            <v>0</v>
          </cell>
          <cell r="DL486">
            <v>0</v>
          </cell>
          <cell r="DM486">
            <v>31953532.673781287</v>
          </cell>
          <cell r="DN486">
            <v>0</v>
          </cell>
          <cell r="DV486">
            <v>0</v>
          </cell>
          <cell r="DW486">
            <v>0</v>
          </cell>
          <cell r="EE486">
            <v>0</v>
          </cell>
          <cell r="EF486">
            <v>129408631.80643241</v>
          </cell>
          <cell r="EG486">
            <v>0</v>
          </cell>
          <cell r="EO486">
            <v>0</v>
          </cell>
          <cell r="EP486">
            <v>0</v>
          </cell>
          <cell r="EX486">
            <v>0</v>
          </cell>
        </row>
        <row r="487">
          <cell r="B487">
            <v>52627</v>
          </cell>
          <cell r="C487">
            <v>111640857.62190156</v>
          </cell>
          <cell r="D487">
            <v>0</v>
          </cell>
          <cell r="L487">
            <v>0</v>
          </cell>
          <cell r="M487">
            <v>0</v>
          </cell>
          <cell r="U487">
            <v>0</v>
          </cell>
          <cell r="V487">
            <v>107984185.20880154</v>
          </cell>
          <cell r="W487">
            <v>0</v>
          </cell>
          <cell r="AE487">
            <v>0</v>
          </cell>
          <cell r="AF487">
            <v>0</v>
          </cell>
          <cell r="AN487">
            <v>0</v>
          </cell>
          <cell r="AO487">
            <v>1034264.4771544231</v>
          </cell>
          <cell r="AP487">
            <v>0</v>
          </cell>
          <cell r="AX487">
            <v>0</v>
          </cell>
          <cell r="AY487">
            <v>0</v>
          </cell>
          <cell r="BG487">
            <v>0</v>
          </cell>
          <cell r="BH487">
            <v>3787262.2209841413</v>
          </cell>
          <cell r="BI487">
            <v>0</v>
          </cell>
          <cell r="BQ487">
            <v>0</v>
          </cell>
          <cell r="BR487">
            <v>0</v>
          </cell>
          <cell r="CA487">
            <v>24784784.590317197</v>
          </cell>
          <cell r="CK487">
            <v>0</v>
          </cell>
          <cell r="CS487">
            <v>0</v>
          </cell>
          <cell r="CT487">
            <v>19678069.942871463</v>
          </cell>
          <cell r="CU487">
            <v>0</v>
          </cell>
          <cell r="DC487">
            <v>0</v>
          </cell>
          <cell r="DD487">
            <v>0</v>
          </cell>
          <cell r="DL487">
            <v>0</v>
          </cell>
          <cell r="DM487">
            <v>31953532.673781287</v>
          </cell>
          <cell r="DN487">
            <v>0</v>
          </cell>
          <cell r="DV487">
            <v>0</v>
          </cell>
          <cell r="DW487">
            <v>0</v>
          </cell>
          <cell r="EE487">
            <v>0</v>
          </cell>
          <cell r="EF487">
            <v>129408631.80643241</v>
          </cell>
          <cell r="EG487">
            <v>0</v>
          </cell>
          <cell r="EO487">
            <v>0</v>
          </cell>
          <cell r="EP487">
            <v>0</v>
          </cell>
          <cell r="EX487">
            <v>0</v>
          </cell>
        </row>
        <row r="488">
          <cell r="B488">
            <v>52656</v>
          </cell>
          <cell r="C488">
            <v>111640857.62190156</v>
          </cell>
          <cell r="D488">
            <v>0</v>
          </cell>
          <cell r="L488">
            <v>0</v>
          </cell>
          <cell r="M488">
            <v>0</v>
          </cell>
          <cell r="U488">
            <v>0</v>
          </cell>
          <cell r="V488">
            <v>107984185.20880154</v>
          </cell>
          <cell r="W488">
            <v>0</v>
          </cell>
          <cell r="AE488">
            <v>0</v>
          </cell>
          <cell r="AF488">
            <v>0</v>
          </cell>
          <cell r="AN488">
            <v>0</v>
          </cell>
          <cell r="AO488">
            <v>1034264.4771544231</v>
          </cell>
          <cell r="AP488">
            <v>0</v>
          </cell>
          <cell r="AX488">
            <v>0</v>
          </cell>
          <cell r="AY488">
            <v>0</v>
          </cell>
          <cell r="BG488">
            <v>0</v>
          </cell>
          <cell r="BH488">
            <v>3787262.2209841413</v>
          </cell>
          <cell r="BI488">
            <v>0</v>
          </cell>
          <cell r="BQ488">
            <v>0</v>
          </cell>
          <cell r="BR488">
            <v>0</v>
          </cell>
          <cell r="CA488">
            <v>24784784.590317197</v>
          </cell>
          <cell r="CK488">
            <v>0</v>
          </cell>
          <cell r="CS488">
            <v>0</v>
          </cell>
          <cell r="CT488">
            <v>19678069.942871463</v>
          </cell>
          <cell r="CU488">
            <v>0</v>
          </cell>
          <cell r="DC488">
            <v>0</v>
          </cell>
          <cell r="DD488">
            <v>0</v>
          </cell>
          <cell r="DL488">
            <v>0</v>
          </cell>
          <cell r="DM488">
            <v>31953532.673781287</v>
          </cell>
          <cell r="DN488">
            <v>0</v>
          </cell>
          <cell r="DV488">
            <v>0</v>
          </cell>
          <cell r="DW488">
            <v>0</v>
          </cell>
          <cell r="EE488">
            <v>0</v>
          </cell>
          <cell r="EF488">
            <v>129408631.80643241</v>
          </cell>
          <cell r="EG488">
            <v>0</v>
          </cell>
          <cell r="EO488">
            <v>0</v>
          </cell>
          <cell r="EP488">
            <v>0</v>
          </cell>
          <cell r="EX488">
            <v>0</v>
          </cell>
        </row>
        <row r="489">
          <cell r="B489">
            <v>52687</v>
          </cell>
          <cell r="C489">
            <v>111640857.62190156</v>
          </cell>
          <cell r="D489">
            <v>0</v>
          </cell>
          <cell r="L489">
            <v>0</v>
          </cell>
          <cell r="M489">
            <v>0</v>
          </cell>
          <cell r="U489">
            <v>0</v>
          </cell>
          <cell r="V489">
            <v>107984185.20880154</v>
          </cell>
          <cell r="W489">
            <v>0</v>
          </cell>
          <cell r="AE489">
            <v>0</v>
          </cell>
          <cell r="AF489">
            <v>0</v>
          </cell>
          <cell r="AN489">
            <v>0</v>
          </cell>
          <cell r="AO489">
            <v>1034264.4771544231</v>
          </cell>
          <cell r="AP489">
            <v>0</v>
          </cell>
          <cell r="AX489">
            <v>0</v>
          </cell>
          <cell r="AY489">
            <v>0</v>
          </cell>
          <cell r="BG489">
            <v>0</v>
          </cell>
          <cell r="BH489">
            <v>3787262.2209841413</v>
          </cell>
          <cell r="BI489">
            <v>0</v>
          </cell>
          <cell r="BQ489">
            <v>0</v>
          </cell>
          <cell r="BR489">
            <v>0</v>
          </cell>
          <cell r="CA489">
            <v>24784784.590317197</v>
          </cell>
          <cell r="CK489">
            <v>0</v>
          </cell>
          <cell r="CS489">
            <v>0</v>
          </cell>
          <cell r="CT489">
            <v>19678069.942871463</v>
          </cell>
          <cell r="CU489">
            <v>0</v>
          </cell>
          <cell r="DC489">
            <v>0</v>
          </cell>
          <cell r="DD489">
            <v>0</v>
          </cell>
          <cell r="DL489">
            <v>0</v>
          </cell>
          <cell r="DM489">
            <v>31953532.673781287</v>
          </cell>
          <cell r="DN489">
            <v>0</v>
          </cell>
          <cell r="DV489">
            <v>0</v>
          </cell>
          <cell r="DW489">
            <v>0</v>
          </cell>
          <cell r="EE489">
            <v>0</v>
          </cell>
          <cell r="EF489">
            <v>129408631.80643241</v>
          </cell>
          <cell r="EG489">
            <v>0</v>
          </cell>
          <cell r="EO489">
            <v>0</v>
          </cell>
          <cell r="EP489">
            <v>0</v>
          </cell>
          <cell r="EX489">
            <v>0</v>
          </cell>
        </row>
        <row r="490">
          <cell r="B490">
            <v>52717</v>
          </cell>
          <cell r="C490">
            <v>111640857.62190156</v>
          </cell>
          <cell r="D490">
            <v>0</v>
          </cell>
          <cell r="L490">
            <v>0</v>
          </cell>
          <cell r="M490">
            <v>0</v>
          </cell>
          <cell r="U490">
            <v>0</v>
          </cell>
          <cell r="V490">
            <v>107984185.20880154</v>
          </cell>
          <cell r="W490">
            <v>0</v>
          </cell>
          <cell r="AE490">
            <v>0</v>
          </cell>
          <cell r="AF490">
            <v>0</v>
          </cell>
          <cell r="AN490">
            <v>0</v>
          </cell>
          <cell r="AO490">
            <v>1034264.4771544231</v>
          </cell>
          <cell r="AP490">
            <v>0</v>
          </cell>
          <cell r="AX490">
            <v>0</v>
          </cell>
          <cell r="AY490">
            <v>0</v>
          </cell>
          <cell r="BG490">
            <v>0</v>
          </cell>
          <cell r="BH490">
            <v>3787262.2209841413</v>
          </cell>
          <cell r="BI490">
            <v>0</v>
          </cell>
          <cell r="BQ490">
            <v>0</v>
          </cell>
          <cell r="BR490">
            <v>0</v>
          </cell>
          <cell r="CA490">
            <v>24784784.590317197</v>
          </cell>
          <cell r="CK490">
            <v>0</v>
          </cell>
          <cell r="CS490">
            <v>0</v>
          </cell>
          <cell r="CT490">
            <v>19678069.942871463</v>
          </cell>
          <cell r="CU490">
            <v>0</v>
          </cell>
          <cell r="DC490">
            <v>0</v>
          </cell>
          <cell r="DD490">
            <v>0</v>
          </cell>
          <cell r="DL490">
            <v>0</v>
          </cell>
          <cell r="DM490">
            <v>31953532.673781287</v>
          </cell>
          <cell r="DN490">
            <v>0</v>
          </cell>
          <cell r="DV490">
            <v>0</v>
          </cell>
          <cell r="DW490">
            <v>0</v>
          </cell>
          <cell r="EE490">
            <v>0</v>
          </cell>
          <cell r="EF490">
            <v>129408631.80643241</v>
          </cell>
          <cell r="EG490">
            <v>0</v>
          </cell>
          <cell r="EO490">
            <v>0</v>
          </cell>
          <cell r="EP490">
            <v>0</v>
          </cell>
          <cell r="EX490">
            <v>0</v>
          </cell>
        </row>
        <row r="491">
          <cell r="B491">
            <v>52748</v>
          </cell>
          <cell r="C491">
            <v>111640857.62190156</v>
          </cell>
          <cell r="D491">
            <v>0</v>
          </cell>
          <cell r="L491">
            <v>0</v>
          </cell>
          <cell r="M491">
            <v>0</v>
          </cell>
          <cell r="U491">
            <v>0</v>
          </cell>
          <cell r="V491">
            <v>107984185.20880154</v>
          </cell>
          <cell r="W491">
            <v>0</v>
          </cell>
          <cell r="AE491">
            <v>0</v>
          </cell>
          <cell r="AF491">
            <v>0</v>
          </cell>
          <cell r="AN491">
            <v>0</v>
          </cell>
          <cell r="AO491">
            <v>1034264.4771544231</v>
          </cell>
          <cell r="AP491">
            <v>0</v>
          </cell>
          <cell r="AX491">
            <v>0</v>
          </cell>
          <cell r="AY491">
            <v>0</v>
          </cell>
          <cell r="BG491">
            <v>0</v>
          </cell>
          <cell r="BH491">
            <v>3787262.2209841413</v>
          </cell>
          <cell r="BI491">
            <v>0</v>
          </cell>
          <cell r="BQ491">
            <v>0</v>
          </cell>
          <cell r="BR491">
            <v>0</v>
          </cell>
          <cell r="CA491">
            <v>24784784.590317197</v>
          </cell>
          <cell r="CK491">
            <v>0</v>
          </cell>
          <cell r="CS491">
            <v>0</v>
          </cell>
          <cell r="CT491">
            <v>19678069.942871463</v>
          </cell>
          <cell r="CU491">
            <v>0</v>
          </cell>
          <cell r="DC491">
            <v>0</v>
          </cell>
          <cell r="DD491">
            <v>0</v>
          </cell>
          <cell r="DL491">
            <v>0</v>
          </cell>
          <cell r="DM491">
            <v>31953532.673781287</v>
          </cell>
          <cell r="DN491">
            <v>0</v>
          </cell>
          <cell r="DV491">
            <v>0</v>
          </cell>
          <cell r="DW491">
            <v>0</v>
          </cell>
          <cell r="EE491">
            <v>0</v>
          </cell>
          <cell r="EF491">
            <v>129408631.80643241</v>
          </cell>
          <cell r="EG491">
            <v>0</v>
          </cell>
          <cell r="EO491">
            <v>0</v>
          </cell>
          <cell r="EP491">
            <v>0</v>
          </cell>
          <cell r="EX491">
            <v>0</v>
          </cell>
        </row>
        <row r="492">
          <cell r="B492">
            <v>52778</v>
          </cell>
          <cell r="C492">
            <v>111640857.62190156</v>
          </cell>
          <cell r="D492">
            <v>0</v>
          </cell>
          <cell r="L492">
            <v>0</v>
          </cell>
          <cell r="M492">
            <v>0</v>
          </cell>
          <cell r="U492">
            <v>0</v>
          </cell>
          <cell r="V492">
            <v>107984185.20880154</v>
          </cell>
          <cell r="W492">
            <v>0</v>
          </cell>
          <cell r="AE492">
            <v>0</v>
          </cell>
          <cell r="AF492">
            <v>0</v>
          </cell>
          <cell r="AN492">
            <v>0</v>
          </cell>
          <cell r="AO492">
            <v>1034264.4771544231</v>
          </cell>
          <cell r="AP492">
            <v>0</v>
          </cell>
          <cell r="AX492">
            <v>0</v>
          </cell>
          <cell r="AY492">
            <v>0</v>
          </cell>
          <cell r="BG492">
            <v>0</v>
          </cell>
          <cell r="BH492">
            <v>3787262.2209841413</v>
          </cell>
          <cell r="BI492">
            <v>0</v>
          </cell>
          <cell r="BQ492">
            <v>0</v>
          </cell>
          <cell r="BR492">
            <v>0</v>
          </cell>
          <cell r="CA492">
            <v>24784784.590317197</v>
          </cell>
          <cell r="CK492">
            <v>0</v>
          </cell>
          <cell r="CS492">
            <v>0</v>
          </cell>
          <cell r="CT492">
            <v>19678069.942871463</v>
          </cell>
          <cell r="CU492">
            <v>0</v>
          </cell>
          <cell r="DC492">
            <v>0</v>
          </cell>
          <cell r="DD492">
            <v>0</v>
          </cell>
          <cell r="DL492">
            <v>0</v>
          </cell>
          <cell r="DM492">
            <v>31953532.673781287</v>
          </cell>
          <cell r="DN492">
            <v>0</v>
          </cell>
          <cell r="DV492">
            <v>0</v>
          </cell>
          <cell r="DW492">
            <v>0</v>
          </cell>
          <cell r="EE492">
            <v>0</v>
          </cell>
          <cell r="EF492">
            <v>129408631.80643241</v>
          </cell>
          <cell r="EG492">
            <v>0</v>
          </cell>
          <cell r="EO492">
            <v>0</v>
          </cell>
          <cell r="EP492">
            <v>0</v>
          </cell>
          <cell r="EX492">
            <v>0</v>
          </cell>
        </row>
        <row r="493">
          <cell r="B493">
            <v>52809</v>
          </cell>
          <cell r="C493">
            <v>111640857.62190156</v>
          </cell>
          <cell r="D493">
            <v>0</v>
          </cell>
          <cell r="L493">
            <v>0</v>
          </cell>
          <cell r="M493">
            <v>0</v>
          </cell>
          <cell r="U493">
            <v>0</v>
          </cell>
          <cell r="V493">
            <v>107984185.20880154</v>
          </cell>
          <cell r="W493">
            <v>0</v>
          </cell>
          <cell r="AE493">
            <v>0</v>
          </cell>
          <cell r="AF493">
            <v>0</v>
          </cell>
          <cell r="AN493">
            <v>0</v>
          </cell>
          <cell r="AO493">
            <v>1034264.4771544231</v>
          </cell>
          <cell r="AP493">
            <v>0</v>
          </cell>
          <cell r="AX493">
            <v>0</v>
          </cell>
          <cell r="AY493">
            <v>0</v>
          </cell>
          <cell r="BG493">
            <v>0</v>
          </cell>
          <cell r="BH493">
            <v>3787262.2209841413</v>
          </cell>
          <cell r="BI493">
            <v>0</v>
          </cell>
          <cell r="BQ493">
            <v>0</v>
          </cell>
          <cell r="BR493">
            <v>0</v>
          </cell>
          <cell r="CA493">
            <v>24784784.590317197</v>
          </cell>
          <cell r="CK493">
            <v>0</v>
          </cell>
          <cell r="CS493">
            <v>0</v>
          </cell>
          <cell r="CT493">
            <v>19678069.942871463</v>
          </cell>
          <cell r="CU493">
            <v>0</v>
          </cell>
          <cell r="DC493">
            <v>0</v>
          </cell>
          <cell r="DD493">
            <v>0</v>
          </cell>
          <cell r="DL493">
            <v>0</v>
          </cell>
          <cell r="DM493">
            <v>31953532.673781287</v>
          </cell>
          <cell r="DN493">
            <v>0</v>
          </cell>
          <cell r="DV493">
            <v>0</v>
          </cell>
          <cell r="DW493">
            <v>0</v>
          </cell>
          <cell r="EE493">
            <v>0</v>
          </cell>
          <cell r="EF493">
            <v>129408631.80643241</v>
          </cell>
          <cell r="EG493">
            <v>0</v>
          </cell>
          <cell r="EO493">
            <v>0</v>
          </cell>
          <cell r="EP493">
            <v>0</v>
          </cell>
          <cell r="EX493">
            <v>0</v>
          </cell>
        </row>
        <row r="494">
          <cell r="B494">
            <v>52840</v>
          </cell>
          <cell r="C494">
            <v>111640857.62190156</v>
          </cell>
          <cell r="D494">
            <v>0</v>
          </cell>
          <cell r="L494">
            <v>0</v>
          </cell>
          <cell r="M494">
            <v>0</v>
          </cell>
          <cell r="U494">
            <v>0</v>
          </cell>
          <cell r="V494">
            <v>107984185.20880154</v>
          </cell>
          <cell r="W494">
            <v>0</v>
          </cell>
          <cell r="AE494">
            <v>0</v>
          </cell>
          <cell r="AF494">
            <v>0</v>
          </cell>
          <cell r="AN494">
            <v>0</v>
          </cell>
          <cell r="AO494">
            <v>1034264.4771544231</v>
          </cell>
          <cell r="AP494">
            <v>0</v>
          </cell>
          <cell r="AX494">
            <v>0</v>
          </cell>
          <cell r="AY494">
            <v>0</v>
          </cell>
          <cell r="BG494">
            <v>0</v>
          </cell>
          <cell r="BH494">
            <v>3787262.2209841413</v>
          </cell>
          <cell r="BI494">
            <v>0</v>
          </cell>
          <cell r="BQ494">
            <v>0</v>
          </cell>
          <cell r="BR494">
            <v>0</v>
          </cell>
          <cell r="CA494">
            <v>24784784.590317197</v>
          </cell>
          <cell r="CK494">
            <v>0</v>
          </cell>
          <cell r="CS494">
            <v>0</v>
          </cell>
          <cell r="CT494">
            <v>19678069.942871463</v>
          </cell>
          <cell r="CU494">
            <v>0</v>
          </cell>
          <cell r="DC494">
            <v>0</v>
          </cell>
          <cell r="DD494">
            <v>0</v>
          </cell>
          <cell r="DL494">
            <v>0</v>
          </cell>
          <cell r="DM494">
            <v>31953532.673781287</v>
          </cell>
          <cell r="DN494">
            <v>0</v>
          </cell>
          <cell r="DV494">
            <v>0</v>
          </cell>
          <cell r="DW494">
            <v>0</v>
          </cell>
          <cell r="EE494">
            <v>0</v>
          </cell>
          <cell r="EF494">
            <v>129408631.80643241</v>
          </cell>
          <cell r="EG494">
            <v>0</v>
          </cell>
          <cell r="EO494">
            <v>0</v>
          </cell>
          <cell r="EP494">
            <v>0</v>
          </cell>
          <cell r="EX494">
            <v>0</v>
          </cell>
        </row>
        <row r="495">
          <cell r="B495">
            <v>52870</v>
          </cell>
          <cell r="C495">
            <v>111640857.62190156</v>
          </cell>
          <cell r="D495">
            <v>0</v>
          </cell>
          <cell r="L495">
            <v>0</v>
          </cell>
          <cell r="M495">
            <v>0</v>
          </cell>
          <cell r="U495">
            <v>0</v>
          </cell>
          <cell r="V495">
            <v>107984185.20880154</v>
          </cell>
          <cell r="W495">
            <v>0</v>
          </cell>
          <cell r="AE495">
            <v>0</v>
          </cell>
          <cell r="AF495">
            <v>0</v>
          </cell>
          <cell r="AN495">
            <v>0</v>
          </cell>
          <cell r="AO495">
            <v>1034264.4771544231</v>
          </cell>
          <cell r="AP495">
            <v>0</v>
          </cell>
          <cell r="AX495">
            <v>0</v>
          </cell>
          <cell r="AY495">
            <v>0</v>
          </cell>
          <cell r="BG495">
            <v>0</v>
          </cell>
          <cell r="BH495">
            <v>3787262.2209841413</v>
          </cell>
          <cell r="BI495">
            <v>0</v>
          </cell>
          <cell r="BQ495">
            <v>0</v>
          </cell>
          <cell r="BR495">
            <v>0</v>
          </cell>
          <cell r="CA495">
            <v>24784784.590317197</v>
          </cell>
          <cell r="CK495">
            <v>0</v>
          </cell>
          <cell r="CS495">
            <v>0</v>
          </cell>
          <cell r="CT495">
            <v>19678069.942871463</v>
          </cell>
          <cell r="CU495">
            <v>0</v>
          </cell>
          <cell r="DC495">
            <v>0</v>
          </cell>
          <cell r="DD495">
            <v>0</v>
          </cell>
          <cell r="DL495">
            <v>0</v>
          </cell>
          <cell r="DM495">
            <v>31953532.673781287</v>
          </cell>
          <cell r="DN495">
            <v>0</v>
          </cell>
          <cell r="DV495">
            <v>0</v>
          </cell>
          <cell r="DW495">
            <v>0</v>
          </cell>
          <cell r="EE495">
            <v>0</v>
          </cell>
          <cell r="EF495">
            <v>129408631.80643241</v>
          </cell>
          <cell r="EG495">
            <v>0</v>
          </cell>
          <cell r="EO495">
            <v>0</v>
          </cell>
          <cell r="EP495">
            <v>0</v>
          </cell>
          <cell r="EX495">
            <v>0</v>
          </cell>
        </row>
        <row r="496">
          <cell r="B496">
            <v>52901</v>
          </cell>
          <cell r="C496">
            <v>111640857.62190156</v>
          </cell>
          <cell r="D496">
            <v>0</v>
          </cell>
          <cell r="L496">
            <v>0</v>
          </cell>
          <cell r="M496">
            <v>0</v>
          </cell>
          <cell r="U496">
            <v>0</v>
          </cell>
          <cell r="V496">
            <v>107984185.20880154</v>
          </cell>
          <cell r="W496">
            <v>0</v>
          </cell>
          <cell r="AE496">
            <v>0</v>
          </cell>
          <cell r="AF496">
            <v>0</v>
          </cell>
          <cell r="AN496">
            <v>0</v>
          </cell>
          <cell r="AO496">
            <v>1034264.4771544231</v>
          </cell>
          <cell r="AP496">
            <v>0</v>
          </cell>
          <cell r="AX496">
            <v>0</v>
          </cell>
          <cell r="AY496">
            <v>0</v>
          </cell>
          <cell r="BG496">
            <v>0</v>
          </cell>
          <cell r="BH496">
            <v>3787262.2209841413</v>
          </cell>
          <cell r="BI496">
            <v>0</v>
          </cell>
          <cell r="BQ496">
            <v>0</v>
          </cell>
          <cell r="BR496">
            <v>0</v>
          </cell>
          <cell r="CA496">
            <v>24784784.590317197</v>
          </cell>
          <cell r="CK496">
            <v>0</v>
          </cell>
          <cell r="CS496">
            <v>0</v>
          </cell>
          <cell r="CT496">
            <v>19678069.942871463</v>
          </cell>
          <cell r="CU496">
            <v>0</v>
          </cell>
          <cell r="DC496">
            <v>0</v>
          </cell>
          <cell r="DD496">
            <v>0</v>
          </cell>
          <cell r="DL496">
            <v>0</v>
          </cell>
          <cell r="DM496">
            <v>31953532.673781287</v>
          </cell>
          <cell r="DN496">
            <v>0</v>
          </cell>
          <cell r="DV496">
            <v>0</v>
          </cell>
          <cell r="DW496">
            <v>0</v>
          </cell>
          <cell r="EE496">
            <v>0</v>
          </cell>
          <cell r="EF496">
            <v>129408631.80643241</v>
          </cell>
          <cell r="EG496">
            <v>0</v>
          </cell>
          <cell r="EO496">
            <v>0</v>
          </cell>
          <cell r="EP496">
            <v>0</v>
          </cell>
          <cell r="EX496">
            <v>0</v>
          </cell>
        </row>
        <row r="497">
          <cell r="B497">
            <v>52931</v>
          </cell>
          <cell r="C497">
            <v>111640857.62190156</v>
          </cell>
          <cell r="D497">
            <v>0</v>
          </cell>
          <cell r="L497">
            <v>0</v>
          </cell>
          <cell r="M497">
            <v>0</v>
          </cell>
          <cell r="U497">
            <v>0</v>
          </cell>
          <cell r="V497">
            <v>107984185.20880154</v>
          </cell>
          <cell r="W497">
            <v>0</v>
          </cell>
          <cell r="AE497">
            <v>0</v>
          </cell>
          <cell r="AF497">
            <v>0</v>
          </cell>
          <cell r="AN497">
            <v>0</v>
          </cell>
          <cell r="AO497">
            <v>1034264.4771544231</v>
          </cell>
          <cell r="AP497">
            <v>0</v>
          </cell>
          <cell r="AX497">
            <v>0</v>
          </cell>
          <cell r="AY497">
            <v>0</v>
          </cell>
          <cell r="BG497">
            <v>0</v>
          </cell>
          <cell r="BH497">
            <v>3787262.2209841413</v>
          </cell>
          <cell r="BI497">
            <v>0</v>
          </cell>
          <cell r="BQ497">
            <v>0</v>
          </cell>
          <cell r="BR497">
            <v>0</v>
          </cell>
          <cell r="CA497">
            <v>24784784.590317197</v>
          </cell>
          <cell r="CK497">
            <v>0</v>
          </cell>
          <cell r="CS497">
            <v>0</v>
          </cell>
          <cell r="CT497">
            <v>19678069.942871463</v>
          </cell>
          <cell r="CU497">
            <v>0</v>
          </cell>
          <cell r="DC497">
            <v>0</v>
          </cell>
          <cell r="DD497">
            <v>0</v>
          </cell>
          <cell r="DL497">
            <v>0</v>
          </cell>
          <cell r="DM497">
            <v>31953532.673781287</v>
          </cell>
          <cell r="DN497">
            <v>0</v>
          </cell>
          <cell r="DV497">
            <v>0</v>
          </cell>
          <cell r="DW497">
            <v>0</v>
          </cell>
          <cell r="EE497">
            <v>0</v>
          </cell>
          <cell r="EF497">
            <v>129408631.80643241</v>
          </cell>
          <cell r="EG497">
            <v>0</v>
          </cell>
          <cell r="EO497">
            <v>0</v>
          </cell>
          <cell r="EP497">
            <v>0</v>
          </cell>
          <cell r="EX497">
            <v>0</v>
          </cell>
        </row>
        <row r="498">
          <cell r="B498">
            <v>52962</v>
          </cell>
          <cell r="C498">
            <v>111640857.62190156</v>
          </cell>
          <cell r="D498">
            <v>0</v>
          </cell>
          <cell r="L498">
            <v>0</v>
          </cell>
          <cell r="M498">
            <v>0</v>
          </cell>
          <cell r="U498">
            <v>0</v>
          </cell>
          <cell r="V498">
            <v>107984185.20880154</v>
          </cell>
          <cell r="W498">
            <v>0</v>
          </cell>
          <cell r="AE498">
            <v>0</v>
          </cell>
          <cell r="AF498">
            <v>0</v>
          </cell>
          <cell r="AN498">
            <v>0</v>
          </cell>
          <cell r="AO498">
            <v>1034264.4771544231</v>
          </cell>
          <cell r="AP498">
            <v>0</v>
          </cell>
          <cell r="AX498">
            <v>0</v>
          </cell>
          <cell r="AY498">
            <v>0</v>
          </cell>
          <cell r="BG498">
            <v>0</v>
          </cell>
          <cell r="BH498">
            <v>3787262.2209841413</v>
          </cell>
          <cell r="BI498">
            <v>0</v>
          </cell>
          <cell r="BQ498">
            <v>0</v>
          </cell>
          <cell r="BR498">
            <v>0</v>
          </cell>
          <cell r="CA498">
            <v>24784784.590317197</v>
          </cell>
          <cell r="CK498">
            <v>0</v>
          </cell>
          <cell r="CS498">
            <v>0</v>
          </cell>
          <cell r="CT498">
            <v>19678069.942871463</v>
          </cell>
          <cell r="CU498">
            <v>0</v>
          </cell>
          <cell r="DC498">
            <v>0</v>
          </cell>
          <cell r="DD498">
            <v>0</v>
          </cell>
          <cell r="DL498">
            <v>0</v>
          </cell>
          <cell r="DM498">
            <v>31953532.673781287</v>
          </cell>
          <cell r="DN498">
            <v>0</v>
          </cell>
          <cell r="DV498">
            <v>0</v>
          </cell>
          <cell r="DW498">
            <v>0</v>
          </cell>
          <cell r="EE498">
            <v>0</v>
          </cell>
          <cell r="EF498">
            <v>129408631.80643241</v>
          </cell>
          <cell r="EG498">
            <v>0</v>
          </cell>
          <cell r="EO498">
            <v>0</v>
          </cell>
          <cell r="EP498">
            <v>0</v>
          </cell>
          <cell r="EX498">
            <v>0</v>
          </cell>
        </row>
        <row r="499">
          <cell r="B499">
            <v>52993</v>
          </cell>
          <cell r="C499">
            <v>111640857.62190156</v>
          </cell>
          <cell r="D499">
            <v>0</v>
          </cell>
          <cell r="L499">
            <v>0</v>
          </cell>
          <cell r="M499">
            <v>0</v>
          </cell>
          <cell r="U499">
            <v>0</v>
          </cell>
          <cell r="V499">
            <v>107984185.20880154</v>
          </cell>
          <cell r="W499">
            <v>0</v>
          </cell>
          <cell r="AE499">
            <v>0</v>
          </cell>
          <cell r="AF499">
            <v>0</v>
          </cell>
          <cell r="AN499">
            <v>0</v>
          </cell>
          <cell r="AO499">
            <v>1034264.4771544231</v>
          </cell>
          <cell r="AP499">
            <v>0</v>
          </cell>
          <cell r="AX499">
            <v>0</v>
          </cell>
          <cell r="AY499">
            <v>0</v>
          </cell>
          <cell r="BG499">
            <v>0</v>
          </cell>
          <cell r="BH499">
            <v>3787262.2209841413</v>
          </cell>
          <cell r="BI499">
            <v>0</v>
          </cell>
          <cell r="BQ499">
            <v>0</v>
          </cell>
          <cell r="BR499">
            <v>0</v>
          </cell>
          <cell r="CA499">
            <v>24784784.590317197</v>
          </cell>
          <cell r="CK499">
            <v>0</v>
          </cell>
          <cell r="CS499">
            <v>0</v>
          </cell>
          <cell r="CT499">
            <v>19678069.942871463</v>
          </cell>
          <cell r="CU499">
            <v>0</v>
          </cell>
          <cell r="DC499">
            <v>0</v>
          </cell>
          <cell r="DD499">
            <v>0</v>
          </cell>
          <cell r="DL499">
            <v>0</v>
          </cell>
          <cell r="DM499">
            <v>31953532.673781287</v>
          </cell>
          <cell r="DN499">
            <v>0</v>
          </cell>
          <cell r="DV499">
            <v>0</v>
          </cell>
          <cell r="DW499">
            <v>0</v>
          </cell>
          <cell r="EE499">
            <v>0</v>
          </cell>
          <cell r="EF499">
            <v>129408631.80643241</v>
          </cell>
          <cell r="EG499">
            <v>0</v>
          </cell>
          <cell r="EO499">
            <v>0</v>
          </cell>
          <cell r="EP499">
            <v>0</v>
          </cell>
          <cell r="EX499">
            <v>0</v>
          </cell>
        </row>
        <row r="500">
          <cell r="B500">
            <v>53021</v>
          </cell>
          <cell r="C500">
            <v>111640857.62190156</v>
          </cell>
          <cell r="D500">
            <v>0</v>
          </cell>
          <cell r="L500">
            <v>0</v>
          </cell>
          <cell r="M500">
            <v>0</v>
          </cell>
          <cell r="U500">
            <v>0</v>
          </cell>
          <cell r="V500">
            <v>107984185.20880154</v>
          </cell>
          <cell r="W500">
            <v>0</v>
          </cell>
          <cell r="AE500">
            <v>0</v>
          </cell>
          <cell r="AF500">
            <v>0</v>
          </cell>
          <cell r="AN500">
            <v>0</v>
          </cell>
          <cell r="AO500">
            <v>1034264.4771544231</v>
          </cell>
          <cell r="AP500">
            <v>0</v>
          </cell>
          <cell r="AX500">
            <v>0</v>
          </cell>
          <cell r="AY500">
            <v>0</v>
          </cell>
          <cell r="BG500">
            <v>0</v>
          </cell>
          <cell r="BH500">
            <v>3787262.2209841413</v>
          </cell>
          <cell r="BI500">
            <v>0</v>
          </cell>
          <cell r="BQ500">
            <v>0</v>
          </cell>
          <cell r="BR500">
            <v>0</v>
          </cell>
          <cell r="CA500">
            <v>24784784.590317197</v>
          </cell>
          <cell r="CK500">
            <v>0</v>
          </cell>
          <cell r="CS500">
            <v>0</v>
          </cell>
          <cell r="CT500">
            <v>19678069.942871463</v>
          </cell>
          <cell r="CU500">
            <v>0</v>
          </cell>
          <cell r="DC500">
            <v>0</v>
          </cell>
          <cell r="DD500">
            <v>0</v>
          </cell>
          <cell r="DL500">
            <v>0</v>
          </cell>
          <cell r="DM500">
            <v>31953532.673781287</v>
          </cell>
          <cell r="DN500">
            <v>0</v>
          </cell>
          <cell r="DV500">
            <v>0</v>
          </cell>
          <cell r="DW500">
            <v>0</v>
          </cell>
          <cell r="EE500">
            <v>0</v>
          </cell>
          <cell r="EF500">
            <v>129408631.80643241</v>
          </cell>
          <cell r="EG500">
            <v>0</v>
          </cell>
          <cell r="EO500">
            <v>0</v>
          </cell>
          <cell r="EP500">
            <v>0</v>
          </cell>
          <cell r="EX500">
            <v>0</v>
          </cell>
        </row>
        <row r="501">
          <cell r="B501">
            <v>53052</v>
          </cell>
          <cell r="C501">
            <v>111640857.62190156</v>
          </cell>
          <cell r="D501">
            <v>0</v>
          </cell>
          <cell r="L501">
            <v>0</v>
          </cell>
          <cell r="M501">
            <v>0</v>
          </cell>
          <cell r="U501">
            <v>0</v>
          </cell>
          <cell r="V501">
            <v>107984185.20880154</v>
          </cell>
          <cell r="W501">
            <v>0</v>
          </cell>
          <cell r="AE501">
            <v>0</v>
          </cell>
          <cell r="AF501">
            <v>0</v>
          </cell>
          <cell r="AN501">
            <v>0</v>
          </cell>
          <cell r="AO501">
            <v>1034264.4771544231</v>
          </cell>
          <cell r="AP501">
            <v>0</v>
          </cell>
          <cell r="AX501">
            <v>0</v>
          </cell>
          <cell r="AY501">
            <v>0</v>
          </cell>
          <cell r="BG501">
            <v>0</v>
          </cell>
          <cell r="BH501">
            <v>3787262.2209841413</v>
          </cell>
          <cell r="BI501">
            <v>0</v>
          </cell>
          <cell r="BQ501">
            <v>0</v>
          </cell>
          <cell r="BR501">
            <v>0</v>
          </cell>
          <cell r="CA501">
            <v>24784784.590317197</v>
          </cell>
          <cell r="CK501">
            <v>0</v>
          </cell>
          <cell r="CS501">
            <v>0</v>
          </cell>
          <cell r="CT501">
            <v>19678069.942871463</v>
          </cell>
          <cell r="CU501">
            <v>0</v>
          </cell>
          <cell r="DC501">
            <v>0</v>
          </cell>
          <cell r="DD501">
            <v>0</v>
          </cell>
          <cell r="DL501">
            <v>0</v>
          </cell>
          <cell r="DM501">
            <v>31953532.673781287</v>
          </cell>
          <cell r="DN501">
            <v>0</v>
          </cell>
          <cell r="DV501">
            <v>0</v>
          </cell>
          <cell r="DW501">
            <v>0</v>
          </cell>
          <cell r="EE501">
            <v>0</v>
          </cell>
          <cell r="EF501">
            <v>129408631.80643241</v>
          </cell>
          <cell r="EG501">
            <v>0</v>
          </cell>
          <cell r="EO501">
            <v>0</v>
          </cell>
          <cell r="EP501">
            <v>0</v>
          </cell>
          <cell r="EX501">
            <v>0</v>
          </cell>
        </row>
        <row r="502">
          <cell r="B502">
            <v>53082</v>
          </cell>
          <cell r="C502">
            <v>111640857.62190156</v>
          </cell>
          <cell r="D502">
            <v>0</v>
          </cell>
          <cell r="L502">
            <v>0</v>
          </cell>
          <cell r="M502">
            <v>0</v>
          </cell>
          <cell r="U502">
            <v>0</v>
          </cell>
          <cell r="V502">
            <v>107984185.20880154</v>
          </cell>
          <cell r="W502">
            <v>0</v>
          </cell>
          <cell r="AE502">
            <v>0</v>
          </cell>
          <cell r="AF502">
            <v>0</v>
          </cell>
          <cell r="AN502">
            <v>0</v>
          </cell>
          <cell r="AO502">
            <v>1034264.4771544231</v>
          </cell>
          <cell r="AP502">
            <v>0</v>
          </cell>
          <cell r="AX502">
            <v>0</v>
          </cell>
          <cell r="AY502">
            <v>0</v>
          </cell>
          <cell r="BG502">
            <v>0</v>
          </cell>
          <cell r="BH502">
            <v>3787262.2209841413</v>
          </cell>
          <cell r="BI502">
            <v>0</v>
          </cell>
          <cell r="BQ502">
            <v>0</v>
          </cell>
          <cell r="BR502">
            <v>0</v>
          </cell>
          <cell r="CA502">
            <v>24784784.590317197</v>
          </cell>
          <cell r="CK502">
            <v>0</v>
          </cell>
          <cell r="CS502">
            <v>0</v>
          </cell>
          <cell r="CT502">
            <v>19678069.942871463</v>
          </cell>
          <cell r="CU502">
            <v>0</v>
          </cell>
          <cell r="DC502">
            <v>0</v>
          </cell>
          <cell r="DD502">
            <v>0</v>
          </cell>
          <cell r="DL502">
            <v>0</v>
          </cell>
          <cell r="DM502">
            <v>31953532.673781287</v>
          </cell>
          <cell r="DN502">
            <v>0</v>
          </cell>
          <cell r="DV502">
            <v>0</v>
          </cell>
          <cell r="DW502">
            <v>0</v>
          </cell>
          <cell r="EE502">
            <v>0</v>
          </cell>
          <cell r="EF502">
            <v>129408631.80643241</v>
          </cell>
          <cell r="EG502">
            <v>0</v>
          </cell>
          <cell r="EO502">
            <v>0</v>
          </cell>
          <cell r="EP502">
            <v>0</v>
          </cell>
          <cell r="EX502">
            <v>0</v>
          </cell>
        </row>
        <row r="503">
          <cell r="B503">
            <v>53113</v>
          </cell>
          <cell r="C503">
            <v>111640857.62190156</v>
          </cell>
          <cell r="D503">
            <v>0</v>
          </cell>
          <cell r="L503">
            <v>0</v>
          </cell>
          <cell r="M503">
            <v>0</v>
          </cell>
          <cell r="U503">
            <v>0</v>
          </cell>
          <cell r="V503">
            <v>107984185.20880154</v>
          </cell>
          <cell r="W503">
            <v>0</v>
          </cell>
          <cell r="AE503">
            <v>0</v>
          </cell>
          <cell r="AF503">
            <v>0</v>
          </cell>
          <cell r="AN503">
            <v>0</v>
          </cell>
          <cell r="AO503">
            <v>1034264.4771544231</v>
          </cell>
          <cell r="AP503">
            <v>0</v>
          </cell>
          <cell r="AX503">
            <v>0</v>
          </cell>
          <cell r="AY503">
            <v>0</v>
          </cell>
          <cell r="BG503">
            <v>0</v>
          </cell>
          <cell r="BH503">
            <v>3787262.2209841413</v>
          </cell>
          <cell r="BI503">
            <v>0</v>
          </cell>
          <cell r="BQ503">
            <v>0</v>
          </cell>
          <cell r="BR503">
            <v>0</v>
          </cell>
          <cell r="CA503">
            <v>24784784.590317197</v>
          </cell>
          <cell r="CK503">
            <v>0</v>
          </cell>
          <cell r="CS503">
            <v>0</v>
          </cell>
          <cell r="CT503">
            <v>19678069.942871463</v>
          </cell>
          <cell r="CU503">
            <v>0</v>
          </cell>
          <cell r="DC503">
            <v>0</v>
          </cell>
          <cell r="DD503">
            <v>0</v>
          </cell>
          <cell r="DL503">
            <v>0</v>
          </cell>
          <cell r="DM503">
            <v>31953532.673781287</v>
          </cell>
          <cell r="DN503">
            <v>0</v>
          </cell>
          <cell r="DV503">
            <v>0</v>
          </cell>
          <cell r="DW503">
            <v>0</v>
          </cell>
          <cell r="EE503">
            <v>0</v>
          </cell>
          <cell r="EF503">
            <v>129408631.80643241</v>
          </cell>
          <cell r="EG503">
            <v>0</v>
          </cell>
          <cell r="EO503">
            <v>0</v>
          </cell>
          <cell r="EP503">
            <v>0</v>
          </cell>
          <cell r="EX503">
            <v>0</v>
          </cell>
        </row>
        <row r="504">
          <cell r="B504">
            <v>53143</v>
          </cell>
          <cell r="C504">
            <v>111640857.62190156</v>
          </cell>
          <cell r="D504">
            <v>0</v>
          </cell>
          <cell r="L504">
            <v>0</v>
          </cell>
          <cell r="M504">
            <v>0</v>
          </cell>
          <cell r="U504">
            <v>0</v>
          </cell>
          <cell r="V504">
            <v>107984185.20880154</v>
          </cell>
          <cell r="W504">
            <v>0</v>
          </cell>
          <cell r="AE504">
            <v>0</v>
          </cell>
          <cell r="AF504">
            <v>0</v>
          </cell>
          <cell r="AN504">
            <v>0</v>
          </cell>
          <cell r="AO504">
            <v>1034264.4771544231</v>
          </cell>
          <cell r="AP504">
            <v>0</v>
          </cell>
          <cell r="AX504">
            <v>0</v>
          </cell>
          <cell r="AY504">
            <v>0</v>
          </cell>
          <cell r="BG504">
            <v>0</v>
          </cell>
          <cell r="BH504">
            <v>3787262.2209841413</v>
          </cell>
          <cell r="BI504">
            <v>0</v>
          </cell>
          <cell r="BQ504">
            <v>0</v>
          </cell>
          <cell r="BR504">
            <v>0</v>
          </cell>
          <cell r="CA504">
            <v>24784784.590317197</v>
          </cell>
          <cell r="CK504">
            <v>0</v>
          </cell>
          <cell r="CS504">
            <v>0</v>
          </cell>
          <cell r="CT504">
            <v>19678069.942871463</v>
          </cell>
          <cell r="CU504">
            <v>0</v>
          </cell>
          <cell r="DC504">
            <v>0</v>
          </cell>
          <cell r="DD504">
            <v>0</v>
          </cell>
          <cell r="DL504">
            <v>0</v>
          </cell>
          <cell r="DM504">
            <v>31953532.673781287</v>
          </cell>
          <cell r="DN504">
            <v>0</v>
          </cell>
          <cell r="DV504">
            <v>0</v>
          </cell>
          <cell r="DW504">
            <v>0</v>
          </cell>
          <cell r="EE504">
            <v>0</v>
          </cell>
          <cell r="EF504">
            <v>129408631.80643241</v>
          </cell>
          <cell r="EG504">
            <v>0</v>
          </cell>
          <cell r="EO504">
            <v>0</v>
          </cell>
          <cell r="EP504">
            <v>0</v>
          </cell>
          <cell r="EX504">
            <v>0</v>
          </cell>
        </row>
        <row r="505">
          <cell r="B505">
            <v>53174</v>
          </cell>
          <cell r="C505">
            <v>111640857.62190156</v>
          </cell>
          <cell r="D505">
            <v>0</v>
          </cell>
          <cell r="L505">
            <v>0</v>
          </cell>
          <cell r="M505">
            <v>0</v>
          </cell>
          <cell r="U505">
            <v>0</v>
          </cell>
          <cell r="V505">
            <v>107984185.20880154</v>
          </cell>
          <cell r="W505">
            <v>0</v>
          </cell>
          <cell r="AE505">
            <v>0</v>
          </cell>
          <cell r="AF505">
            <v>0</v>
          </cell>
          <cell r="AN505">
            <v>0</v>
          </cell>
          <cell r="AO505">
            <v>1034264.4771544231</v>
          </cell>
          <cell r="AP505">
            <v>0</v>
          </cell>
          <cell r="AX505">
            <v>0</v>
          </cell>
          <cell r="AY505">
            <v>0</v>
          </cell>
          <cell r="BG505">
            <v>0</v>
          </cell>
          <cell r="BH505">
            <v>3787262.2209841413</v>
          </cell>
          <cell r="BI505">
            <v>0</v>
          </cell>
          <cell r="BQ505">
            <v>0</v>
          </cell>
          <cell r="BR505">
            <v>0</v>
          </cell>
          <cell r="CA505">
            <v>24784784.590317197</v>
          </cell>
          <cell r="CK505">
            <v>0</v>
          </cell>
          <cell r="CS505">
            <v>0</v>
          </cell>
          <cell r="CT505">
            <v>19678069.942871463</v>
          </cell>
          <cell r="CU505">
            <v>0</v>
          </cell>
          <cell r="DC505">
            <v>0</v>
          </cell>
          <cell r="DD505">
            <v>0</v>
          </cell>
          <cell r="DL505">
            <v>0</v>
          </cell>
          <cell r="DM505">
            <v>31953532.673781287</v>
          </cell>
          <cell r="DN505">
            <v>0</v>
          </cell>
          <cell r="DV505">
            <v>0</v>
          </cell>
          <cell r="DW505">
            <v>0</v>
          </cell>
          <cell r="EE505">
            <v>0</v>
          </cell>
          <cell r="EF505">
            <v>129408631.80643241</v>
          </cell>
          <cell r="EG505">
            <v>0</v>
          </cell>
          <cell r="EO505">
            <v>0</v>
          </cell>
          <cell r="EP505">
            <v>0</v>
          </cell>
          <cell r="EX505">
            <v>0</v>
          </cell>
        </row>
        <row r="506">
          <cell r="B506">
            <v>53205</v>
          </cell>
          <cell r="C506">
            <v>111640857.62190156</v>
          </cell>
          <cell r="D506">
            <v>0</v>
          </cell>
          <cell r="L506">
            <v>0</v>
          </cell>
          <cell r="M506">
            <v>0</v>
          </cell>
          <cell r="U506">
            <v>0</v>
          </cell>
          <cell r="V506">
            <v>107984185.20880154</v>
          </cell>
          <cell r="W506">
            <v>0</v>
          </cell>
          <cell r="AE506">
            <v>0</v>
          </cell>
          <cell r="AF506">
            <v>0</v>
          </cell>
          <cell r="AN506">
            <v>0</v>
          </cell>
          <cell r="AO506">
            <v>1034264.4771544231</v>
          </cell>
          <cell r="AP506">
            <v>0</v>
          </cell>
          <cell r="AX506">
            <v>0</v>
          </cell>
          <cell r="AY506">
            <v>0</v>
          </cell>
          <cell r="BG506">
            <v>0</v>
          </cell>
          <cell r="BH506">
            <v>3787262.2209841413</v>
          </cell>
          <cell r="BI506">
            <v>0</v>
          </cell>
          <cell r="BQ506">
            <v>0</v>
          </cell>
          <cell r="BR506">
            <v>0</v>
          </cell>
          <cell r="CA506">
            <v>24784784.590317197</v>
          </cell>
          <cell r="CK506">
            <v>0</v>
          </cell>
          <cell r="CS506">
            <v>0</v>
          </cell>
          <cell r="CT506">
            <v>19678069.942871463</v>
          </cell>
          <cell r="CU506">
            <v>0</v>
          </cell>
          <cell r="DC506">
            <v>0</v>
          </cell>
          <cell r="DD506">
            <v>0</v>
          </cell>
          <cell r="DL506">
            <v>0</v>
          </cell>
          <cell r="DM506">
            <v>31953532.673781287</v>
          </cell>
          <cell r="DN506">
            <v>0</v>
          </cell>
          <cell r="DV506">
            <v>0</v>
          </cell>
          <cell r="DW506">
            <v>0</v>
          </cell>
          <cell r="EE506">
            <v>0</v>
          </cell>
          <cell r="EF506">
            <v>129408631.80643241</v>
          </cell>
          <cell r="EG506">
            <v>0</v>
          </cell>
          <cell r="EO506">
            <v>0</v>
          </cell>
          <cell r="EP506">
            <v>0</v>
          </cell>
          <cell r="EX506">
            <v>0</v>
          </cell>
        </row>
        <row r="507">
          <cell r="B507">
            <v>53235</v>
          </cell>
          <cell r="C507">
            <v>111640857.62190156</v>
          </cell>
          <cell r="D507">
            <v>0</v>
          </cell>
          <cell r="L507">
            <v>0</v>
          </cell>
          <cell r="M507">
            <v>0</v>
          </cell>
          <cell r="U507">
            <v>0</v>
          </cell>
          <cell r="V507">
            <v>107984185.20880154</v>
          </cell>
          <cell r="W507">
            <v>0</v>
          </cell>
          <cell r="AE507">
            <v>0</v>
          </cell>
          <cell r="AF507">
            <v>0</v>
          </cell>
          <cell r="AN507">
            <v>0</v>
          </cell>
          <cell r="AO507">
            <v>1034264.4771544231</v>
          </cell>
          <cell r="AP507">
            <v>0</v>
          </cell>
          <cell r="AX507">
            <v>0</v>
          </cell>
          <cell r="AY507">
            <v>0</v>
          </cell>
          <cell r="BG507">
            <v>0</v>
          </cell>
          <cell r="BH507">
            <v>3787262.2209841413</v>
          </cell>
          <cell r="BI507">
            <v>0</v>
          </cell>
          <cell r="BQ507">
            <v>0</v>
          </cell>
          <cell r="BR507">
            <v>0</v>
          </cell>
          <cell r="CA507">
            <v>24784784.590317197</v>
          </cell>
          <cell r="CK507">
            <v>0</v>
          </cell>
          <cell r="CS507">
            <v>0</v>
          </cell>
          <cell r="CT507">
            <v>19678069.942871463</v>
          </cell>
          <cell r="CU507">
            <v>0</v>
          </cell>
          <cell r="DC507">
            <v>0</v>
          </cell>
          <cell r="DD507">
            <v>0</v>
          </cell>
          <cell r="DL507">
            <v>0</v>
          </cell>
          <cell r="DM507">
            <v>31953532.673781287</v>
          </cell>
          <cell r="DN507">
            <v>0</v>
          </cell>
          <cell r="DV507">
            <v>0</v>
          </cell>
          <cell r="DW507">
            <v>0</v>
          </cell>
          <cell r="EE507">
            <v>0</v>
          </cell>
          <cell r="EF507">
            <v>129408631.80643241</v>
          </cell>
          <cell r="EG507">
            <v>0</v>
          </cell>
          <cell r="EO507">
            <v>0</v>
          </cell>
          <cell r="EP507">
            <v>0</v>
          </cell>
          <cell r="EX507">
            <v>0</v>
          </cell>
        </row>
        <row r="508">
          <cell r="B508">
            <v>53266</v>
          </cell>
          <cell r="C508">
            <v>111640857.62190156</v>
          </cell>
          <cell r="D508">
            <v>0</v>
          </cell>
          <cell r="L508">
            <v>0</v>
          </cell>
          <cell r="M508">
            <v>0</v>
          </cell>
          <cell r="U508">
            <v>0</v>
          </cell>
          <cell r="V508">
            <v>107984185.20880154</v>
          </cell>
          <cell r="W508">
            <v>0</v>
          </cell>
          <cell r="AE508">
            <v>0</v>
          </cell>
          <cell r="AF508">
            <v>0</v>
          </cell>
          <cell r="AN508">
            <v>0</v>
          </cell>
          <cell r="AO508">
            <v>1034264.4771544231</v>
          </cell>
          <cell r="AP508">
            <v>0</v>
          </cell>
          <cell r="AX508">
            <v>0</v>
          </cell>
          <cell r="AY508">
            <v>0</v>
          </cell>
          <cell r="BG508">
            <v>0</v>
          </cell>
          <cell r="BH508">
            <v>3787262.2209841413</v>
          </cell>
          <cell r="BI508">
            <v>0</v>
          </cell>
          <cell r="BQ508">
            <v>0</v>
          </cell>
          <cell r="BR508">
            <v>0</v>
          </cell>
          <cell r="CA508">
            <v>24784784.590317197</v>
          </cell>
          <cell r="CK508">
            <v>0</v>
          </cell>
          <cell r="CS508">
            <v>0</v>
          </cell>
          <cell r="CT508">
            <v>19678069.942871463</v>
          </cell>
          <cell r="CU508">
            <v>0</v>
          </cell>
          <cell r="DC508">
            <v>0</v>
          </cell>
          <cell r="DD508">
            <v>0</v>
          </cell>
          <cell r="DL508">
            <v>0</v>
          </cell>
          <cell r="DM508">
            <v>31953532.673781287</v>
          </cell>
          <cell r="DN508">
            <v>0</v>
          </cell>
          <cell r="DV508">
            <v>0</v>
          </cell>
          <cell r="DW508">
            <v>0</v>
          </cell>
          <cell r="EE508">
            <v>0</v>
          </cell>
          <cell r="EF508">
            <v>129408631.80643241</v>
          </cell>
          <cell r="EG508">
            <v>0</v>
          </cell>
          <cell r="EO508">
            <v>0</v>
          </cell>
          <cell r="EP508">
            <v>0</v>
          </cell>
          <cell r="EX508">
            <v>0</v>
          </cell>
        </row>
        <row r="509">
          <cell r="B509">
            <v>53296</v>
          </cell>
          <cell r="C509">
            <v>111640857.62190156</v>
          </cell>
          <cell r="D509">
            <v>0</v>
          </cell>
          <cell r="L509">
            <v>0</v>
          </cell>
          <cell r="M509">
            <v>0</v>
          </cell>
          <cell r="U509">
            <v>0</v>
          </cell>
          <cell r="V509">
            <v>107984185.20880154</v>
          </cell>
          <cell r="W509">
            <v>0</v>
          </cell>
          <cell r="AE509">
            <v>0</v>
          </cell>
          <cell r="AF509">
            <v>0</v>
          </cell>
          <cell r="AN509">
            <v>0</v>
          </cell>
          <cell r="AO509">
            <v>1034264.4771544231</v>
          </cell>
          <cell r="AP509">
            <v>0</v>
          </cell>
          <cell r="AX509">
            <v>0</v>
          </cell>
          <cell r="AY509">
            <v>0</v>
          </cell>
          <cell r="BG509">
            <v>0</v>
          </cell>
          <cell r="BH509">
            <v>3787262.2209841413</v>
          </cell>
          <cell r="BI509">
            <v>0</v>
          </cell>
          <cell r="BQ509">
            <v>0</v>
          </cell>
          <cell r="BR509">
            <v>0</v>
          </cell>
          <cell r="CA509">
            <v>24784784.590317197</v>
          </cell>
          <cell r="CK509">
            <v>0</v>
          </cell>
          <cell r="CS509">
            <v>0</v>
          </cell>
          <cell r="CT509">
            <v>19678069.942871463</v>
          </cell>
          <cell r="CU509">
            <v>0</v>
          </cell>
          <cell r="DC509">
            <v>0</v>
          </cell>
          <cell r="DD509">
            <v>0</v>
          </cell>
          <cell r="DL509">
            <v>0</v>
          </cell>
          <cell r="DM509">
            <v>31953532.673781287</v>
          </cell>
          <cell r="DN509">
            <v>0</v>
          </cell>
          <cell r="DV509">
            <v>0</v>
          </cell>
          <cell r="DW509">
            <v>0</v>
          </cell>
          <cell r="EE509">
            <v>0</v>
          </cell>
          <cell r="EF509">
            <v>129408631.80643241</v>
          </cell>
          <cell r="EG509">
            <v>0</v>
          </cell>
          <cell r="EO509">
            <v>0</v>
          </cell>
          <cell r="EP509">
            <v>0</v>
          </cell>
          <cell r="EX509">
            <v>0</v>
          </cell>
        </row>
        <row r="510">
          <cell r="B510">
            <v>53327</v>
          </cell>
          <cell r="C510">
            <v>111640857.62190156</v>
          </cell>
          <cell r="D510">
            <v>0</v>
          </cell>
          <cell r="L510">
            <v>0</v>
          </cell>
          <cell r="M510">
            <v>0</v>
          </cell>
          <cell r="U510">
            <v>0</v>
          </cell>
          <cell r="V510">
            <v>107984185.20880154</v>
          </cell>
          <cell r="W510">
            <v>0</v>
          </cell>
          <cell r="AE510">
            <v>0</v>
          </cell>
          <cell r="AF510">
            <v>0</v>
          </cell>
          <cell r="AN510">
            <v>0</v>
          </cell>
          <cell r="AO510">
            <v>1034264.4771544231</v>
          </cell>
          <cell r="AP510">
            <v>0</v>
          </cell>
          <cell r="AX510">
            <v>0</v>
          </cell>
          <cell r="AY510">
            <v>0</v>
          </cell>
          <cell r="BG510">
            <v>0</v>
          </cell>
          <cell r="BH510">
            <v>3787262.2209841413</v>
          </cell>
          <cell r="BI510">
            <v>0</v>
          </cell>
          <cell r="BQ510">
            <v>0</v>
          </cell>
          <cell r="BR510">
            <v>0</v>
          </cell>
          <cell r="CA510">
            <v>24784784.590317197</v>
          </cell>
          <cell r="CK510">
            <v>0</v>
          </cell>
          <cell r="CS510">
            <v>0</v>
          </cell>
          <cell r="CT510">
            <v>19678069.942871463</v>
          </cell>
          <cell r="CU510">
            <v>0</v>
          </cell>
          <cell r="DC510">
            <v>0</v>
          </cell>
          <cell r="DD510">
            <v>0</v>
          </cell>
          <cell r="DL510">
            <v>0</v>
          </cell>
          <cell r="DM510">
            <v>31953532.673781287</v>
          </cell>
          <cell r="DN510">
            <v>0</v>
          </cell>
          <cell r="DV510">
            <v>0</v>
          </cell>
          <cell r="DW510">
            <v>0</v>
          </cell>
          <cell r="EE510">
            <v>0</v>
          </cell>
          <cell r="EF510">
            <v>129408631.80643241</v>
          </cell>
          <cell r="EG510">
            <v>0</v>
          </cell>
          <cell r="EO510">
            <v>0</v>
          </cell>
          <cell r="EP510">
            <v>0</v>
          </cell>
          <cell r="EX510">
            <v>0</v>
          </cell>
        </row>
        <row r="511">
          <cell r="B511">
            <v>53358</v>
          </cell>
          <cell r="C511">
            <v>111640857.62190156</v>
          </cell>
          <cell r="D511">
            <v>0</v>
          </cell>
          <cell r="L511">
            <v>0</v>
          </cell>
          <cell r="M511">
            <v>0</v>
          </cell>
          <cell r="U511">
            <v>0</v>
          </cell>
          <cell r="V511">
            <v>107984185.20880154</v>
          </cell>
          <cell r="W511">
            <v>0</v>
          </cell>
          <cell r="AE511">
            <v>0</v>
          </cell>
          <cell r="AF511">
            <v>0</v>
          </cell>
          <cell r="AN511">
            <v>0</v>
          </cell>
          <cell r="AO511">
            <v>1034264.4771544231</v>
          </cell>
          <cell r="AP511">
            <v>0</v>
          </cell>
          <cell r="AX511">
            <v>0</v>
          </cell>
          <cell r="AY511">
            <v>0</v>
          </cell>
          <cell r="BG511">
            <v>0</v>
          </cell>
          <cell r="BH511">
            <v>3787262.2209841413</v>
          </cell>
          <cell r="BI511">
            <v>0</v>
          </cell>
          <cell r="BQ511">
            <v>0</v>
          </cell>
          <cell r="BR511">
            <v>0</v>
          </cell>
          <cell r="CA511">
            <v>24784784.590317197</v>
          </cell>
          <cell r="CK511">
            <v>0</v>
          </cell>
          <cell r="CS511">
            <v>0</v>
          </cell>
          <cell r="CT511">
            <v>19678069.942871463</v>
          </cell>
          <cell r="CU511">
            <v>0</v>
          </cell>
          <cell r="DC511">
            <v>0</v>
          </cell>
          <cell r="DD511">
            <v>0</v>
          </cell>
          <cell r="DL511">
            <v>0</v>
          </cell>
          <cell r="DM511">
            <v>31953532.673781287</v>
          </cell>
          <cell r="DN511">
            <v>0</v>
          </cell>
          <cell r="DV511">
            <v>0</v>
          </cell>
          <cell r="DW511">
            <v>0</v>
          </cell>
          <cell r="EE511">
            <v>0</v>
          </cell>
          <cell r="EF511">
            <v>129408631.80643241</v>
          </cell>
          <cell r="EG511">
            <v>0</v>
          </cell>
          <cell r="EO511">
            <v>0</v>
          </cell>
          <cell r="EP511">
            <v>0</v>
          </cell>
          <cell r="EX511">
            <v>0</v>
          </cell>
        </row>
        <row r="512">
          <cell r="B512">
            <v>53386</v>
          </cell>
          <cell r="C512">
            <v>111640857.62190156</v>
          </cell>
          <cell r="D512">
            <v>0</v>
          </cell>
          <cell r="L512">
            <v>0</v>
          </cell>
          <cell r="M512">
            <v>0</v>
          </cell>
          <cell r="U512">
            <v>0</v>
          </cell>
          <cell r="V512">
            <v>107984185.20880154</v>
          </cell>
          <cell r="W512">
            <v>0</v>
          </cell>
          <cell r="AE512">
            <v>0</v>
          </cell>
          <cell r="AF512">
            <v>0</v>
          </cell>
          <cell r="AN512">
            <v>0</v>
          </cell>
          <cell r="AO512">
            <v>1034264.4771544231</v>
          </cell>
          <cell r="AP512">
            <v>0</v>
          </cell>
          <cell r="AX512">
            <v>0</v>
          </cell>
          <cell r="AY512">
            <v>0</v>
          </cell>
          <cell r="BG512">
            <v>0</v>
          </cell>
          <cell r="BH512">
            <v>3787262.2209841413</v>
          </cell>
          <cell r="BI512">
            <v>0</v>
          </cell>
          <cell r="BQ512">
            <v>0</v>
          </cell>
          <cell r="BR512">
            <v>0</v>
          </cell>
          <cell r="CA512">
            <v>24784784.590317197</v>
          </cell>
          <cell r="CK512">
            <v>0</v>
          </cell>
          <cell r="CS512">
            <v>0</v>
          </cell>
          <cell r="CT512">
            <v>19678069.942871463</v>
          </cell>
          <cell r="CU512">
            <v>0</v>
          </cell>
          <cell r="DC512">
            <v>0</v>
          </cell>
          <cell r="DD512">
            <v>0</v>
          </cell>
          <cell r="DL512">
            <v>0</v>
          </cell>
          <cell r="DM512">
            <v>31953532.673781287</v>
          </cell>
          <cell r="DN512">
            <v>0</v>
          </cell>
          <cell r="DV512">
            <v>0</v>
          </cell>
          <cell r="DW512">
            <v>0</v>
          </cell>
          <cell r="EE512">
            <v>0</v>
          </cell>
          <cell r="EF512">
            <v>129408631.80643241</v>
          </cell>
          <cell r="EG512">
            <v>0</v>
          </cell>
          <cell r="EO512">
            <v>0</v>
          </cell>
          <cell r="EP512">
            <v>0</v>
          </cell>
          <cell r="EX512">
            <v>0</v>
          </cell>
        </row>
        <row r="513">
          <cell r="B513">
            <v>53417</v>
          </cell>
          <cell r="C513">
            <v>111640857.62190156</v>
          </cell>
          <cell r="D513">
            <v>0</v>
          </cell>
          <cell r="L513">
            <v>0</v>
          </cell>
          <cell r="M513">
            <v>0</v>
          </cell>
          <cell r="U513">
            <v>0</v>
          </cell>
          <cell r="V513">
            <v>107984185.20880154</v>
          </cell>
          <cell r="W513">
            <v>0</v>
          </cell>
          <cell r="AE513">
            <v>0</v>
          </cell>
          <cell r="AF513">
            <v>0</v>
          </cell>
          <cell r="AN513">
            <v>0</v>
          </cell>
          <cell r="AO513">
            <v>1034264.4771544231</v>
          </cell>
          <cell r="AP513">
            <v>0</v>
          </cell>
          <cell r="AX513">
            <v>0</v>
          </cell>
          <cell r="AY513">
            <v>0</v>
          </cell>
          <cell r="BG513">
            <v>0</v>
          </cell>
          <cell r="BH513">
            <v>3787262.2209841413</v>
          </cell>
          <cell r="BI513">
            <v>0</v>
          </cell>
          <cell r="BQ513">
            <v>0</v>
          </cell>
          <cell r="BR513">
            <v>0</v>
          </cell>
          <cell r="CA513">
            <v>24784784.590317197</v>
          </cell>
          <cell r="CK513">
            <v>0</v>
          </cell>
          <cell r="CS513">
            <v>0</v>
          </cell>
          <cell r="CT513">
            <v>19678069.942871463</v>
          </cell>
          <cell r="CU513">
            <v>0</v>
          </cell>
          <cell r="DC513">
            <v>0</v>
          </cell>
          <cell r="DD513">
            <v>0</v>
          </cell>
          <cell r="DL513">
            <v>0</v>
          </cell>
          <cell r="DM513">
            <v>31953532.673781287</v>
          </cell>
          <cell r="DN513">
            <v>0</v>
          </cell>
          <cell r="DV513">
            <v>0</v>
          </cell>
          <cell r="DW513">
            <v>0</v>
          </cell>
          <cell r="EE513">
            <v>0</v>
          </cell>
          <cell r="EF513">
            <v>129408631.80643241</v>
          </cell>
          <cell r="EG513">
            <v>0</v>
          </cell>
          <cell r="EO513">
            <v>0</v>
          </cell>
          <cell r="EP513">
            <v>0</v>
          </cell>
          <cell r="EX513">
            <v>0</v>
          </cell>
        </row>
        <row r="514">
          <cell r="B514">
            <v>53447</v>
          </cell>
          <cell r="C514">
            <v>111640857.62190156</v>
          </cell>
          <cell r="D514">
            <v>0</v>
          </cell>
          <cell r="L514">
            <v>0</v>
          </cell>
          <cell r="M514">
            <v>0</v>
          </cell>
          <cell r="U514">
            <v>0</v>
          </cell>
          <cell r="V514">
            <v>107984185.20880154</v>
          </cell>
          <cell r="W514">
            <v>0</v>
          </cell>
          <cell r="AE514">
            <v>0</v>
          </cell>
          <cell r="AF514">
            <v>0</v>
          </cell>
          <cell r="AN514">
            <v>0</v>
          </cell>
          <cell r="AO514">
            <v>1034264.4771544231</v>
          </cell>
          <cell r="AP514">
            <v>0</v>
          </cell>
          <cell r="AX514">
            <v>0</v>
          </cell>
          <cell r="AY514">
            <v>0</v>
          </cell>
          <cell r="BG514">
            <v>0</v>
          </cell>
          <cell r="BH514">
            <v>3787262.2209841413</v>
          </cell>
          <cell r="BI514">
            <v>0</v>
          </cell>
          <cell r="BQ514">
            <v>0</v>
          </cell>
          <cell r="BR514">
            <v>0</v>
          </cell>
          <cell r="CA514">
            <v>24784784.590317197</v>
          </cell>
          <cell r="CK514">
            <v>0</v>
          </cell>
          <cell r="CS514">
            <v>0</v>
          </cell>
          <cell r="CT514">
            <v>19678069.942871463</v>
          </cell>
          <cell r="CU514">
            <v>0</v>
          </cell>
          <cell r="DC514">
            <v>0</v>
          </cell>
          <cell r="DD514">
            <v>0</v>
          </cell>
          <cell r="DL514">
            <v>0</v>
          </cell>
          <cell r="DM514">
            <v>31953532.673781287</v>
          </cell>
          <cell r="DN514">
            <v>0</v>
          </cell>
          <cell r="DV514">
            <v>0</v>
          </cell>
          <cell r="DW514">
            <v>0</v>
          </cell>
          <cell r="EE514">
            <v>0</v>
          </cell>
          <cell r="EF514">
            <v>129408631.80643241</v>
          </cell>
          <cell r="EG514">
            <v>0</v>
          </cell>
          <cell r="EO514">
            <v>0</v>
          </cell>
          <cell r="EP514">
            <v>0</v>
          </cell>
          <cell r="EX514">
            <v>0</v>
          </cell>
        </row>
        <row r="515">
          <cell r="B515">
            <v>53478</v>
          </cell>
          <cell r="C515">
            <v>111640857.62190156</v>
          </cell>
          <cell r="D515">
            <v>0</v>
          </cell>
          <cell r="L515">
            <v>0</v>
          </cell>
          <cell r="M515">
            <v>0</v>
          </cell>
          <cell r="U515">
            <v>0</v>
          </cell>
          <cell r="V515">
            <v>107984185.20880154</v>
          </cell>
          <cell r="W515">
            <v>0</v>
          </cell>
          <cell r="AE515">
            <v>0</v>
          </cell>
          <cell r="AF515">
            <v>0</v>
          </cell>
          <cell r="AN515">
            <v>0</v>
          </cell>
          <cell r="AO515">
            <v>1034264.4771544231</v>
          </cell>
          <cell r="AP515">
            <v>0</v>
          </cell>
          <cell r="AX515">
            <v>0</v>
          </cell>
          <cell r="AY515">
            <v>0</v>
          </cell>
          <cell r="BG515">
            <v>0</v>
          </cell>
          <cell r="BH515">
            <v>3787262.2209841413</v>
          </cell>
          <cell r="BI515">
            <v>0</v>
          </cell>
          <cell r="BQ515">
            <v>0</v>
          </cell>
          <cell r="BR515">
            <v>0</v>
          </cell>
          <cell r="CA515">
            <v>24784784.590317197</v>
          </cell>
          <cell r="CK515">
            <v>0</v>
          </cell>
          <cell r="CS515">
            <v>0</v>
          </cell>
          <cell r="CT515">
            <v>19678069.942871463</v>
          </cell>
          <cell r="CU515">
            <v>0</v>
          </cell>
          <cell r="DC515">
            <v>0</v>
          </cell>
          <cell r="DD515">
            <v>0</v>
          </cell>
          <cell r="DL515">
            <v>0</v>
          </cell>
          <cell r="DM515">
            <v>31953532.673781287</v>
          </cell>
          <cell r="DN515">
            <v>0</v>
          </cell>
          <cell r="DV515">
            <v>0</v>
          </cell>
          <cell r="DW515">
            <v>0</v>
          </cell>
          <cell r="EE515">
            <v>0</v>
          </cell>
          <cell r="EF515">
            <v>129408631.80643241</v>
          </cell>
          <cell r="EG515">
            <v>0</v>
          </cell>
          <cell r="EO515">
            <v>0</v>
          </cell>
          <cell r="EP515">
            <v>0</v>
          </cell>
          <cell r="EX515">
            <v>0</v>
          </cell>
        </row>
        <row r="516">
          <cell r="B516">
            <v>53508</v>
          </cell>
          <cell r="C516">
            <v>111640857.62190156</v>
          </cell>
          <cell r="D516">
            <v>0</v>
          </cell>
          <cell r="L516">
            <v>0</v>
          </cell>
          <cell r="M516">
            <v>0</v>
          </cell>
          <cell r="U516">
            <v>0</v>
          </cell>
          <cell r="V516">
            <v>107984185.20880154</v>
          </cell>
          <cell r="W516">
            <v>0</v>
          </cell>
          <cell r="AE516">
            <v>0</v>
          </cell>
          <cell r="AF516">
            <v>0</v>
          </cell>
          <cell r="AN516">
            <v>0</v>
          </cell>
          <cell r="AO516">
            <v>1034264.4771544231</v>
          </cell>
          <cell r="AP516">
            <v>0</v>
          </cell>
          <cell r="AX516">
            <v>0</v>
          </cell>
          <cell r="AY516">
            <v>0</v>
          </cell>
          <cell r="BG516">
            <v>0</v>
          </cell>
          <cell r="BH516">
            <v>3787262.2209841413</v>
          </cell>
          <cell r="BI516">
            <v>0</v>
          </cell>
          <cell r="BQ516">
            <v>0</v>
          </cell>
          <cell r="BR516">
            <v>0</v>
          </cell>
          <cell r="CA516">
            <v>24784784.590317197</v>
          </cell>
          <cell r="CK516">
            <v>0</v>
          </cell>
          <cell r="CS516">
            <v>0</v>
          </cell>
          <cell r="CT516">
            <v>19678069.942871463</v>
          </cell>
          <cell r="CU516">
            <v>0</v>
          </cell>
          <cell r="DC516">
            <v>0</v>
          </cell>
          <cell r="DD516">
            <v>0</v>
          </cell>
          <cell r="DL516">
            <v>0</v>
          </cell>
          <cell r="DM516">
            <v>31953532.673781287</v>
          </cell>
          <cell r="DN516">
            <v>0</v>
          </cell>
          <cell r="DV516">
            <v>0</v>
          </cell>
          <cell r="DW516">
            <v>0</v>
          </cell>
          <cell r="EE516">
            <v>0</v>
          </cell>
          <cell r="EF516">
            <v>129408631.80643241</v>
          </cell>
          <cell r="EG516">
            <v>0</v>
          </cell>
          <cell r="EO516">
            <v>0</v>
          </cell>
          <cell r="EP516">
            <v>0</v>
          </cell>
          <cell r="EX516">
            <v>0</v>
          </cell>
        </row>
        <row r="517">
          <cell r="B517">
            <v>53539</v>
          </cell>
          <cell r="C517">
            <v>111640857.62190156</v>
          </cell>
          <cell r="D517">
            <v>0</v>
          </cell>
          <cell r="L517">
            <v>0</v>
          </cell>
          <cell r="M517">
            <v>0</v>
          </cell>
          <cell r="U517">
            <v>0</v>
          </cell>
          <cell r="V517">
            <v>107984185.20880154</v>
          </cell>
          <cell r="W517">
            <v>0</v>
          </cell>
          <cell r="AE517">
            <v>0</v>
          </cell>
          <cell r="AF517">
            <v>0</v>
          </cell>
          <cell r="AN517">
            <v>0</v>
          </cell>
          <cell r="AO517">
            <v>1034264.4771544231</v>
          </cell>
          <cell r="AP517">
            <v>0</v>
          </cell>
          <cell r="AX517">
            <v>0</v>
          </cell>
          <cell r="AY517">
            <v>0</v>
          </cell>
          <cell r="BG517">
            <v>0</v>
          </cell>
          <cell r="BH517">
            <v>3787262.2209841413</v>
          </cell>
          <cell r="BI517">
            <v>0</v>
          </cell>
          <cell r="BQ517">
            <v>0</v>
          </cell>
          <cell r="BR517">
            <v>0</v>
          </cell>
          <cell r="CA517">
            <v>24784784.590317197</v>
          </cell>
          <cell r="CK517">
            <v>0</v>
          </cell>
          <cell r="CS517">
            <v>0</v>
          </cell>
          <cell r="CT517">
            <v>19678069.942871463</v>
          </cell>
          <cell r="CU517">
            <v>0</v>
          </cell>
          <cell r="DC517">
            <v>0</v>
          </cell>
          <cell r="DD517">
            <v>0</v>
          </cell>
          <cell r="DL517">
            <v>0</v>
          </cell>
          <cell r="DM517">
            <v>31953532.673781287</v>
          </cell>
          <cell r="DN517">
            <v>0</v>
          </cell>
          <cell r="DV517">
            <v>0</v>
          </cell>
          <cell r="DW517">
            <v>0</v>
          </cell>
          <cell r="EE517">
            <v>0</v>
          </cell>
          <cell r="EF517">
            <v>129408631.80643241</v>
          </cell>
          <cell r="EG517">
            <v>0</v>
          </cell>
          <cell r="EO517">
            <v>0</v>
          </cell>
          <cell r="EP517">
            <v>0</v>
          </cell>
          <cell r="EX517">
            <v>0</v>
          </cell>
        </row>
        <row r="518">
          <cell r="B518">
            <v>53570</v>
          </cell>
          <cell r="C518">
            <v>111640857.62190156</v>
          </cell>
          <cell r="D518">
            <v>0</v>
          </cell>
          <cell r="L518">
            <v>0</v>
          </cell>
          <cell r="M518">
            <v>0</v>
          </cell>
          <cell r="U518">
            <v>0</v>
          </cell>
          <cell r="V518">
            <v>107984185.20880154</v>
          </cell>
          <cell r="W518">
            <v>0</v>
          </cell>
          <cell r="AE518">
            <v>0</v>
          </cell>
          <cell r="AF518">
            <v>0</v>
          </cell>
          <cell r="AN518">
            <v>0</v>
          </cell>
          <cell r="AO518">
            <v>1034264.4771544231</v>
          </cell>
          <cell r="AP518">
            <v>0</v>
          </cell>
          <cell r="AX518">
            <v>0</v>
          </cell>
          <cell r="AY518">
            <v>0</v>
          </cell>
          <cell r="BG518">
            <v>0</v>
          </cell>
          <cell r="BH518">
            <v>3787262.2209841413</v>
          </cell>
          <cell r="BI518">
            <v>0</v>
          </cell>
          <cell r="BQ518">
            <v>0</v>
          </cell>
          <cell r="BR518">
            <v>0</v>
          </cell>
          <cell r="CA518">
            <v>24784784.590317197</v>
          </cell>
          <cell r="CK518">
            <v>0</v>
          </cell>
          <cell r="CS518">
            <v>0</v>
          </cell>
          <cell r="CT518">
            <v>19678069.942871463</v>
          </cell>
          <cell r="CU518">
            <v>0</v>
          </cell>
          <cell r="DC518">
            <v>0</v>
          </cell>
          <cell r="DD518">
            <v>0</v>
          </cell>
          <cell r="DL518">
            <v>0</v>
          </cell>
          <cell r="DM518">
            <v>31953532.673781287</v>
          </cell>
          <cell r="DN518">
            <v>0</v>
          </cell>
          <cell r="DV518">
            <v>0</v>
          </cell>
          <cell r="DW518">
            <v>0</v>
          </cell>
          <cell r="EE518">
            <v>0</v>
          </cell>
          <cell r="EF518">
            <v>129408631.80643241</v>
          </cell>
          <cell r="EG518">
            <v>0</v>
          </cell>
          <cell r="EO518">
            <v>0</v>
          </cell>
          <cell r="EP518">
            <v>0</v>
          </cell>
          <cell r="EX518">
            <v>0</v>
          </cell>
        </row>
        <row r="519">
          <cell r="B519">
            <v>53600</v>
          </cell>
          <cell r="C519">
            <v>111640857.62190156</v>
          </cell>
          <cell r="D519">
            <v>0</v>
          </cell>
          <cell r="L519">
            <v>0</v>
          </cell>
          <cell r="M519">
            <v>0</v>
          </cell>
          <cell r="U519">
            <v>0</v>
          </cell>
          <cell r="V519">
            <v>107984185.20880154</v>
          </cell>
          <cell r="W519">
            <v>0</v>
          </cell>
          <cell r="AE519">
            <v>0</v>
          </cell>
          <cell r="AF519">
            <v>0</v>
          </cell>
          <cell r="AN519">
            <v>0</v>
          </cell>
          <cell r="AO519">
            <v>1034264.4771544231</v>
          </cell>
          <cell r="AP519">
            <v>0</v>
          </cell>
          <cell r="AX519">
            <v>0</v>
          </cell>
          <cell r="AY519">
            <v>0</v>
          </cell>
          <cell r="BG519">
            <v>0</v>
          </cell>
          <cell r="BH519">
            <v>3787262.2209841413</v>
          </cell>
          <cell r="BI519">
            <v>0</v>
          </cell>
          <cell r="BQ519">
            <v>0</v>
          </cell>
          <cell r="BR519">
            <v>0</v>
          </cell>
          <cell r="CA519">
            <v>24784784.590317197</v>
          </cell>
          <cell r="CK519">
            <v>0</v>
          </cell>
          <cell r="CS519">
            <v>0</v>
          </cell>
          <cell r="CT519">
            <v>19678069.942871463</v>
          </cell>
          <cell r="CU519">
            <v>0</v>
          </cell>
          <cell r="DC519">
            <v>0</v>
          </cell>
          <cell r="DD519">
            <v>0</v>
          </cell>
          <cell r="DL519">
            <v>0</v>
          </cell>
          <cell r="DM519">
            <v>31953532.673781287</v>
          </cell>
          <cell r="DN519">
            <v>0</v>
          </cell>
          <cell r="DV519">
            <v>0</v>
          </cell>
          <cell r="DW519">
            <v>0</v>
          </cell>
          <cell r="EE519">
            <v>0</v>
          </cell>
          <cell r="EF519">
            <v>129408631.80643241</v>
          </cell>
          <cell r="EG519">
            <v>0</v>
          </cell>
          <cell r="EO519">
            <v>0</v>
          </cell>
          <cell r="EP519">
            <v>0</v>
          </cell>
          <cell r="EX519">
            <v>0</v>
          </cell>
        </row>
        <row r="520">
          <cell r="B520">
            <v>53631</v>
          </cell>
          <cell r="C520">
            <v>111640857.62190156</v>
          </cell>
          <cell r="D520">
            <v>0</v>
          </cell>
          <cell r="L520">
            <v>0</v>
          </cell>
          <cell r="M520">
            <v>0</v>
          </cell>
          <cell r="U520">
            <v>0</v>
          </cell>
          <cell r="V520">
            <v>107984185.20880154</v>
          </cell>
          <cell r="W520">
            <v>0</v>
          </cell>
          <cell r="AE520">
            <v>0</v>
          </cell>
          <cell r="AF520">
            <v>0</v>
          </cell>
          <cell r="AN520">
            <v>0</v>
          </cell>
          <cell r="AO520">
            <v>1034264.4771544231</v>
          </cell>
          <cell r="AP520">
            <v>0</v>
          </cell>
          <cell r="AX520">
            <v>0</v>
          </cell>
          <cell r="AY520">
            <v>0</v>
          </cell>
          <cell r="BG520">
            <v>0</v>
          </cell>
          <cell r="BH520">
            <v>3787262.2209841413</v>
          </cell>
          <cell r="BI520">
            <v>0</v>
          </cell>
          <cell r="BQ520">
            <v>0</v>
          </cell>
          <cell r="BR520">
            <v>0</v>
          </cell>
          <cell r="CA520">
            <v>24784784.590317197</v>
          </cell>
          <cell r="CK520">
            <v>0</v>
          </cell>
          <cell r="CS520">
            <v>0</v>
          </cell>
          <cell r="CT520">
            <v>19678069.942871463</v>
          </cell>
          <cell r="CU520">
            <v>0</v>
          </cell>
          <cell r="DC520">
            <v>0</v>
          </cell>
          <cell r="DD520">
            <v>0</v>
          </cell>
          <cell r="DL520">
            <v>0</v>
          </cell>
          <cell r="DM520">
            <v>31953532.673781287</v>
          </cell>
          <cell r="DN520">
            <v>0</v>
          </cell>
          <cell r="DV520">
            <v>0</v>
          </cell>
          <cell r="DW520">
            <v>0</v>
          </cell>
          <cell r="EE520">
            <v>0</v>
          </cell>
          <cell r="EF520">
            <v>129408631.80643241</v>
          </cell>
          <cell r="EG520">
            <v>0</v>
          </cell>
          <cell r="EO520">
            <v>0</v>
          </cell>
          <cell r="EP520">
            <v>0</v>
          </cell>
          <cell r="EX520">
            <v>0</v>
          </cell>
        </row>
        <row r="521">
          <cell r="B521">
            <v>53661</v>
          </cell>
          <cell r="C521">
            <v>111640857.62190156</v>
          </cell>
          <cell r="D521">
            <v>0</v>
          </cell>
          <cell r="L521">
            <v>0</v>
          </cell>
          <cell r="M521">
            <v>0</v>
          </cell>
          <cell r="U521">
            <v>0</v>
          </cell>
          <cell r="V521">
            <v>107984185.20880154</v>
          </cell>
          <cell r="W521">
            <v>0</v>
          </cell>
          <cell r="AE521">
            <v>0</v>
          </cell>
          <cell r="AF521">
            <v>0</v>
          </cell>
          <cell r="AN521">
            <v>0</v>
          </cell>
          <cell r="AO521">
            <v>1034264.4771544231</v>
          </cell>
          <cell r="AP521">
            <v>0</v>
          </cell>
          <cell r="AX521">
            <v>0</v>
          </cell>
          <cell r="AY521">
            <v>0</v>
          </cell>
          <cell r="BG521">
            <v>0</v>
          </cell>
          <cell r="BH521">
            <v>3787262.2209841413</v>
          </cell>
          <cell r="BI521">
            <v>0</v>
          </cell>
          <cell r="BQ521">
            <v>0</v>
          </cell>
          <cell r="BR521">
            <v>0</v>
          </cell>
          <cell r="CA521">
            <v>24784784.590317197</v>
          </cell>
          <cell r="CK521">
            <v>0</v>
          </cell>
          <cell r="CS521">
            <v>0</v>
          </cell>
          <cell r="CT521">
            <v>19678069.942871463</v>
          </cell>
          <cell r="CU521">
            <v>0</v>
          </cell>
          <cell r="DC521">
            <v>0</v>
          </cell>
          <cell r="DD521">
            <v>0</v>
          </cell>
          <cell r="DL521">
            <v>0</v>
          </cell>
          <cell r="DM521">
            <v>31953532.673781287</v>
          </cell>
          <cell r="DN521">
            <v>0</v>
          </cell>
          <cell r="DV521">
            <v>0</v>
          </cell>
          <cell r="DW521">
            <v>0</v>
          </cell>
          <cell r="EE521">
            <v>0</v>
          </cell>
          <cell r="EF521">
            <v>129408631.80643241</v>
          </cell>
          <cell r="EG521">
            <v>0</v>
          </cell>
          <cell r="EO521">
            <v>0</v>
          </cell>
          <cell r="EP521">
            <v>0</v>
          </cell>
          <cell r="EX521">
            <v>0</v>
          </cell>
        </row>
        <row r="522">
          <cell r="B522">
            <v>53692</v>
          </cell>
          <cell r="C522">
            <v>111640857.62190156</v>
          </cell>
          <cell r="D522">
            <v>0</v>
          </cell>
          <cell r="L522">
            <v>0</v>
          </cell>
          <cell r="M522">
            <v>0</v>
          </cell>
          <cell r="U522">
            <v>0</v>
          </cell>
          <cell r="V522">
            <v>107984185.20880154</v>
          </cell>
          <cell r="W522">
            <v>0</v>
          </cell>
          <cell r="AE522">
            <v>0</v>
          </cell>
          <cell r="AF522">
            <v>0</v>
          </cell>
          <cell r="AN522">
            <v>0</v>
          </cell>
          <cell r="AO522">
            <v>1034264.4771544231</v>
          </cell>
          <cell r="AP522">
            <v>0</v>
          </cell>
          <cell r="AX522">
            <v>0</v>
          </cell>
          <cell r="AY522">
            <v>0</v>
          </cell>
          <cell r="BG522">
            <v>0</v>
          </cell>
          <cell r="BH522">
            <v>3787262.2209841413</v>
          </cell>
          <cell r="BI522">
            <v>0</v>
          </cell>
          <cell r="BQ522">
            <v>0</v>
          </cell>
          <cell r="BR522">
            <v>0</v>
          </cell>
          <cell r="CA522">
            <v>24784784.590317197</v>
          </cell>
          <cell r="CK522">
            <v>0</v>
          </cell>
          <cell r="CS522">
            <v>0</v>
          </cell>
          <cell r="CT522">
            <v>19678069.942871463</v>
          </cell>
          <cell r="CU522">
            <v>0</v>
          </cell>
          <cell r="DC522">
            <v>0</v>
          </cell>
          <cell r="DD522">
            <v>0</v>
          </cell>
          <cell r="DL522">
            <v>0</v>
          </cell>
          <cell r="DM522">
            <v>31953532.673781287</v>
          </cell>
          <cell r="DN522">
            <v>0</v>
          </cell>
          <cell r="DV522">
            <v>0</v>
          </cell>
          <cell r="DW522">
            <v>0</v>
          </cell>
          <cell r="EE522">
            <v>0</v>
          </cell>
          <cell r="EF522">
            <v>129408631.80643241</v>
          </cell>
          <cell r="EG522">
            <v>0</v>
          </cell>
          <cell r="EO522">
            <v>0</v>
          </cell>
          <cell r="EP522">
            <v>0</v>
          </cell>
          <cell r="EX522">
            <v>0</v>
          </cell>
        </row>
        <row r="523">
          <cell r="B523">
            <v>53723</v>
          </cell>
          <cell r="C523">
            <v>111640857.62190156</v>
          </cell>
          <cell r="D523">
            <v>0</v>
          </cell>
          <cell r="L523">
            <v>0</v>
          </cell>
          <cell r="M523">
            <v>0</v>
          </cell>
          <cell r="U523">
            <v>0</v>
          </cell>
          <cell r="V523">
            <v>107984185.20880154</v>
          </cell>
          <cell r="W523">
            <v>0</v>
          </cell>
          <cell r="AE523">
            <v>0</v>
          </cell>
          <cell r="AF523">
            <v>0</v>
          </cell>
          <cell r="AN523">
            <v>0</v>
          </cell>
          <cell r="AO523">
            <v>1034264.4771544231</v>
          </cell>
          <cell r="AP523">
            <v>0</v>
          </cell>
          <cell r="AX523">
            <v>0</v>
          </cell>
          <cell r="AY523">
            <v>0</v>
          </cell>
          <cell r="BG523">
            <v>0</v>
          </cell>
          <cell r="BH523">
            <v>3787262.2209841413</v>
          </cell>
          <cell r="BI523">
            <v>0</v>
          </cell>
          <cell r="BQ523">
            <v>0</v>
          </cell>
          <cell r="BR523">
            <v>0</v>
          </cell>
          <cell r="CA523">
            <v>24784784.590317197</v>
          </cell>
          <cell r="CK523">
            <v>0</v>
          </cell>
          <cell r="CS523">
            <v>0</v>
          </cell>
          <cell r="CT523">
            <v>19678069.942871463</v>
          </cell>
          <cell r="CU523">
            <v>0</v>
          </cell>
          <cell r="DC523">
            <v>0</v>
          </cell>
          <cell r="DD523">
            <v>0</v>
          </cell>
          <cell r="DL523">
            <v>0</v>
          </cell>
          <cell r="DM523">
            <v>31953532.673781287</v>
          </cell>
          <cell r="DN523">
            <v>0</v>
          </cell>
          <cell r="DV523">
            <v>0</v>
          </cell>
          <cell r="DW523">
            <v>0</v>
          </cell>
          <cell r="EE523">
            <v>0</v>
          </cell>
          <cell r="EF523">
            <v>129408631.80643241</v>
          </cell>
          <cell r="EG523">
            <v>0</v>
          </cell>
          <cell r="EO523">
            <v>0</v>
          </cell>
          <cell r="EP523">
            <v>0</v>
          </cell>
          <cell r="EX523">
            <v>0</v>
          </cell>
        </row>
        <row r="524">
          <cell r="B524">
            <v>53751</v>
          </cell>
          <cell r="C524">
            <v>111640857.62190156</v>
          </cell>
          <cell r="D524">
            <v>0</v>
          </cell>
          <cell r="L524">
            <v>0</v>
          </cell>
          <cell r="M524">
            <v>0</v>
          </cell>
          <cell r="U524">
            <v>0</v>
          </cell>
          <cell r="V524">
            <v>107984185.20880154</v>
          </cell>
          <cell r="W524">
            <v>0</v>
          </cell>
          <cell r="AE524">
            <v>0</v>
          </cell>
          <cell r="AF524">
            <v>0</v>
          </cell>
          <cell r="AN524">
            <v>0</v>
          </cell>
          <cell r="AO524">
            <v>1034264.4771544231</v>
          </cell>
          <cell r="AP524">
            <v>0</v>
          </cell>
          <cell r="AX524">
            <v>0</v>
          </cell>
          <cell r="AY524">
            <v>0</v>
          </cell>
          <cell r="BG524">
            <v>0</v>
          </cell>
          <cell r="BH524">
            <v>3787262.2209841413</v>
          </cell>
          <cell r="BI524">
            <v>0</v>
          </cell>
          <cell r="BQ524">
            <v>0</v>
          </cell>
          <cell r="BR524">
            <v>0</v>
          </cell>
          <cell r="CA524">
            <v>24784784.590317197</v>
          </cell>
          <cell r="CK524">
            <v>0</v>
          </cell>
          <cell r="CS524">
            <v>0</v>
          </cell>
          <cell r="CT524">
            <v>19678069.942871463</v>
          </cell>
          <cell r="CU524">
            <v>0</v>
          </cell>
          <cell r="DC524">
            <v>0</v>
          </cell>
          <cell r="DD524">
            <v>0</v>
          </cell>
          <cell r="DL524">
            <v>0</v>
          </cell>
          <cell r="DM524">
            <v>31953532.673781287</v>
          </cell>
          <cell r="DN524">
            <v>0</v>
          </cell>
          <cell r="DV524">
            <v>0</v>
          </cell>
          <cell r="DW524">
            <v>0</v>
          </cell>
          <cell r="EE524">
            <v>0</v>
          </cell>
          <cell r="EF524">
            <v>129408631.80643241</v>
          </cell>
          <cell r="EG524">
            <v>0</v>
          </cell>
          <cell r="EO524">
            <v>0</v>
          </cell>
          <cell r="EP524">
            <v>0</v>
          </cell>
          <cell r="EX524">
            <v>0</v>
          </cell>
        </row>
        <row r="525">
          <cell r="B525">
            <v>53782</v>
          </cell>
          <cell r="C525">
            <v>111640857.62190156</v>
          </cell>
          <cell r="D525">
            <v>0</v>
          </cell>
          <cell r="L525">
            <v>0</v>
          </cell>
          <cell r="M525">
            <v>0</v>
          </cell>
          <cell r="U525">
            <v>0</v>
          </cell>
          <cell r="V525">
            <v>107984185.20880154</v>
          </cell>
          <cell r="W525">
            <v>0</v>
          </cell>
          <cell r="AE525">
            <v>0</v>
          </cell>
          <cell r="AF525">
            <v>0</v>
          </cell>
          <cell r="AN525">
            <v>0</v>
          </cell>
          <cell r="AO525">
            <v>1034264.4771544231</v>
          </cell>
          <cell r="AP525">
            <v>0</v>
          </cell>
          <cell r="AX525">
            <v>0</v>
          </cell>
          <cell r="AY525">
            <v>0</v>
          </cell>
          <cell r="BG525">
            <v>0</v>
          </cell>
          <cell r="BH525">
            <v>3787262.2209841413</v>
          </cell>
          <cell r="BI525">
            <v>0</v>
          </cell>
          <cell r="BQ525">
            <v>0</v>
          </cell>
          <cell r="BR525">
            <v>0</v>
          </cell>
          <cell r="CA525">
            <v>24784784.590317197</v>
          </cell>
          <cell r="CK525">
            <v>0</v>
          </cell>
          <cell r="CS525">
            <v>0</v>
          </cell>
          <cell r="CT525">
            <v>19678069.942871463</v>
          </cell>
          <cell r="CU525">
            <v>0</v>
          </cell>
          <cell r="DC525">
            <v>0</v>
          </cell>
          <cell r="DD525">
            <v>0</v>
          </cell>
          <cell r="DL525">
            <v>0</v>
          </cell>
          <cell r="DM525">
            <v>31953532.673781287</v>
          </cell>
          <cell r="DN525">
            <v>0</v>
          </cell>
          <cell r="DV525">
            <v>0</v>
          </cell>
          <cell r="DW525">
            <v>0</v>
          </cell>
          <cell r="EE525">
            <v>0</v>
          </cell>
          <cell r="EF525">
            <v>129408631.80643241</v>
          </cell>
          <cell r="EG525">
            <v>0</v>
          </cell>
          <cell r="EO525">
            <v>0</v>
          </cell>
          <cell r="EP525">
            <v>0</v>
          </cell>
          <cell r="EX525">
            <v>0</v>
          </cell>
        </row>
        <row r="526">
          <cell r="B526">
            <v>53812</v>
          </cell>
          <cell r="C526">
            <v>111640857.62190156</v>
          </cell>
          <cell r="D526">
            <v>0</v>
          </cell>
          <cell r="L526">
            <v>0</v>
          </cell>
          <cell r="M526">
            <v>0</v>
          </cell>
          <cell r="U526">
            <v>0</v>
          </cell>
          <cell r="V526">
            <v>107984185.20880154</v>
          </cell>
          <cell r="W526">
            <v>0</v>
          </cell>
          <cell r="AE526">
            <v>0</v>
          </cell>
          <cell r="AF526">
            <v>0</v>
          </cell>
          <cell r="AN526">
            <v>0</v>
          </cell>
          <cell r="AO526">
            <v>1034264.4771544231</v>
          </cell>
          <cell r="AP526">
            <v>0</v>
          </cell>
          <cell r="AX526">
            <v>0</v>
          </cell>
          <cell r="AY526">
            <v>0</v>
          </cell>
          <cell r="BG526">
            <v>0</v>
          </cell>
          <cell r="BH526">
            <v>3787262.2209841413</v>
          </cell>
          <cell r="BI526">
            <v>0</v>
          </cell>
          <cell r="BQ526">
            <v>0</v>
          </cell>
          <cell r="BR526">
            <v>0</v>
          </cell>
          <cell r="CA526">
            <v>24784784.590317197</v>
          </cell>
          <cell r="CK526">
            <v>0</v>
          </cell>
          <cell r="CS526">
            <v>0</v>
          </cell>
          <cell r="CT526">
            <v>19678069.942871463</v>
          </cell>
          <cell r="CU526">
            <v>0</v>
          </cell>
          <cell r="DC526">
            <v>0</v>
          </cell>
          <cell r="DD526">
            <v>0</v>
          </cell>
          <cell r="DL526">
            <v>0</v>
          </cell>
          <cell r="DM526">
            <v>31953532.673781287</v>
          </cell>
          <cell r="DN526">
            <v>0</v>
          </cell>
          <cell r="DV526">
            <v>0</v>
          </cell>
          <cell r="DW526">
            <v>0</v>
          </cell>
          <cell r="EE526">
            <v>0</v>
          </cell>
          <cell r="EF526">
            <v>129408631.80643241</v>
          </cell>
          <cell r="EG526">
            <v>0</v>
          </cell>
          <cell r="EO526">
            <v>0</v>
          </cell>
          <cell r="EP526">
            <v>0</v>
          </cell>
          <cell r="EX526">
            <v>0</v>
          </cell>
        </row>
        <row r="527">
          <cell r="B527">
            <v>53843</v>
          </cell>
          <cell r="C527">
            <v>111640857.62190156</v>
          </cell>
          <cell r="D527">
            <v>0</v>
          </cell>
          <cell r="L527">
            <v>0</v>
          </cell>
          <cell r="M527">
            <v>0</v>
          </cell>
          <cell r="U527">
            <v>0</v>
          </cell>
          <cell r="V527">
            <v>107984185.20880154</v>
          </cell>
          <cell r="W527">
            <v>0</v>
          </cell>
          <cell r="AE527">
            <v>0</v>
          </cell>
          <cell r="AF527">
            <v>0</v>
          </cell>
          <cell r="AN527">
            <v>0</v>
          </cell>
          <cell r="AO527">
            <v>1034264.4771544231</v>
          </cell>
          <cell r="AP527">
            <v>0</v>
          </cell>
          <cell r="AX527">
            <v>0</v>
          </cell>
          <cell r="AY527">
            <v>0</v>
          </cell>
          <cell r="BG527">
            <v>0</v>
          </cell>
          <cell r="BH527">
            <v>3787262.2209841413</v>
          </cell>
          <cell r="BI527">
            <v>0</v>
          </cell>
          <cell r="BQ527">
            <v>0</v>
          </cell>
          <cell r="BR527">
            <v>0</v>
          </cell>
          <cell r="CA527">
            <v>24784784.590317197</v>
          </cell>
          <cell r="CK527">
            <v>0</v>
          </cell>
          <cell r="CS527">
            <v>0</v>
          </cell>
          <cell r="CT527">
            <v>19678069.942871463</v>
          </cell>
          <cell r="CU527">
            <v>0</v>
          </cell>
          <cell r="DC527">
            <v>0</v>
          </cell>
          <cell r="DD527">
            <v>0</v>
          </cell>
          <cell r="DL527">
            <v>0</v>
          </cell>
          <cell r="DM527">
            <v>31953532.673781287</v>
          </cell>
          <cell r="DN527">
            <v>0</v>
          </cell>
          <cell r="DV527">
            <v>0</v>
          </cell>
          <cell r="DW527">
            <v>0</v>
          </cell>
          <cell r="EE527">
            <v>0</v>
          </cell>
          <cell r="EF527">
            <v>129408631.80643241</v>
          </cell>
          <cell r="EG527">
            <v>0</v>
          </cell>
          <cell r="EO527">
            <v>0</v>
          </cell>
          <cell r="EP527">
            <v>0</v>
          </cell>
          <cell r="EX527">
            <v>0</v>
          </cell>
        </row>
        <row r="528">
          <cell r="B528">
            <v>53873</v>
          </cell>
          <cell r="C528">
            <v>111640857.62190156</v>
          </cell>
          <cell r="D528">
            <v>0</v>
          </cell>
          <cell r="L528">
            <v>0</v>
          </cell>
          <cell r="M528">
            <v>0</v>
          </cell>
          <cell r="U528">
            <v>0</v>
          </cell>
          <cell r="V528">
            <v>107984185.20880154</v>
          </cell>
          <cell r="W528">
            <v>0</v>
          </cell>
          <cell r="AE528">
            <v>0</v>
          </cell>
          <cell r="AF528">
            <v>0</v>
          </cell>
          <cell r="AN528">
            <v>0</v>
          </cell>
          <cell r="AO528">
            <v>1034264.4771544231</v>
          </cell>
          <cell r="AP528">
            <v>0</v>
          </cell>
          <cell r="AX528">
            <v>0</v>
          </cell>
          <cell r="AY528">
            <v>0</v>
          </cell>
          <cell r="BG528">
            <v>0</v>
          </cell>
          <cell r="BH528">
            <v>3787262.2209841413</v>
          </cell>
          <cell r="BI528">
            <v>0</v>
          </cell>
          <cell r="BQ528">
            <v>0</v>
          </cell>
          <cell r="BR528">
            <v>0</v>
          </cell>
          <cell r="CA528">
            <v>24784784.590317197</v>
          </cell>
          <cell r="CK528">
            <v>0</v>
          </cell>
          <cell r="CS528">
            <v>0</v>
          </cell>
          <cell r="CT528">
            <v>19678069.942871463</v>
          </cell>
          <cell r="CU528">
            <v>0</v>
          </cell>
          <cell r="DC528">
            <v>0</v>
          </cell>
          <cell r="DD528">
            <v>0</v>
          </cell>
          <cell r="DL528">
            <v>0</v>
          </cell>
          <cell r="DM528">
            <v>31953532.673781287</v>
          </cell>
          <cell r="DN528">
            <v>0</v>
          </cell>
          <cell r="DV528">
            <v>0</v>
          </cell>
          <cell r="DW528">
            <v>0</v>
          </cell>
          <cell r="EE528">
            <v>0</v>
          </cell>
          <cell r="EF528">
            <v>129408631.80643241</v>
          </cell>
          <cell r="EG528">
            <v>0</v>
          </cell>
          <cell r="EO528">
            <v>0</v>
          </cell>
          <cell r="EP528">
            <v>0</v>
          </cell>
          <cell r="EX528">
            <v>0</v>
          </cell>
        </row>
        <row r="529">
          <cell r="B529">
            <v>53904</v>
          </cell>
          <cell r="C529">
            <v>111640857.62190156</v>
          </cell>
          <cell r="D529">
            <v>0</v>
          </cell>
          <cell r="L529">
            <v>0</v>
          </cell>
          <cell r="M529">
            <v>0</v>
          </cell>
          <cell r="U529">
            <v>0</v>
          </cell>
          <cell r="V529">
            <v>107984185.20880154</v>
          </cell>
          <cell r="W529">
            <v>0</v>
          </cell>
          <cell r="AE529">
            <v>0</v>
          </cell>
          <cell r="AF529">
            <v>0</v>
          </cell>
          <cell r="AN529">
            <v>0</v>
          </cell>
          <cell r="AO529">
            <v>1034264.4771544231</v>
          </cell>
          <cell r="AP529">
            <v>0</v>
          </cell>
          <cell r="AX529">
            <v>0</v>
          </cell>
          <cell r="AY529">
            <v>0</v>
          </cell>
          <cell r="BG529">
            <v>0</v>
          </cell>
          <cell r="BH529">
            <v>3787262.2209841413</v>
          </cell>
          <cell r="BI529">
            <v>0</v>
          </cell>
          <cell r="BQ529">
            <v>0</v>
          </cell>
          <cell r="BR529">
            <v>0</v>
          </cell>
          <cell r="CA529">
            <v>24784784.590317197</v>
          </cell>
          <cell r="CK529">
            <v>0</v>
          </cell>
          <cell r="CS529">
            <v>0</v>
          </cell>
          <cell r="CT529">
            <v>19678069.942871463</v>
          </cell>
          <cell r="CU529">
            <v>0</v>
          </cell>
          <cell r="DC529">
            <v>0</v>
          </cell>
          <cell r="DD529">
            <v>0</v>
          </cell>
          <cell r="DL529">
            <v>0</v>
          </cell>
          <cell r="DM529">
            <v>31953532.673781287</v>
          </cell>
          <cell r="DN529">
            <v>0</v>
          </cell>
          <cell r="DV529">
            <v>0</v>
          </cell>
          <cell r="DW529">
            <v>0</v>
          </cell>
          <cell r="EE529">
            <v>0</v>
          </cell>
          <cell r="EF529">
            <v>129408631.80643241</v>
          </cell>
          <cell r="EG529">
            <v>0</v>
          </cell>
          <cell r="EO529">
            <v>0</v>
          </cell>
          <cell r="EP529">
            <v>0</v>
          </cell>
          <cell r="EX529">
            <v>0</v>
          </cell>
        </row>
        <row r="530">
          <cell r="B530">
            <v>53935</v>
          </cell>
          <cell r="C530">
            <v>111640857.62190156</v>
          </cell>
          <cell r="D530">
            <v>0</v>
          </cell>
          <cell r="L530">
            <v>0</v>
          </cell>
          <cell r="M530">
            <v>0</v>
          </cell>
          <cell r="U530">
            <v>0</v>
          </cell>
          <cell r="V530">
            <v>107984185.20880154</v>
          </cell>
          <cell r="W530">
            <v>0</v>
          </cell>
          <cell r="AE530">
            <v>0</v>
          </cell>
          <cell r="AF530">
            <v>0</v>
          </cell>
          <cell r="AN530">
            <v>0</v>
          </cell>
          <cell r="AO530">
            <v>1034264.4771544231</v>
          </cell>
          <cell r="AP530">
            <v>0</v>
          </cell>
          <cell r="AX530">
            <v>0</v>
          </cell>
          <cell r="AY530">
            <v>0</v>
          </cell>
          <cell r="BG530">
            <v>0</v>
          </cell>
          <cell r="BH530">
            <v>3787262.2209841413</v>
          </cell>
          <cell r="BI530">
            <v>0</v>
          </cell>
          <cell r="BQ530">
            <v>0</v>
          </cell>
          <cell r="BR530">
            <v>0</v>
          </cell>
          <cell r="CA530">
            <v>24784784.590317197</v>
          </cell>
          <cell r="CK530">
            <v>0</v>
          </cell>
          <cell r="CS530">
            <v>0</v>
          </cell>
          <cell r="CT530">
            <v>19678069.942871463</v>
          </cell>
          <cell r="CU530">
            <v>0</v>
          </cell>
          <cell r="DC530">
            <v>0</v>
          </cell>
          <cell r="DD530">
            <v>0</v>
          </cell>
          <cell r="DL530">
            <v>0</v>
          </cell>
          <cell r="DM530">
            <v>31953532.673781287</v>
          </cell>
          <cell r="DN530">
            <v>0</v>
          </cell>
          <cell r="DV530">
            <v>0</v>
          </cell>
          <cell r="DW530">
            <v>0</v>
          </cell>
          <cell r="EE530">
            <v>0</v>
          </cell>
          <cell r="EF530">
            <v>129408631.80643241</v>
          </cell>
          <cell r="EG530">
            <v>0</v>
          </cell>
          <cell r="EO530">
            <v>0</v>
          </cell>
          <cell r="EP530">
            <v>0</v>
          </cell>
          <cell r="EX530">
            <v>0</v>
          </cell>
        </row>
        <row r="531">
          <cell r="B531">
            <v>53965</v>
          </cell>
          <cell r="C531">
            <v>111640857.62190156</v>
          </cell>
          <cell r="D531">
            <v>0</v>
          </cell>
          <cell r="L531">
            <v>0</v>
          </cell>
          <cell r="M531">
            <v>0</v>
          </cell>
          <cell r="U531">
            <v>0</v>
          </cell>
          <cell r="V531">
            <v>107984185.20880154</v>
          </cell>
          <cell r="W531">
            <v>0</v>
          </cell>
          <cell r="AE531">
            <v>0</v>
          </cell>
          <cell r="AF531">
            <v>0</v>
          </cell>
          <cell r="AN531">
            <v>0</v>
          </cell>
          <cell r="AO531">
            <v>1034264.4771544231</v>
          </cell>
          <cell r="AP531">
            <v>0</v>
          </cell>
          <cell r="AX531">
            <v>0</v>
          </cell>
          <cell r="AY531">
            <v>0</v>
          </cell>
          <cell r="BG531">
            <v>0</v>
          </cell>
          <cell r="BH531">
            <v>3787262.2209841413</v>
          </cell>
          <cell r="BI531">
            <v>0</v>
          </cell>
          <cell r="BQ531">
            <v>0</v>
          </cell>
          <cell r="BR531">
            <v>0</v>
          </cell>
          <cell r="CA531">
            <v>24784784.590317197</v>
          </cell>
          <cell r="CK531">
            <v>0</v>
          </cell>
          <cell r="CS531">
            <v>0</v>
          </cell>
          <cell r="CT531">
            <v>19678069.942871463</v>
          </cell>
          <cell r="CU531">
            <v>0</v>
          </cell>
          <cell r="DC531">
            <v>0</v>
          </cell>
          <cell r="DD531">
            <v>0</v>
          </cell>
          <cell r="DL531">
            <v>0</v>
          </cell>
          <cell r="DM531">
            <v>31953532.673781287</v>
          </cell>
          <cell r="DN531">
            <v>0</v>
          </cell>
          <cell r="DV531">
            <v>0</v>
          </cell>
          <cell r="DW531">
            <v>0</v>
          </cell>
          <cell r="EE531">
            <v>0</v>
          </cell>
          <cell r="EF531">
            <v>129408631.80643241</v>
          </cell>
          <cell r="EG531">
            <v>0</v>
          </cell>
          <cell r="EO531">
            <v>0</v>
          </cell>
          <cell r="EP531">
            <v>0</v>
          </cell>
          <cell r="EX531">
            <v>0</v>
          </cell>
        </row>
        <row r="532">
          <cell r="B532">
            <v>53996</v>
          </cell>
          <cell r="C532">
            <v>111640857.62190156</v>
          </cell>
          <cell r="D532">
            <v>0</v>
          </cell>
          <cell r="L532">
            <v>0</v>
          </cell>
          <cell r="M532">
            <v>0</v>
          </cell>
          <cell r="U532">
            <v>0</v>
          </cell>
          <cell r="V532">
            <v>107984185.20880154</v>
          </cell>
          <cell r="W532">
            <v>0</v>
          </cell>
          <cell r="AE532">
            <v>0</v>
          </cell>
          <cell r="AF532">
            <v>0</v>
          </cell>
          <cell r="AN532">
            <v>0</v>
          </cell>
          <cell r="AO532">
            <v>1034264.4771544231</v>
          </cell>
          <cell r="AP532">
            <v>0</v>
          </cell>
          <cell r="AX532">
            <v>0</v>
          </cell>
          <cell r="AY532">
            <v>0</v>
          </cell>
          <cell r="BG532">
            <v>0</v>
          </cell>
          <cell r="BH532">
            <v>3787262.2209841413</v>
          </cell>
          <cell r="BI532">
            <v>0</v>
          </cell>
          <cell r="BQ532">
            <v>0</v>
          </cell>
          <cell r="BR532">
            <v>0</v>
          </cell>
          <cell r="CA532">
            <v>24784784.590317197</v>
          </cell>
          <cell r="CK532">
            <v>0</v>
          </cell>
          <cell r="CS532">
            <v>0</v>
          </cell>
          <cell r="CT532">
            <v>19678069.942871463</v>
          </cell>
          <cell r="CU532">
            <v>0</v>
          </cell>
          <cell r="DC532">
            <v>0</v>
          </cell>
          <cell r="DD532">
            <v>0</v>
          </cell>
          <cell r="DL532">
            <v>0</v>
          </cell>
          <cell r="DM532">
            <v>31953532.673781287</v>
          </cell>
          <cell r="DN532">
            <v>0</v>
          </cell>
          <cell r="DV532">
            <v>0</v>
          </cell>
          <cell r="DW532">
            <v>0</v>
          </cell>
          <cell r="EE532">
            <v>0</v>
          </cell>
          <cell r="EF532">
            <v>129408631.80643241</v>
          </cell>
          <cell r="EG532">
            <v>0</v>
          </cell>
          <cell r="EO532">
            <v>0</v>
          </cell>
          <cell r="EP532">
            <v>0</v>
          </cell>
          <cell r="EX532">
            <v>0</v>
          </cell>
        </row>
        <row r="533">
          <cell r="B533">
            <v>54026</v>
          </cell>
          <cell r="C533">
            <v>111640857.62190156</v>
          </cell>
          <cell r="D533">
            <v>0</v>
          </cell>
          <cell r="L533">
            <v>0</v>
          </cell>
          <cell r="M533">
            <v>0</v>
          </cell>
          <cell r="U533">
            <v>0</v>
          </cell>
          <cell r="V533">
            <v>107984185.20880154</v>
          </cell>
          <cell r="W533">
            <v>0</v>
          </cell>
          <cell r="AE533">
            <v>0</v>
          </cell>
          <cell r="AF533">
            <v>0</v>
          </cell>
          <cell r="AN533">
            <v>0</v>
          </cell>
          <cell r="AO533">
            <v>1034264.4771544231</v>
          </cell>
          <cell r="AP533">
            <v>0</v>
          </cell>
          <cell r="AX533">
            <v>0</v>
          </cell>
          <cell r="AY533">
            <v>0</v>
          </cell>
          <cell r="BG533">
            <v>0</v>
          </cell>
          <cell r="BH533">
            <v>3787262.2209841413</v>
          </cell>
          <cell r="BI533">
            <v>0</v>
          </cell>
          <cell r="BQ533">
            <v>0</v>
          </cell>
          <cell r="BR533">
            <v>0</v>
          </cell>
          <cell r="CA533">
            <v>24784784.590317197</v>
          </cell>
          <cell r="CK533">
            <v>0</v>
          </cell>
          <cell r="CS533">
            <v>0</v>
          </cell>
          <cell r="CT533">
            <v>19678069.942871463</v>
          </cell>
          <cell r="CU533">
            <v>0</v>
          </cell>
          <cell r="DC533">
            <v>0</v>
          </cell>
          <cell r="DD533">
            <v>0</v>
          </cell>
          <cell r="DL533">
            <v>0</v>
          </cell>
          <cell r="DM533">
            <v>31953532.673781287</v>
          </cell>
          <cell r="DN533">
            <v>0</v>
          </cell>
          <cell r="DV533">
            <v>0</v>
          </cell>
          <cell r="DW533">
            <v>0</v>
          </cell>
          <cell r="EE533">
            <v>0</v>
          </cell>
          <cell r="EF533">
            <v>129408631.80643241</v>
          </cell>
          <cell r="EG533">
            <v>0</v>
          </cell>
          <cell r="EO533">
            <v>0</v>
          </cell>
          <cell r="EP533">
            <v>0</v>
          </cell>
          <cell r="EX533">
            <v>0</v>
          </cell>
        </row>
        <row r="534">
          <cell r="B534">
            <v>54057</v>
          </cell>
          <cell r="C534">
            <v>111640857.62190156</v>
          </cell>
          <cell r="D534">
            <v>0</v>
          </cell>
          <cell r="L534">
            <v>0</v>
          </cell>
          <cell r="M534">
            <v>0</v>
          </cell>
          <cell r="U534">
            <v>0</v>
          </cell>
          <cell r="V534">
            <v>107984185.20880154</v>
          </cell>
          <cell r="W534">
            <v>0</v>
          </cell>
          <cell r="AE534">
            <v>0</v>
          </cell>
          <cell r="AF534">
            <v>0</v>
          </cell>
          <cell r="AN534">
            <v>0</v>
          </cell>
          <cell r="AO534">
            <v>1034264.4771544231</v>
          </cell>
          <cell r="AP534">
            <v>0</v>
          </cell>
          <cell r="AX534">
            <v>0</v>
          </cell>
          <cell r="AY534">
            <v>0</v>
          </cell>
          <cell r="BG534">
            <v>0</v>
          </cell>
          <cell r="BH534">
            <v>3787262.2209841413</v>
          </cell>
          <cell r="BI534">
            <v>0</v>
          </cell>
          <cell r="BQ534">
            <v>0</v>
          </cell>
          <cell r="BR534">
            <v>0</v>
          </cell>
          <cell r="CA534">
            <v>24784784.590317197</v>
          </cell>
          <cell r="CK534">
            <v>0</v>
          </cell>
          <cell r="CS534">
            <v>0</v>
          </cell>
          <cell r="CT534">
            <v>19678069.942871463</v>
          </cell>
          <cell r="CU534">
            <v>0</v>
          </cell>
          <cell r="DC534">
            <v>0</v>
          </cell>
          <cell r="DD534">
            <v>0</v>
          </cell>
          <cell r="DL534">
            <v>0</v>
          </cell>
          <cell r="DM534">
            <v>31953532.673781287</v>
          </cell>
          <cell r="DN534">
            <v>0</v>
          </cell>
          <cell r="DV534">
            <v>0</v>
          </cell>
          <cell r="DW534">
            <v>0</v>
          </cell>
          <cell r="EE534">
            <v>0</v>
          </cell>
          <cell r="EF534">
            <v>129408631.80643241</v>
          </cell>
          <cell r="EG534">
            <v>0</v>
          </cell>
          <cell r="EO534">
            <v>0</v>
          </cell>
          <cell r="EP534">
            <v>0</v>
          </cell>
          <cell r="EX534">
            <v>0</v>
          </cell>
        </row>
        <row r="535">
          <cell r="B535">
            <v>54088</v>
          </cell>
          <cell r="C535">
            <v>111640857.62190156</v>
          </cell>
          <cell r="D535">
            <v>0</v>
          </cell>
          <cell r="L535">
            <v>0</v>
          </cell>
          <cell r="M535">
            <v>0</v>
          </cell>
          <cell r="U535">
            <v>0</v>
          </cell>
          <cell r="V535">
            <v>107984185.20880154</v>
          </cell>
          <cell r="W535">
            <v>0</v>
          </cell>
          <cell r="AE535">
            <v>0</v>
          </cell>
          <cell r="AF535">
            <v>0</v>
          </cell>
          <cell r="AN535">
            <v>0</v>
          </cell>
          <cell r="AO535">
            <v>1034264.4771544231</v>
          </cell>
          <cell r="AP535">
            <v>0</v>
          </cell>
          <cell r="AX535">
            <v>0</v>
          </cell>
          <cell r="AY535">
            <v>0</v>
          </cell>
          <cell r="BG535">
            <v>0</v>
          </cell>
          <cell r="BH535">
            <v>3787262.2209841413</v>
          </cell>
          <cell r="BI535">
            <v>0</v>
          </cell>
          <cell r="BQ535">
            <v>0</v>
          </cell>
          <cell r="BR535">
            <v>0</v>
          </cell>
          <cell r="CA535">
            <v>24784784.590317197</v>
          </cell>
          <cell r="CK535">
            <v>0</v>
          </cell>
          <cell r="CS535">
            <v>0</v>
          </cell>
          <cell r="CT535">
            <v>19678069.942871463</v>
          </cell>
          <cell r="CU535">
            <v>0</v>
          </cell>
          <cell r="DC535">
            <v>0</v>
          </cell>
          <cell r="DD535">
            <v>0</v>
          </cell>
          <cell r="DL535">
            <v>0</v>
          </cell>
          <cell r="DM535">
            <v>31953532.673781287</v>
          </cell>
          <cell r="DN535">
            <v>0</v>
          </cell>
          <cell r="DV535">
            <v>0</v>
          </cell>
          <cell r="DW535">
            <v>0</v>
          </cell>
          <cell r="EE535">
            <v>0</v>
          </cell>
          <cell r="EF535">
            <v>129408631.80643241</v>
          </cell>
          <cell r="EG535">
            <v>0</v>
          </cell>
          <cell r="EO535">
            <v>0</v>
          </cell>
          <cell r="EP535">
            <v>0</v>
          </cell>
          <cell r="EX535">
            <v>0</v>
          </cell>
        </row>
        <row r="536">
          <cell r="B536">
            <v>54117</v>
          </cell>
          <cell r="C536">
            <v>111640857.62190156</v>
          </cell>
          <cell r="D536">
            <v>0</v>
          </cell>
          <cell r="L536">
            <v>0</v>
          </cell>
          <cell r="M536">
            <v>0</v>
          </cell>
          <cell r="U536">
            <v>0</v>
          </cell>
          <cell r="V536">
            <v>107984185.20880154</v>
          </cell>
          <cell r="W536">
            <v>0</v>
          </cell>
          <cell r="AE536">
            <v>0</v>
          </cell>
          <cell r="AF536">
            <v>0</v>
          </cell>
          <cell r="AN536">
            <v>0</v>
          </cell>
          <cell r="AO536">
            <v>1034264.4771544231</v>
          </cell>
          <cell r="AP536">
            <v>0</v>
          </cell>
          <cell r="AX536">
            <v>0</v>
          </cell>
          <cell r="AY536">
            <v>0</v>
          </cell>
          <cell r="BG536">
            <v>0</v>
          </cell>
          <cell r="BH536">
            <v>3787262.2209841413</v>
          </cell>
          <cell r="BI536">
            <v>0</v>
          </cell>
          <cell r="BQ536">
            <v>0</v>
          </cell>
          <cell r="BR536">
            <v>0</v>
          </cell>
          <cell r="CA536">
            <v>24784784.590317197</v>
          </cell>
          <cell r="CK536">
            <v>0</v>
          </cell>
          <cell r="CS536">
            <v>0</v>
          </cell>
          <cell r="CT536">
            <v>19678069.942871463</v>
          </cell>
          <cell r="CU536">
            <v>0</v>
          </cell>
          <cell r="DC536">
            <v>0</v>
          </cell>
          <cell r="DD536">
            <v>0</v>
          </cell>
          <cell r="DL536">
            <v>0</v>
          </cell>
          <cell r="DM536">
            <v>31953532.673781287</v>
          </cell>
          <cell r="DN536">
            <v>0</v>
          </cell>
          <cell r="DV536">
            <v>0</v>
          </cell>
          <cell r="DW536">
            <v>0</v>
          </cell>
          <cell r="EE536">
            <v>0</v>
          </cell>
          <cell r="EF536">
            <v>129408631.80643241</v>
          </cell>
          <cell r="EG536">
            <v>0</v>
          </cell>
          <cell r="EO536">
            <v>0</v>
          </cell>
          <cell r="EP536">
            <v>0</v>
          </cell>
          <cell r="EX536">
            <v>0</v>
          </cell>
        </row>
        <row r="537">
          <cell r="B537">
            <v>54148</v>
          </cell>
          <cell r="C537">
            <v>111640857.62190156</v>
          </cell>
          <cell r="D537">
            <v>0</v>
          </cell>
          <cell r="L537">
            <v>0</v>
          </cell>
          <cell r="M537">
            <v>0</v>
          </cell>
          <cell r="U537">
            <v>0</v>
          </cell>
          <cell r="V537">
            <v>107984185.20880154</v>
          </cell>
          <cell r="W537">
            <v>0</v>
          </cell>
          <cell r="AE537">
            <v>0</v>
          </cell>
          <cell r="AF537">
            <v>0</v>
          </cell>
          <cell r="AN537">
            <v>0</v>
          </cell>
          <cell r="AO537">
            <v>1034264.4771544231</v>
          </cell>
          <cell r="AP537">
            <v>0</v>
          </cell>
          <cell r="AX537">
            <v>0</v>
          </cell>
          <cell r="AY537">
            <v>0</v>
          </cell>
          <cell r="BG537">
            <v>0</v>
          </cell>
          <cell r="BH537">
            <v>3787262.2209841413</v>
          </cell>
          <cell r="BI537">
            <v>0</v>
          </cell>
          <cell r="BQ537">
            <v>0</v>
          </cell>
          <cell r="BR537">
            <v>0</v>
          </cell>
          <cell r="CA537">
            <v>24784784.590317197</v>
          </cell>
          <cell r="CK537">
            <v>0</v>
          </cell>
          <cell r="CS537">
            <v>0</v>
          </cell>
          <cell r="CT537">
            <v>19678069.942871463</v>
          </cell>
          <cell r="CU537">
            <v>0</v>
          </cell>
          <cell r="DC537">
            <v>0</v>
          </cell>
          <cell r="DD537">
            <v>0</v>
          </cell>
          <cell r="DL537">
            <v>0</v>
          </cell>
          <cell r="DM537">
            <v>31953532.673781287</v>
          </cell>
          <cell r="DN537">
            <v>0</v>
          </cell>
          <cell r="DV537">
            <v>0</v>
          </cell>
          <cell r="DW537">
            <v>0</v>
          </cell>
          <cell r="EE537">
            <v>0</v>
          </cell>
          <cell r="EF537">
            <v>129408631.80643241</v>
          </cell>
          <cell r="EG537">
            <v>0</v>
          </cell>
          <cell r="EO537">
            <v>0</v>
          </cell>
          <cell r="EP537">
            <v>0</v>
          </cell>
          <cell r="EX537">
            <v>0</v>
          </cell>
        </row>
        <row r="538">
          <cell r="B538">
            <v>54178</v>
          </cell>
          <cell r="C538">
            <v>111640857.62190156</v>
          </cell>
          <cell r="D538">
            <v>0</v>
          </cell>
          <cell r="L538">
            <v>0</v>
          </cell>
          <cell r="M538">
            <v>0</v>
          </cell>
          <cell r="U538">
            <v>0</v>
          </cell>
          <cell r="V538">
            <v>107984185.20880154</v>
          </cell>
          <cell r="W538">
            <v>0</v>
          </cell>
          <cell r="AE538">
            <v>0</v>
          </cell>
          <cell r="AF538">
            <v>0</v>
          </cell>
          <cell r="AN538">
            <v>0</v>
          </cell>
          <cell r="AO538">
            <v>1034264.4771544231</v>
          </cell>
          <cell r="AP538">
            <v>0</v>
          </cell>
          <cell r="AX538">
            <v>0</v>
          </cell>
          <cell r="AY538">
            <v>0</v>
          </cell>
          <cell r="BG538">
            <v>0</v>
          </cell>
          <cell r="BH538">
            <v>3787262.2209841413</v>
          </cell>
          <cell r="BI538">
            <v>0</v>
          </cell>
          <cell r="BQ538">
            <v>0</v>
          </cell>
          <cell r="BR538">
            <v>0</v>
          </cell>
          <cell r="CA538">
            <v>24784784.590317197</v>
          </cell>
          <cell r="CK538">
            <v>0</v>
          </cell>
          <cell r="CS538">
            <v>0</v>
          </cell>
          <cell r="CT538">
            <v>19678069.942871463</v>
          </cell>
          <cell r="CU538">
            <v>0</v>
          </cell>
          <cell r="DC538">
            <v>0</v>
          </cell>
          <cell r="DD538">
            <v>0</v>
          </cell>
          <cell r="DL538">
            <v>0</v>
          </cell>
          <cell r="DM538">
            <v>31953532.673781287</v>
          </cell>
          <cell r="DN538">
            <v>0</v>
          </cell>
          <cell r="DV538">
            <v>0</v>
          </cell>
          <cell r="DW538">
            <v>0</v>
          </cell>
          <cell r="EE538">
            <v>0</v>
          </cell>
          <cell r="EF538">
            <v>129408631.80643241</v>
          </cell>
          <cell r="EG538">
            <v>0</v>
          </cell>
          <cell r="EO538">
            <v>0</v>
          </cell>
          <cell r="EP538">
            <v>0</v>
          </cell>
          <cell r="EX538">
            <v>0</v>
          </cell>
        </row>
        <row r="539">
          <cell r="B539">
            <v>54209</v>
          </cell>
          <cell r="C539">
            <v>111640857.62190156</v>
          </cell>
          <cell r="D539">
            <v>0</v>
          </cell>
          <cell r="L539">
            <v>0</v>
          </cell>
          <cell r="M539">
            <v>0</v>
          </cell>
          <cell r="U539">
            <v>0</v>
          </cell>
          <cell r="V539">
            <v>107984185.20880154</v>
          </cell>
          <cell r="W539">
            <v>0</v>
          </cell>
          <cell r="AE539">
            <v>0</v>
          </cell>
          <cell r="AF539">
            <v>0</v>
          </cell>
          <cell r="AN539">
            <v>0</v>
          </cell>
          <cell r="AO539">
            <v>1034264.4771544231</v>
          </cell>
          <cell r="AP539">
            <v>0</v>
          </cell>
          <cell r="AX539">
            <v>0</v>
          </cell>
          <cell r="AY539">
            <v>0</v>
          </cell>
          <cell r="BG539">
            <v>0</v>
          </cell>
          <cell r="BH539">
            <v>3787262.2209841413</v>
          </cell>
          <cell r="BI539">
            <v>0</v>
          </cell>
          <cell r="BQ539">
            <v>0</v>
          </cell>
          <cell r="BR539">
            <v>0</v>
          </cell>
          <cell r="CA539">
            <v>24784784.590317197</v>
          </cell>
          <cell r="CK539">
            <v>0</v>
          </cell>
          <cell r="CS539">
            <v>0</v>
          </cell>
          <cell r="CT539">
            <v>19678069.942871463</v>
          </cell>
          <cell r="CU539">
            <v>0</v>
          </cell>
          <cell r="DC539">
            <v>0</v>
          </cell>
          <cell r="DD539">
            <v>0</v>
          </cell>
          <cell r="DL539">
            <v>0</v>
          </cell>
          <cell r="DM539">
            <v>31953532.673781287</v>
          </cell>
          <cell r="DN539">
            <v>0</v>
          </cell>
          <cell r="DV539">
            <v>0</v>
          </cell>
          <cell r="DW539">
            <v>0</v>
          </cell>
          <cell r="EE539">
            <v>0</v>
          </cell>
          <cell r="EF539">
            <v>129408631.80643241</v>
          </cell>
          <cell r="EG539">
            <v>0</v>
          </cell>
          <cell r="EO539">
            <v>0</v>
          </cell>
          <cell r="EP539">
            <v>0</v>
          </cell>
          <cell r="EX539">
            <v>0</v>
          </cell>
        </row>
        <row r="540">
          <cell r="B540">
            <v>54239</v>
          </cell>
          <cell r="C540">
            <v>111640857.62190156</v>
          </cell>
          <cell r="D540">
            <v>0</v>
          </cell>
          <cell r="L540">
            <v>0</v>
          </cell>
          <cell r="M540">
            <v>0</v>
          </cell>
          <cell r="U540">
            <v>0</v>
          </cell>
          <cell r="V540">
            <v>107984185.20880154</v>
          </cell>
          <cell r="W540">
            <v>0</v>
          </cell>
          <cell r="AE540">
            <v>0</v>
          </cell>
          <cell r="AF540">
            <v>0</v>
          </cell>
          <cell r="AN540">
            <v>0</v>
          </cell>
          <cell r="AO540">
            <v>1034264.4771544231</v>
          </cell>
          <cell r="AP540">
            <v>0</v>
          </cell>
          <cell r="AX540">
            <v>0</v>
          </cell>
          <cell r="AY540">
            <v>0</v>
          </cell>
          <cell r="BG540">
            <v>0</v>
          </cell>
          <cell r="BH540">
            <v>3787262.2209841413</v>
          </cell>
          <cell r="BI540">
            <v>0</v>
          </cell>
          <cell r="BQ540">
            <v>0</v>
          </cell>
          <cell r="BR540">
            <v>0</v>
          </cell>
          <cell r="CA540">
            <v>24784784.590317197</v>
          </cell>
          <cell r="CK540">
            <v>0</v>
          </cell>
          <cell r="CS540">
            <v>0</v>
          </cell>
          <cell r="CT540">
            <v>19678069.942871463</v>
          </cell>
          <cell r="CU540">
            <v>0</v>
          </cell>
          <cell r="DC540">
            <v>0</v>
          </cell>
          <cell r="DD540">
            <v>0</v>
          </cell>
          <cell r="DL540">
            <v>0</v>
          </cell>
          <cell r="DM540">
            <v>31953532.673781287</v>
          </cell>
          <cell r="DN540">
            <v>0</v>
          </cell>
          <cell r="DV540">
            <v>0</v>
          </cell>
          <cell r="DW540">
            <v>0</v>
          </cell>
          <cell r="EE540">
            <v>0</v>
          </cell>
          <cell r="EF540">
            <v>129408631.80643241</v>
          </cell>
          <cell r="EG540">
            <v>0</v>
          </cell>
          <cell r="EO540">
            <v>0</v>
          </cell>
          <cell r="EP540">
            <v>0</v>
          </cell>
          <cell r="EX540">
            <v>0</v>
          </cell>
        </row>
        <row r="541">
          <cell r="B541">
            <v>54270</v>
          </cell>
          <cell r="C541">
            <v>111640857.62190156</v>
          </cell>
          <cell r="D541">
            <v>0</v>
          </cell>
          <cell r="L541">
            <v>0</v>
          </cell>
          <cell r="M541">
            <v>0</v>
          </cell>
          <cell r="U541">
            <v>0</v>
          </cell>
          <cell r="V541">
            <v>107984185.20880154</v>
          </cell>
          <cell r="W541">
            <v>0</v>
          </cell>
          <cell r="AE541">
            <v>0</v>
          </cell>
          <cell r="AF541">
            <v>0</v>
          </cell>
          <cell r="AN541">
            <v>0</v>
          </cell>
          <cell r="AO541">
            <v>1034264.4771544231</v>
          </cell>
          <cell r="AP541">
            <v>0</v>
          </cell>
          <cell r="AX541">
            <v>0</v>
          </cell>
          <cell r="AY541">
            <v>0</v>
          </cell>
          <cell r="BG541">
            <v>0</v>
          </cell>
          <cell r="BH541">
            <v>3787262.2209841413</v>
          </cell>
          <cell r="BI541">
            <v>0</v>
          </cell>
          <cell r="BQ541">
            <v>0</v>
          </cell>
          <cell r="BR541">
            <v>0</v>
          </cell>
          <cell r="CA541">
            <v>24784784.590317197</v>
          </cell>
          <cell r="CK541">
            <v>0</v>
          </cell>
          <cell r="CS541">
            <v>0</v>
          </cell>
          <cell r="CT541">
            <v>19678069.942871463</v>
          </cell>
          <cell r="CU541">
            <v>0</v>
          </cell>
          <cell r="DC541">
            <v>0</v>
          </cell>
          <cell r="DD541">
            <v>0</v>
          </cell>
          <cell r="DL541">
            <v>0</v>
          </cell>
          <cell r="DM541">
            <v>31953532.673781287</v>
          </cell>
          <cell r="DN541">
            <v>0</v>
          </cell>
          <cell r="DV541">
            <v>0</v>
          </cell>
          <cell r="DW541">
            <v>0</v>
          </cell>
          <cell r="EE541">
            <v>0</v>
          </cell>
          <cell r="EF541">
            <v>129408631.80643241</v>
          </cell>
          <cell r="EG541">
            <v>0</v>
          </cell>
          <cell r="EO541">
            <v>0</v>
          </cell>
          <cell r="EP541">
            <v>0</v>
          </cell>
          <cell r="EX541">
            <v>0</v>
          </cell>
        </row>
        <row r="542">
          <cell r="B542">
            <v>54301</v>
          </cell>
          <cell r="C542">
            <v>111640857.62190156</v>
          </cell>
          <cell r="D542">
            <v>0</v>
          </cell>
          <cell r="L542">
            <v>0</v>
          </cell>
          <cell r="M542">
            <v>0</v>
          </cell>
          <cell r="U542">
            <v>0</v>
          </cell>
          <cell r="V542">
            <v>107984185.20880154</v>
          </cell>
          <cell r="W542">
            <v>0</v>
          </cell>
          <cell r="AE542">
            <v>0</v>
          </cell>
          <cell r="AF542">
            <v>0</v>
          </cell>
          <cell r="AN542">
            <v>0</v>
          </cell>
          <cell r="AO542">
            <v>1034264.4771544231</v>
          </cell>
          <cell r="AP542">
            <v>0</v>
          </cell>
          <cell r="AX542">
            <v>0</v>
          </cell>
          <cell r="AY542">
            <v>0</v>
          </cell>
          <cell r="BG542">
            <v>0</v>
          </cell>
          <cell r="BH542">
            <v>3787262.2209841413</v>
          </cell>
          <cell r="BI542">
            <v>0</v>
          </cell>
          <cell r="BQ542">
            <v>0</v>
          </cell>
          <cell r="BR542">
            <v>0</v>
          </cell>
          <cell r="CA542">
            <v>24784784.590317197</v>
          </cell>
          <cell r="CK542">
            <v>0</v>
          </cell>
          <cell r="CS542">
            <v>0</v>
          </cell>
          <cell r="CT542">
            <v>19678069.942871463</v>
          </cell>
          <cell r="CU542">
            <v>0</v>
          </cell>
          <cell r="DC542">
            <v>0</v>
          </cell>
          <cell r="DD542">
            <v>0</v>
          </cell>
          <cell r="DL542">
            <v>0</v>
          </cell>
          <cell r="DM542">
            <v>31953532.673781287</v>
          </cell>
          <cell r="DN542">
            <v>0</v>
          </cell>
          <cell r="DV542">
            <v>0</v>
          </cell>
          <cell r="DW542">
            <v>0</v>
          </cell>
          <cell r="EE542">
            <v>0</v>
          </cell>
          <cell r="EF542">
            <v>129408631.80643241</v>
          </cell>
          <cell r="EG542">
            <v>0</v>
          </cell>
          <cell r="EO542">
            <v>0</v>
          </cell>
          <cell r="EP542">
            <v>0</v>
          </cell>
          <cell r="EX542">
            <v>0</v>
          </cell>
        </row>
        <row r="543">
          <cell r="B543">
            <v>54331</v>
          </cell>
          <cell r="C543">
            <v>111640857.62190156</v>
          </cell>
          <cell r="D543">
            <v>0</v>
          </cell>
          <cell r="L543">
            <v>0</v>
          </cell>
          <cell r="M543">
            <v>0</v>
          </cell>
          <cell r="U543">
            <v>0</v>
          </cell>
          <cell r="V543">
            <v>107984185.20880154</v>
          </cell>
          <cell r="W543">
            <v>0</v>
          </cell>
          <cell r="AE543">
            <v>0</v>
          </cell>
          <cell r="AF543">
            <v>0</v>
          </cell>
          <cell r="AN543">
            <v>0</v>
          </cell>
          <cell r="AO543">
            <v>1034264.4771544231</v>
          </cell>
          <cell r="AP543">
            <v>0</v>
          </cell>
          <cell r="AX543">
            <v>0</v>
          </cell>
          <cell r="AY543">
            <v>0</v>
          </cell>
          <cell r="BG543">
            <v>0</v>
          </cell>
          <cell r="BH543">
            <v>3787262.2209841413</v>
          </cell>
          <cell r="BI543">
            <v>0</v>
          </cell>
          <cell r="BQ543">
            <v>0</v>
          </cell>
          <cell r="BR543">
            <v>0</v>
          </cell>
          <cell r="CA543">
            <v>24784784.590317197</v>
          </cell>
          <cell r="CK543">
            <v>0</v>
          </cell>
          <cell r="CS543">
            <v>0</v>
          </cell>
          <cell r="CT543">
            <v>19678069.942871463</v>
          </cell>
          <cell r="CU543">
            <v>0</v>
          </cell>
          <cell r="DC543">
            <v>0</v>
          </cell>
          <cell r="DD543">
            <v>0</v>
          </cell>
          <cell r="DL543">
            <v>0</v>
          </cell>
          <cell r="DM543">
            <v>31953532.673781287</v>
          </cell>
          <cell r="DN543">
            <v>0</v>
          </cell>
          <cell r="DV543">
            <v>0</v>
          </cell>
          <cell r="DW543">
            <v>0</v>
          </cell>
          <cell r="EE543">
            <v>0</v>
          </cell>
          <cell r="EF543">
            <v>129408631.80643241</v>
          </cell>
          <cell r="EG543">
            <v>0</v>
          </cell>
          <cell r="EO543">
            <v>0</v>
          </cell>
          <cell r="EP543">
            <v>0</v>
          </cell>
          <cell r="EX543">
            <v>0</v>
          </cell>
        </row>
        <row r="544">
          <cell r="B544">
            <v>54362</v>
          </cell>
          <cell r="C544">
            <v>111640857.62190156</v>
          </cell>
          <cell r="D544">
            <v>0</v>
          </cell>
          <cell r="L544">
            <v>0</v>
          </cell>
          <cell r="M544">
            <v>0</v>
          </cell>
          <cell r="U544">
            <v>0</v>
          </cell>
          <cell r="V544">
            <v>107984185.20880154</v>
          </cell>
          <cell r="W544">
            <v>0</v>
          </cell>
          <cell r="AE544">
            <v>0</v>
          </cell>
          <cell r="AF544">
            <v>0</v>
          </cell>
          <cell r="AN544">
            <v>0</v>
          </cell>
          <cell r="AO544">
            <v>1034264.4771544231</v>
          </cell>
          <cell r="AP544">
            <v>0</v>
          </cell>
          <cell r="AX544">
            <v>0</v>
          </cell>
          <cell r="AY544">
            <v>0</v>
          </cell>
          <cell r="BG544">
            <v>0</v>
          </cell>
          <cell r="BH544">
            <v>3787262.2209841413</v>
          </cell>
          <cell r="BI544">
            <v>0</v>
          </cell>
          <cell r="BQ544">
            <v>0</v>
          </cell>
          <cell r="BR544">
            <v>0</v>
          </cell>
          <cell r="CA544">
            <v>24784784.590317197</v>
          </cell>
          <cell r="CK544">
            <v>0</v>
          </cell>
          <cell r="CS544">
            <v>0</v>
          </cell>
          <cell r="CT544">
            <v>19678069.942871463</v>
          </cell>
          <cell r="CU544">
            <v>0</v>
          </cell>
          <cell r="DC544">
            <v>0</v>
          </cell>
          <cell r="DD544">
            <v>0</v>
          </cell>
          <cell r="DL544">
            <v>0</v>
          </cell>
          <cell r="DM544">
            <v>31953532.673781287</v>
          </cell>
          <cell r="DN544">
            <v>0</v>
          </cell>
          <cell r="DV544">
            <v>0</v>
          </cell>
          <cell r="DW544">
            <v>0</v>
          </cell>
          <cell r="EE544">
            <v>0</v>
          </cell>
          <cell r="EF544">
            <v>129408631.80643241</v>
          </cell>
          <cell r="EG544">
            <v>0</v>
          </cell>
          <cell r="EO544">
            <v>0</v>
          </cell>
          <cell r="EP544">
            <v>0</v>
          </cell>
          <cell r="EX544">
            <v>0</v>
          </cell>
        </row>
        <row r="545">
          <cell r="B545">
            <v>54392</v>
          </cell>
          <cell r="C545">
            <v>111640857.62190156</v>
          </cell>
          <cell r="D545">
            <v>0</v>
          </cell>
          <cell r="L545">
            <v>0</v>
          </cell>
          <cell r="M545">
            <v>0</v>
          </cell>
          <cell r="U545">
            <v>0</v>
          </cell>
          <cell r="V545">
            <v>107984185.20880154</v>
          </cell>
          <cell r="W545">
            <v>0</v>
          </cell>
          <cell r="AE545">
            <v>0</v>
          </cell>
          <cell r="AF545">
            <v>0</v>
          </cell>
          <cell r="AN545">
            <v>0</v>
          </cell>
          <cell r="AO545">
            <v>1034264.4771544231</v>
          </cell>
          <cell r="AP545">
            <v>0</v>
          </cell>
          <cell r="AX545">
            <v>0</v>
          </cell>
          <cell r="AY545">
            <v>0</v>
          </cell>
          <cell r="BG545">
            <v>0</v>
          </cell>
          <cell r="BH545">
            <v>3787262.2209841413</v>
          </cell>
          <cell r="BI545">
            <v>0</v>
          </cell>
          <cell r="BQ545">
            <v>0</v>
          </cell>
          <cell r="BR545">
            <v>0</v>
          </cell>
          <cell r="CA545">
            <v>24784784.590317197</v>
          </cell>
          <cell r="CK545">
            <v>0</v>
          </cell>
          <cell r="CS545">
            <v>0</v>
          </cell>
          <cell r="CT545">
            <v>19678069.942871463</v>
          </cell>
          <cell r="CU545">
            <v>0</v>
          </cell>
          <cell r="DC545">
            <v>0</v>
          </cell>
          <cell r="DD545">
            <v>0</v>
          </cell>
          <cell r="DL545">
            <v>0</v>
          </cell>
          <cell r="DM545">
            <v>31953532.673781287</v>
          </cell>
          <cell r="DN545">
            <v>0</v>
          </cell>
          <cell r="DV545">
            <v>0</v>
          </cell>
          <cell r="DW545">
            <v>0</v>
          </cell>
          <cell r="EE545">
            <v>0</v>
          </cell>
          <cell r="EF545">
            <v>129408631.80643241</v>
          </cell>
          <cell r="EG545">
            <v>0</v>
          </cell>
          <cell r="EO545">
            <v>0</v>
          </cell>
          <cell r="EP545">
            <v>0</v>
          </cell>
          <cell r="EX545">
            <v>0</v>
          </cell>
        </row>
        <row r="546">
          <cell r="B546">
            <v>54423</v>
          </cell>
          <cell r="C546">
            <v>111640857.62190156</v>
          </cell>
          <cell r="D546">
            <v>0</v>
          </cell>
          <cell r="L546">
            <v>0</v>
          </cell>
          <cell r="M546">
            <v>0</v>
          </cell>
          <cell r="U546">
            <v>0</v>
          </cell>
          <cell r="V546">
            <v>107984185.20880154</v>
          </cell>
          <cell r="W546">
            <v>0</v>
          </cell>
          <cell r="AE546">
            <v>0</v>
          </cell>
          <cell r="AF546">
            <v>0</v>
          </cell>
          <cell r="AN546">
            <v>0</v>
          </cell>
          <cell r="AO546">
            <v>1034264.4771544231</v>
          </cell>
          <cell r="AP546">
            <v>0</v>
          </cell>
          <cell r="AX546">
            <v>0</v>
          </cell>
          <cell r="AY546">
            <v>0</v>
          </cell>
          <cell r="BG546">
            <v>0</v>
          </cell>
          <cell r="BH546">
            <v>3787262.2209841413</v>
          </cell>
          <cell r="BI546">
            <v>0</v>
          </cell>
          <cell r="BQ546">
            <v>0</v>
          </cell>
          <cell r="BR546">
            <v>0</v>
          </cell>
          <cell r="CA546">
            <v>24784784.590317197</v>
          </cell>
          <cell r="CK546">
            <v>0</v>
          </cell>
          <cell r="CS546">
            <v>0</v>
          </cell>
          <cell r="CT546">
            <v>19678069.942871463</v>
          </cell>
          <cell r="CU546">
            <v>0</v>
          </cell>
          <cell r="DC546">
            <v>0</v>
          </cell>
          <cell r="DD546">
            <v>0</v>
          </cell>
          <cell r="DL546">
            <v>0</v>
          </cell>
          <cell r="DM546">
            <v>31953532.673781287</v>
          </cell>
          <cell r="DN546">
            <v>0</v>
          </cell>
          <cell r="DV546">
            <v>0</v>
          </cell>
          <cell r="DW546">
            <v>0</v>
          </cell>
          <cell r="EE546">
            <v>0</v>
          </cell>
          <cell r="EF546">
            <v>129408631.80643241</v>
          </cell>
          <cell r="EG546">
            <v>0</v>
          </cell>
          <cell r="EO546">
            <v>0</v>
          </cell>
          <cell r="EP546">
            <v>0</v>
          </cell>
          <cell r="EX546">
            <v>0</v>
          </cell>
        </row>
        <row r="547">
          <cell r="B547">
            <v>54454</v>
          </cell>
          <cell r="C547">
            <v>111640857.62190156</v>
          </cell>
          <cell r="D547">
            <v>0</v>
          </cell>
          <cell r="L547">
            <v>0</v>
          </cell>
          <cell r="M547">
            <v>0</v>
          </cell>
          <cell r="U547">
            <v>0</v>
          </cell>
          <cell r="V547">
            <v>107984185.20880154</v>
          </cell>
          <cell r="W547">
            <v>0</v>
          </cell>
          <cell r="AE547">
            <v>0</v>
          </cell>
          <cell r="AF547">
            <v>0</v>
          </cell>
          <cell r="AN547">
            <v>0</v>
          </cell>
          <cell r="AO547">
            <v>1034264.4771544231</v>
          </cell>
          <cell r="AP547">
            <v>0</v>
          </cell>
          <cell r="AX547">
            <v>0</v>
          </cell>
          <cell r="AY547">
            <v>0</v>
          </cell>
          <cell r="BG547">
            <v>0</v>
          </cell>
          <cell r="BH547">
            <v>3787262.2209841413</v>
          </cell>
          <cell r="BI547">
            <v>0</v>
          </cell>
          <cell r="BQ547">
            <v>0</v>
          </cell>
          <cell r="BR547">
            <v>0</v>
          </cell>
          <cell r="CA547">
            <v>24784784.590317197</v>
          </cell>
          <cell r="CK547">
            <v>0</v>
          </cell>
          <cell r="CS547">
            <v>0</v>
          </cell>
          <cell r="CT547">
            <v>19678069.942871463</v>
          </cell>
          <cell r="CU547">
            <v>0</v>
          </cell>
          <cell r="DC547">
            <v>0</v>
          </cell>
          <cell r="DD547">
            <v>0</v>
          </cell>
          <cell r="DL547">
            <v>0</v>
          </cell>
          <cell r="DM547">
            <v>31953532.673781287</v>
          </cell>
          <cell r="DN547">
            <v>0</v>
          </cell>
          <cell r="DV547">
            <v>0</v>
          </cell>
          <cell r="DW547">
            <v>0</v>
          </cell>
          <cell r="EE547">
            <v>0</v>
          </cell>
          <cell r="EF547">
            <v>129408631.80643241</v>
          </cell>
          <cell r="EG547">
            <v>0</v>
          </cell>
          <cell r="EO547">
            <v>0</v>
          </cell>
          <cell r="EP547">
            <v>0</v>
          </cell>
          <cell r="EX547">
            <v>0</v>
          </cell>
        </row>
        <row r="548">
          <cell r="B548">
            <v>54482</v>
          </cell>
          <cell r="C548">
            <v>111640857.62190156</v>
          </cell>
          <cell r="D548">
            <v>0</v>
          </cell>
          <cell r="L548">
            <v>0</v>
          </cell>
          <cell r="M548">
            <v>0</v>
          </cell>
          <cell r="U548">
            <v>0</v>
          </cell>
          <cell r="V548">
            <v>107984185.20880154</v>
          </cell>
          <cell r="W548">
            <v>0</v>
          </cell>
          <cell r="AE548">
            <v>0</v>
          </cell>
          <cell r="AF548">
            <v>0</v>
          </cell>
          <cell r="AN548">
            <v>0</v>
          </cell>
          <cell r="AO548">
            <v>1034264.4771544231</v>
          </cell>
          <cell r="AP548">
            <v>0</v>
          </cell>
          <cell r="AX548">
            <v>0</v>
          </cell>
          <cell r="AY548">
            <v>0</v>
          </cell>
          <cell r="BG548">
            <v>0</v>
          </cell>
          <cell r="BH548">
            <v>3787262.2209841413</v>
          </cell>
          <cell r="BI548">
            <v>0</v>
          </cell>
          <cell r="BQ548">
            <v>0</v>
          </cell>
          <cell r="BR548">
            <v>0</v>
          </cell>
          <cell r="CA548">
            <v>24784784.590317197</v>
          </cell>
          <cell r="CK548">
            <v>0</v>
          </cell>
          <cell r="CS548">
            <v>0</v>
          </cell>
          <cell r="CT548">
            <v>19678069.942871463</v>
          </cell>
          <cell r="CU548">
            <v>0</v>
          </cell>
          <cell r="DC548">
            <v>0</v>
          </cell>
          <cell r="DD548">
            <v>0</v>
          </cell>
          <cell r="DL548">
            <v>0</v>
          </cell>
          <cell r="DM548">
            <v>31953532.673781287</v>
          </cell>
          <cell r="DN548">
            <v>0</v>
          </cell>
          <cell r="DV548">
            <v>0</v>
          </cell>
          <cell r="DW548">
            <v>0</v>
          </cell>
          <cell r="EE548">
            <v>0</v>
          </cell>
          <cell r="EF548">
            <v>129408631.80643241</v>
          </cell>
          <cell r="EG548">
            <v>0</v>
          </cell>
          <cell r="EO548">
            <v>0</v>
          </cell>
          <cell r="EP548">
            <v>0</v>
          </cell>
          <cell r="EX548">
            <v>0</v>
          </cell>
        </row>
        <row r="549">
          <cell r="B549">
            <v>54513</v>
          </cell>
          <cell r="C549">
            <v>111640857.62190156</v>
          </cell>
          <cell r="D549">
            <v>0</v>
          </cell>
          <cell r="L549">
            <v>0</v>
          </cell>
          <cell r="M549">
            <v>0</v>
          </cell>
          <cell r="U549">
            <v>0</v>
          </cell>
          <cell r="V549">
            <v>107984185.20880154</v>
          </cell>
          <cell r="W549">
            <v>0</v>
          </cell>
          <cell r="AE549">
            <v>0</v>
          </cell>
          <cell r="AF549">
            <v>0</v>
          </cell>
          <cell r="AN549">
            <v>0</v>
          </cell>
          <cell r="AO549">
            <v>1034264.4771544231</v>
          </cell>
          <cell r="AP549">
            <v>0</v>
          </cell>
          <cell r="AX549">
            <v>0</v>
          </cell>
          <cell r="AY549">
            <v>0</v>
          </cell>
          <cell r="BG549">
            <v>0</v>
          </cell>
          <cell r="BH549">
            <v>3787262.2209841413</v>
          </cell>
          <cell r="BI549">
            <v>0</v>
          </cell>
          <cell r="BQ549">
            <v>0</v>
          </cell>
          <cell r="BR549">
            <v>0</v>
          </cell>
          <cell r="CA549">
            <v>24784784.590317197</v>
          </cell>
          <cell r="CK549">
            <v>0</v>
          </cell>
          <cell r="CS549">
            <v>0</v>
          </cell>
          <cell r="CT549">
            <v>19678069.942871463</v>
          </cell>
          <cell r="CU549">
            <v>0</v>
          </cell>
          <cell r="DC549">
            <v>0</v>
          </cell>
          <cell r="DD549">
            <v>0</v>
          </cell>
          <cell r="DL549">
            <v>0</v>
          </cell>
          <cell r="DM549">
            <v>31953532.673781287</v>
          </cell>
          <cell r="DN549">
            <v>0</v>
          </cell>
          <cell r="DV549">
            <v>0</v>
          </cell>
          <cell r="DW549">
            <v>0</v>
          </cell>
          <cell r="EE549">
            <v>0</v>
          </cell>
          <cell r="EF549">
            <v>129408631.80643241</v>
          </cell>
          <cell r="EG549">
            <v>0</v>
          </cell>
          <cell r="EO549">
            <v>0</v>
          </cell>
          <cell r="EP549">
            <v>0</v>
          </cell>
          <cell r="EX549">
            <v>0</v>
          </cell>
        </row>
        <row r="550">
          <cell r="B550">
            <v>54543</v>
          </cell>
          <cell r="C550">
            <v>111640857.62190156</v>
          </cell>
          <cell r="D550">
            <v>0</v>
          </cell>
          <cell r="L550">
            <v>0</v>
          </cell>
          <cell r="M550">
            <v>0</v>
          </cell>
          <cell r="U550">
            <v>0</v>
          </cell>
          <cell r="V550">
            <v>107984185.20880154</v>
          </cell>
          <cell r="W550">
            <v>0</v>
          </cell>
          <cell r="AE550">
            <v>0</v>
          </cell>
          <cell r="AF550">
            <v>0</v>
          </cell>
          <cell r="AN550">
            <v>0</v>
          </cell>
          <cell r="AO550">
            <v>1034264.4771544231</v>
          </cell>
          <cell r="AP550">
            <v>0</v>
          </cell>
          <cell r="AX550">
            <v>0</v>
          </cell>
          <cell r="AY550">
            <v>0</v>
          </cell>
          <cell r="BG550">
            <v>0</v>
          </cell>
          <cell r="BH550">
            <v>3787262.2209841413</v>
          </cell>
          <cell r="BI550">
            <v>0</v>
          </cell>
          <cell r="BQ550">
            <v>0</v>
          </cell>
          <cell r="BR550">
            <v>0</v>
          </cell>
          <cell r="CA550">
            <v>24784784.590317197</v>
          </cell>
          <cell r="CK550">
            <v>0</v>
          </cell>
          <cell r="CS550">
            <v>0</v>
          </cell>
          <cell r="CT550">
            <v>19678069.942871463</v>
          </cell>
          <cell r="CU550">
            <v>0</v>
          </cell>
          <cell r="DC550">
            <v>0</v>
          </cell>
          <cell r="DD550">
            <v>0</v>
          </cell>
          <cell r="DL550">
            <v>0</v>
          </cell>
          <cell r="DM550">
            <v>31953532.673781287</v>
          </cell>
          <cell r="DN550">
            <v>0</v>
          </cell>
          <cell r="DV550">
            <v>0</v>
          </cell>
          <cell r="DW550">
            <v>0</v>
          </cell>
          <cell r="EE550">
            <v>0</v>
          </cell>
          <cell r="EF550">
            <v>129408631.80643241</v>
          </cell>
          <cell r="EG550">
            <v>0</v>
          </cell>
          <cell r="EO550">
            <v>0</v>
          </cell>
          <cell r="EP550">
            <v>0</v>
          </cell>
          <cell r="EX550">
            <v>0</v>
          </cell>
        </row>
        <row r="551">
          <cell r="B551">
            <v>54574</v>
          </cell>
          <cell r="C551">
            <v>111640857.62190156</v>
          </cell>
          <cell r="D551">
            <v>0</v>
          </cell>
          <cell r="L551">
            <v>0</v>
          </cell>
          <cell r="M551">
            <v>0</v>
          </cell>
          <cell r="U551">
            <v>0</v>
          </cell>
          <cell r="V551">
            <v>107984185.20880154</v>
          </cell>
          <cell r="W551">
            <v>0</v>
          </cell>
          <cell r="AE551">
            <v>0</v>
          </cell>
          <cell r="AF551">
            <v>0</v>
          </cell>
          <cell r="AN551">
            <v>0</v>
          </cell>
          <cell r="AO551">
            <v>1034264.4771544231</v>
          </cell>
          <cell r="AP551">
            <v>0</v>
          </cell>
          <cell r="AX551">
            <v>0</v>
          </cell>
          <cell r="AY551">
            <v>0</v>
          </cell>
          <cell r="BG551">
            <v>0</v>
          </cell>
          <cell r="BH551">
            <v>3787262.2209841413</v>
          </cell>
          <cell r="BI551">
            <v>0</v>
          </cell>
          <cell r="BQ551">
            <v>0</v>
          </cell>
          <cell r="BR551">
            <v>0</v>
          </cell>
          <cell r="CA551">
            <v>24784784.590317197</v>
          </cell>
          <cell r="CK551">
            <v>0</v>
          </cell>
          <cell r="CS551">
            <v>0</v>
          </cell>
          <cell r="CT551">
            <v>19678069.942871463</v>
          </cell>
          <cell r="CU551">
            <v>0</v>
          </cell>
          <cell r="DC551">
            <v>0</v>
          </cell>
          <cell r="DD551">
            <v>0</v>
          </cell>
          <cell r="DL551">
            <v>0</v>
          </cell>
          <cell r="DM551">
            <v>31953532.673781287</v>
          </cell>
          <cell r="DN551">
            <v>0</v>
          </cell>
          <cell r="DV551">
            <v>0</v>
          </cell>
          <cell r="DW551">
            <v>0</v>
          </cell>
          <cell r="EE551">
            <v>0</v>
          </cell>
          <cell r="EF551">
            <v>129408631.80643241</v>
          </cell>
          <cell r="EG551">
            <v>0</v>
          </cell>
          <cell r="EO551">
            <v>0</v>
          </cell>
          <cell r="EP551">
            <v>0</v>
          </cell>
          <cell r="EX551">
            <v>0</v>
          </cell>
        </row>
        <row r="552">
          <cell r="B552">
            <v>54604</v>
          </cell>
          <cell r="C552">
            <v>111640857.62190156</v>
          </cell>
          <cell r="D552">
            <v>0</v>
          </cell>
          <cell r="L552">
            <v>0</v>
          </cell>
          <cell r="M552">
            <v>0</v>
          </cell>
          <cell r="U552">
            <v>0</v>
          </cell>
          <cell r="V552">
            <v>107984185.20880154</v>
          </cell>
          <cell r="W552">
            <v>0</v>
          </cell>
          <cell r="AE552">
            <v>0</v>
          </cell>
          <cell r="AF552">
            <v>0</v>
          </cell>
          <cell r="AN552">
            <v>0</v>
          </cell>
          <cell r="AO552">
            <v>1034264.4771544231</v>
          </cell>
          <cell r="AP552">
            <v>0</v>
          </cell>
          <cell r="AX552">
            <v>0</v>
          </cell>
          <cell r="AY552">
            <v>0</v>
          </cell>
          <cell r="BG552">
            <v>0</v>
          </cell>
          <cell r="BH552">
            <v>3787262.2209841413</v>
          </cell>
          <cell r="BI552">
            <v>0</v>
          </cell>
          <cell r="BQ552">
            <v>0</v>
          </cell>
          <cell r="BR552">
            <v>0</v>
          </cell>
          <cell r="CA552">
            <v>24784784.590317197</v>
          </cell>
          <cell r="CK552">
            <v>0</v>
          </cell>
          <cell r="CS552">
            <v>0</v>
          </cell>
          <cell r="CT552">
            <v>19678069.942871463</v>
          </cell>
          <cell r="CU552">
            <v>0</v>
          </cell>
          <cell r="DC552">
            <v>0</v>
          </cell>
          <cell r="DD552">
            <v>0</v>
          </cell>
          <cell r="DL552">
            <v>0</v>
          </cell>
          <cell r="DM552">
            <v>31953532.673781287</v>
          </cell>
          <cell r="DN552">
            <v>0</v>
          </cell>
          <cell r="DV552">
            <v>0</v>
          </cell>
          <cell r="DW552">
            <v>0</v>
          </cell>
          <cell r="EE552">
            <v>0</v>
          </cell>
          <cell r="EF552">
            <v>129408631.80643241</v>
          </cell>
          <cell r="EG552">
            <v>0</v>
          </cell>
          <cell r="EO552">
            <v>0</v>
          </cell>
          <cell r="EP552">
            <v>0</v>
          </cell>
          <cell r="EX552">
            <v>0</v>
          </cell>
        </row>
        <row r="553">
          <cell r="B553">
            <v>54635</v>
          </cell>
          <cell r="C553">
            <v>111640857.62190156</v>
          </cell>
          <cell r="D553">
            <v>0</v>
          </cell>
          <cell r="L553">
            <v>0</v>
          </cell>
          <cell r="M553">
            <v>0</v>
          </cell>
          <cell r="U553">
            <v>0</v>
          </cell>
          <cell r="V553">
            <v>107984185.20880154</v>
          </cell>
          <cell r="W553">
            <v>0</v>
          </cell>
          <cell r="AE553">
            <v>0</v>
          </cell>
          <cell r="AF553">
            <v>0</v>
          </cell>
          <cell r="AN553">
            <v>0</v>
          </cell>
          <cell r="AO553">
            <v>1034264.4771544231</v>
          </cell>
          <cell r="AP553">
            <v>0</v>
          </cell>
          <cell r="AX553">
            <v>0</v>
          </cell>
          <cell r="AY553">
            <v>0</v>
          </cell>
          <cell r="BG553">
            <v>0</v>
          </cell>
          <cell r="BH553">
            <v>3787262.2209841413</v>
          </cell>
          <cell r="BI553">
            <v>0</v>
          </cell>
          <cell r="BQ553">
            <v>0</v>
          </cell>
          <cell r="BR553">
            <v>0</v>
          </cell>
          <cell r="CA553">
            <v>24784784.590317197</v>
          </cell>
          <cell r="CK553">
            <v>0</v>
          </cell>
          <cell r="CS553">
            <v>0</v>
          </cell>
          <cell r="CT553">
            <v>19678069.942871463</v>
          </cell>
          <cell r="CU553">
            <v>0</v>
          </cell>
          <cell r="DC553">
            <v>0</v>
          </cell>
          <cell r="DD553">
            <v>0</v>
          </cell>
          <cell r="DL553">
            <v>0</v>
          </cell>
          <cell r="DM553">
            <v>31953532.673781287</v>
          </cell>
          <cell r="DN553">
            <v>0</v>
          </cell>
          <cell r="DV553">
            <v>0</v>
          </cell>
          <cell r="DW553">
            <v>0</v>
          </cell>
          <cell r="EE553">
            <v>0</v>
          </cell>
          <cell r="EF553">
            <v>129408631.80643241</v>
          </cell>
          <cell r="EG553">
            <v>0</v>
          </cell>
          <cell r="EO553">
            <v>0</v>
          </cell>
          <cell r="EP553">
            <v>0</v>
          </cell>
          <cell r="EX553">
            <v>0</v>
          </cell>
        </row>
        <row r="554">
          <cell r="B554">
            <v>54666</v>
          </cell>
          <cell r="C554">
            <v>111640857.62190156</v>
          </cell>
          <cell r="D554">
            <v>0</v>
          </cell>
          <cell r="L554">
            <v>0</v>
          </cell>
          <cell r="M554">
            <v>0</v>
          </cell>
          <cell r="U554">
            <v>0</v>
          </cell>
          <cell r="V554">
            <v>107984185.20880154</v>
          </cell>
          <cell r="W554">
            <v>0</v>
          </cell>
          <cell r="AE554">
            <v>0</v>
          </cell>
          <cell r="AF554">
            <v>0</v>
          </cell>
          <cell r="AN554">
            <v>0</v>
          </cell>
          <cell r="AO554">
            <v>1034264.4771544231</v>
          </cell>
          <cell r="AP554">
            <v>0</v>
          </cell>
          <cell r="AX554">
            <v>0</v>
          </cell>
          <cell r="AY554">
            <v>0</v>
          </cell>
          <cell r="BG554">
            <v>0</v>
          </cell>
          <cell r="BH554">
            <v>3787262.2209841413</v>
          </cell>
          <cell r="BI554">
            <v>0</v>
          </cell>
          <cell r="BQ554">
            <v>0</v>
          </cell>
          <cell r="BR554">
            <v>0</v>
          </cell>
          <cell r="CA554">
            <v>24784784.590317197</v>
          </cell>
          <cell r="CK554">
            <v>0</v>
          </cell>
          <cell r="CS554">
            <v>0</v>
          </cell>
          <cell r="CT554">
            <v>19678069.942871463</v>
          </cell>
          <cell r="CU554">
            <v>0</v>
          </cell>
          <cell r="DC554">
            <v>0</v>
          </cell>
          <cell r="DD554">
            <v>0</v>
          </cell>
          <cell r="DL554">
            <v>0</v>
          </cell>
          <cell r="DM554">
            <v>31953532.673781287</v>
          </cell>
          <cell r="DN554">
            <v>0</v>
          </cell>
          <cell r="DV554">
            <v>0</v>
          </cell>
          <cell r="DW554">
            <v>0</v>
          </cell>
          <cell r="EE554">
            <v>0</v>
          </cell>
          <cell r="EF554">
            <v>129408631.80643241</v>
          </cell>
          <cell r="EG554">
            <v>0</v>
          </cell>
          <cell r="EO554">
            <v>0</v>
          </cell>
          <cell r="EP554">
            <v>0</v>
          </cell>
          <cell r="EX554">
            <v>0</v>
          </cell>
        </row>
        <row r="555">
          <cell r="B555">
            <v>54696</v>
          </cell>
          <cell r="C555">
            <v>111640857.62190156</v>
          </cell>
          <cell r="D555">
            <v>0</v>
          </cell>
          <cell r="L555">
            <v>0</v>
          </cell>
          <cell r="M555">
            <v>0</v>
          </cell>
          <cell r="U555">
            <v>0</v>
          </cell>
          <cell r="V555">
            <v>107984185.20880154</v>
          </cell>
          <cell r="W555">
            <v>0</v>
          </cell>
          <cell r="AE555">
            <v>0</v>
          </cell>
          <cell r="AF555">
            <v>0</v>
          </cell>
          <cell r="AN555">
            <v>0</v>
          </cell>
          <cell r="AO555">
            <v>1034264.4771544231</v>
          </cell>
          <cell r="AP555">
            <v>0</v>
          </cell>
          <cell r="AX555">
            <v>0</v>
          </cell>
          <cell r="AY555">
            <v>0</v>
          </cell>
          <cell r="BG555">
            <v>0</v>
          </cell>
          <cell r="BH555">
            <v>3787262.2209841413</v>
          </cell>
          <cell r="BI555">
            <v>0</v>
          </cell>
          <cell r="BQ555">
            <v>0</v>
          </cell>
          <cell r="BR555">
            <v>0</v>
          </cell>
          <cell r="CA555">
            <v>24784784.590317197</v>
          </cell>
          <cell r="CK555">
            <v>0</v>
          </cell>
          <cell r="CS555">
            <v>0</v>
          </cell>
          <cell r="CT555">
            <v>19678069.942871463</v>
          </cell>
          <cell r="CU555">
            <v>0</v>
          </cell>
          <cell r="DC555">
            <v>0</v>
          </cell>
          <cell r="DD555">
            <v>0</v>
          </cell>
          <cell r="DL555">
            <v>0</v>
          </cell>
          <cell r="DM555">
            <v>31953532.673781287</v>
          </cell>
          <cell r="DN555">
            <v>0</v>
          </cell>
          <cell r="DV555">
            <v>0</v>
          </cell>
          <cell r="DW555">
            <v>0</v>
          </cell>
          <cell r="EE555">
            <v>0</v>
          </cell>
          <cell r="EF555">
            <v>129408631.80643241</v>
          </cell>
          <cell r="EG555">
            <v>0</v>
          </cell>
          <cell r="EO555">
            <v>0</v>
          </cell>
          <cell r="EP555">
            <v>0</v>
          </cell>
          <cell r="EX555">
            <v>0</v>
          </cell>
        </row>
        <row r="556">
          <cell r="B556">
            <v>54727</v>
          </cell>
          <cell r="C556">
            <v>111640857.62190156</v>
          </cell>
          <cell r="D556">
            <v>0</v>
          </cell>
          <cell r="L556">
            <v>0</v>
          </cell>
          <cell r="M556">
            <v>0</v>
          </cell>
          <cell r="U556">
            <v>0</v>
          </cell>
          <cell r="V556">
            <v>107984185.20880154</v>
          </cell>
          <cell r="W556">
            <v>0</v>
          </cell>
          <cell r="AE556">
            <v>0</v>
          </cell>
          <cell r="AF556">
            <v>0</v>
          </cell>
          <cell r="AN556">
            <v>0</v>
          </cell>
          <cell r="AO556">
            <v>1034264.4771544231</v>
          </cell>
          <cell r="AP556">
            <v>0</v>
          </cell>
          <cell r="AX556">
            <v>0</v>
          </cell>
          <cell r="AY556">
            <v>0</v>
          </cell>
          <cell r="BG556">
            <v>0</v>
          </cell>
          <cell r="BH556">
            <v>3787262.2209841413</v>
          </cell>
          <cell r="BI556">
            <v>0</v>
          </cell>
          <cell r="BQ556">
            <v>0</v>
          </cell>
          <cell r="BR556">
            <v>0</v>
          </cell>
          <cell r="CA556">
            <v>24784784.590317197</v>
          </cell>
          <cell r="CK556">
            <v>0</v>
          </cell>
          <cell r="CS556">
            <v>0</v>
          </cell>
          <cell r="CT556">
            <v>19678069.942871463</v>
          </cell>
          <cell r="CU556">
            <v>0</v>
          </cell>
          <cell r="DC556">
            <v>0</v>
          </cell>
          <cell r="DD556">
            <v>0</v>
          </cell>
          <cell r="DL556">
            <v>0</v>
          </cell>
          <cell r="DM556">
            <v>31953532.673781287</v>
          </cell>
          <cell r="DN556">
            <v>0</v>
          </cell>
          <cell r="DV556">
            <v>0</v>
          </cell>
          <cell r="DW556">
            <v>0</v>
          </cell>
          <cell r="EE556">
            <v>0</v>
          </cell>
          <cell r="EF556">
            <v>129408631.80643241</v>
          </cell>
          <cell r="EG556">
            <v>0</v>
          </cell>
          <cell r="EO556">
            <v>0</v>
          </cell>
          <cell r="EP556">
            <v>0</v>
          </cell>
          <cell r="EX556">
            <v>0</v>
          </cell>
        </row>
        <row r="557">
          <cell r="B557">
            <v>54757</v>
          </cell>
          <cell r="C557">
            <v>111640857.62190156</v>
          </cell>
          <cell r="D557">
            <v>0</v>
          </cell>
          <cell r="L557">
            <v>0</v>
          </cell>
          <cell r="M557">
            <v>0</v>
          </cell>
          <cell r="U557">
            <v>0</v>
          </cell>
          <cell r="V557">
            <v>107984185.20880154</v>
          </cell>
          <cell r="W557">
            <v>0</v>
          </cell>
          <cell r="AE557">
            <v>0</v>
          </cell>
          <cell r="AF557">
            <v>0</v>
          </cell>
          <cell r="AN557">
            <v>0</v>
          </cell>
          <cell r="AO557">
            <v>1034264.4771544231</v>
          </cell>
          <cell r="AP557">
            <v>0</v>
          </cell>
          <cell r="AX557">
            <v>0</v>
          </cell>
          <cell r="AY557">
            <v>0</v>
          </cell>
          <cell r="BG557">
            <v>0</v>
          </cell>
          <cell r="BH557">
            <v>3787262.2209841413</v>
          </cell>
          <cell r="BI557">
            <v>0</v>
          </cell>
          <cell r="BQ557">
            <v>0</v>
          </cell>
          <cell r="BR557">
            <v>0</v>
          </cell>
          <cell r="CA557">
            <v>24784784.590317197</v>
          </cell>
          <cell r="CK557">
            <v>0</v>
          </cell>
          <cell r="CS557">
            <v>0</v>
          </cell>
          <cell r="CT557">
            <v>19678069.942871463</v>
          </cell>
          <cell r="CU557">
            <v>0</v>
          </cell>
          <cell r="DC557">
            <v>0</v>
          </cell>
          <cell r="DD557">
            <v>0</v>
          </cell>
          <cell r="DL557">
            <v>0</v>
          </cell>
          <cell r="DM557">
            <v>31953532.673781287</v>
          </cell>
          <cell r="DN557">
            <v>0</v>
          </cell>
          <cell r="DV557">
            <v>0</v>
          </cell>
          <cell r="DW557">
            <v>0</v>
          </cell>
          <cell r="EE557">
            <v>0</v>
          </cell>
          <cell r="EF557">
            <v>129408631.80643241</v>
          </cell>
          <cell r="EG557">
            <v>0</v>
          </cell>
          <cell r="EO557">
            <v>0</v>
          </cell>
          <cell r="EP557">
            <v>0</v>
          </cell>
          <cell r="EX557">
            <v>0</v>
          </cell>
        </row>
        <row r="558">
          <cell r="B558">
            <v>54788</v>
          </cell>
          <cell r="C558">
            <v>111640857.62190156</v>
          </cell>
          <cell r="D558">
            <v>0</v>
          </cell>
          <cell r="L558">
            <v>0</v>
          </cell>
          <cell r="M558">
            <v>0</v>
          </cell>
          <cell r="U558">
            <v>0</v>
          </cell>
          <cell r="V558">
            <v>107984185.20880154</v>
          </cell>
          <cell r="W558">
            <v>0</v>
          </cell>
          <cell r="AE558">
            <v>0</v>
          </cell>
          <cell r="AF558">
            <v>0</v>
          </cell>
          <cell r="AN558">
            <v>0</v>
          </cell>
          <cell r="AO558">
            <v>1034264.4771544231</v>
          </cell>
          <cell r="AP558">
            <v>0</v>
          </cell>
          <cell r="AX558">
            <v>0</v>
          </cell>
          <cell r="AY558">
            <v>0</v>
          </cell>
          <cell r="BG558">
            <v>0</v>
          </cell>
          <cell r="BH558">
            <v>3787262.2209841413</v>
          </cell>
          <cell r="BI558">
            <v>0</v>
          </cell>
          <cell r="BQ558">
            <v>0</v>
          </cell>
          <cell r="BR558">
            <v>0</v>
          </cell>
          <cell r="CA558">
            <v>24784784.590317197</v>
          </cell>
          <cell r="CK558">
            <v>0</v>
          </cell>
          <cell r="CS558">
            <v>0</v>
          </cell>
          <cell r="CT558">
            <v>19678069.942871463</v>
          </cell>
          <cell r="CU558">
            <v>0</v>
          </cell>
          <cell r="DC558">
            <v>0</v>
          </cell>
          <cell r="DD558">
            <v>0</v>
          </cell>
          <cell r="DL558">
            <v>0</v>
          </cell>
          <cell r="DM558">
            <v>31953532.673781287</v>
          </cell>
          <cell r="DN558">
            <v>0</v>
          </cell>
          <cell r="DV558">
            <v>0</v>
          </cell>
          <cell r="DW558">
            <v>0</v>
          </cell>
          <cell r="EE558">
            <v>0</v>
          </cell>
          <cell r="EF558">
            <v>129408631.80643241</v>
          </cell>
          <cell r="EG558">
            <v>0</v>
          </cell>
          <cell r="EO558">
            <v>0</v>
          </cell>
          <cell r="EP558">
            <v>0</v>
          </cell>
          <cell r="EX558">
            <v>0</v>
          </cell>
        </row>
        <row r="559">
          <cell r="B559">
            <v>54819</v>
          </cell>
          <cell r="C559">
            <v>111640857.62190156</v>
          </cell>
          <cell r="D559">
            <v>0</v>
          </cell>
          <cell r="L559">
            <v>0</v>
          </cell>
          <cell r="M559">
            <v>0</v>
          </cell>
          <cell r="U559">
            <v>0</v>
          </cell>
          <cell r="V559">
            <v>107984185.20880154</v>
          </cell>
          <cell r="W559">
            <v>0</v>
          </cell>
          <cell r="AE559">
            <v>0</v>
          </cell>
          <cell r="AF559">
            <v>0</v>
          </cell>
          <cell r="AN559">
            <v>0</v>
          </cell>
          <cell r="AO559">
            <v>1034264.4771544231</v>
          </cell>
          <cell r="AP559">
            <v>0</v>
          </cell>
          <cell r="AX559">
            <v>0</v>
          </cell>
          <cell r="AY559">
            <v>0</v>
          </cell>
          <cell r="BG559">
            <v>0</v>
          </cell>
          <cell r="BH559">
            <v>3787262.2209841413</v>
          </cell>
          <cell r="BI559">
            <v>0</v>
          </cell>
          <cell r="BQ559">
            <v>0</v>
          </cell>
          <cell r="BR559">
            <v>0</v>
          </cell>
          <cell r="CA559">
            <v>24784784.590317197</v>
          </cell>
          <cell r="CK559">
            <v>0</v>
          </cell>
          <cell r="CS559">
            <v>0</v>
          </cell>
          <cell r="CT559">
            <v>19678069.942871463</v>
          </cell>
          <cell r="CU559">
            <v>0</v>
          </cell>
          <cell r="DC559">
            <v>0</v>
          </cell>
          <cell r="DD559">
            <v>0</v>
          </cell>
          <cell r="DL559">
            <v>0</v>
          </cell>
          <cell r="DM559">
            <v>31953532.673781287</v>
          </cell>
          <cell r="DN559">
            <v>0</v>
          </cell>
          <cell r="DV559">
            <v>0</v>
          </cell>
          <cell r="DW559">
            <v>0</v>
          </cell>
          <cell r="EE559">
            <v>0</v>
          </cell>
          <cell r="EF559">
            <v>129408631.80643241</v>
          </cell>
          <cell r="EG559">
            <v>0</v>
          </cell>
          <cell r="EO559">
            <v>0</v>
          </cell>
          <cell r="EP559">
            <v>0</v>
          </cell>
          <cell r="EX559">
            <v>0</v>
          </cell>
        </row>
        <row r="560">
          <cell r="B560">
            <v>54847</v>
          </cell>
          <cell r="C560">
            <v>111640857.62190156</v>
          </cell>
          <cell r="D560">
            <v>0</v>
          </cell>
          <cell r="L560">
            <v>0</v>
          </cell>
          <cell r="M560">
            <v>0</v>
          </cell>
          <cell r="U560">
            <v>0</v>
          </cell>
          <cell r="V560">
            <v>107984185.20880154</v>
          </cell>
          <cell r="W560">
            <v>0</v>
          </cell>
          <cell r="AE560">
            <v>0</v>
          </cell>
          <cell r="AF560">
            <v>0</v>
          </cell>
          <cell r="AN560">
            <v>0</v>
          </cell>
          <cell r="AO560">
            <v>1034264.4771544231</v>
          </cell>
          <cell r="AP560">
            <v>0</v>
          </cell>
          <cell r="AX560">
            <v>0</v>
          </cell>
          <cell r="AY560">
            <v>0</v>
          </cell>
          <cell r="BG560">
            <v>0</v>
          </cell>
          <cell r="BH560">
            <v>3787262.2209841413</v>
          </cell>
          <cell r="BI560">
            <v>0</v>
          </cell>
          <cell r="BQ560">
            <v>0</v>
          </cell>
          <cell r="BR560">
            <v>0</v>
          </cell>
          <cell r="CA560">
            <v>24784784.590317197</v>
          </cell>
          <cell r="CK560">
            <v>0</v>
          </cell>
          <cell r="CS560">
            <v>0</v>
          </cell>
          <cell r="CT560">
            <v>19678069.942871463</v>
          </cell>
          <cell r="CU560">
            <v>0</v>
          </cell>
          <cell r="DC560">
            <v>0</v>
          </cell>
          <cell r="DD560">
            <v>0</v>
          </cell>
          <cell r="DL560">
            <v>0</v>
          </cell>
          <cell r="DM560">
            <v>31953532.673781287</v>
          </cell>
          <cell r="DN560">
            <v>0</v>
          </cell>
          <cell r="DV560">
            <v>0</v>
          </cell>
          <cell r="DW560">
            <v>0</v>
          </cell>
          <cell r="EE560">
            <v>0</v>
          </cell>
          <cell r="EF560">
            <v>129408631.80643241</v>
          </cell>
          <cell r="EG560">
            <v>0</v>
          </cell>
          <cell r="EO560">
            <v>0</v>
          </cell>
          <cell r="EP560">
            <v>0</v>
          </cell>
          <cell r="EX560">
            <v>0</v>
          </cell>
        </row>
        <row r="561">
          <cell r="B561">
            <v>54878</v>
          </cell>
          <cell r="C561">
            <v>111640857.62190156</v>
          </cell>
          <cell r="D561">
            <v>0</v>
          </cell>
          <cell r="L561">
            <v>0</v>
          </cell>
          <cell r="M561">
            <v>0</v>
          </cell>
          <cell r="U561">
            <v>0</v>
          </cell>
          <cell r="V561">
            <v>107984185.20880154</v>
          </cell>
          <cell r="W561">
            <v>0</v>
          </cell>
          <cell r="AE561">
            <v>0</v>
          </cell>
          <cell r="AF561">
            <v>0</v>
          </cell>
          <cell r="AN561">
            <v>0</v>
          </cell>
          <cell r="AO561">
            <v>1034264.4771544231</v>
          </cell>
          <cell r="AP561">
            <v>0</v>
          </cell>
          <cell r="AX561">
            <v>0</v>
          </cell>
          <cell r="AY561">
            <v>0</v>
          </cell>
          <cell r="BG561">
            <v>0</v>
          </cell>
          <cell r="BH561">
            <v>3787262.2209841413</v>
          </cell>
          <cell r="BI561">
            <v>0</v>
          </cell>
          <cell r="BQ561">
            <v>0</v>
          </cell>
          <cell r="BR561">
            <v>0</v>
          </cell>
          <cell r="CA561">
            <v>24784784.590317197</v>
          </cell>
          <cell r="CK561">
            <v>0</v>
          </cell>
          <cell r="CS561">
            <v>0</v>
          </cell>
          <cell r="CT561">
            <v>19678069.942871463</v>
          </cell>
          <cell r="CU561">
            <v>0</v>
          </cell>
          <cell r="DC561">
            <v>0</v>
          </cell>
          <cell r="DD561">
            <v>0</v>
          </cell>
          <cell r="DL561">
            <v>0</v>
          </cell>
          <cell r="DM561">
            <v>31953532.673781287</v>
          </cell>
          <cell r="DN561">
            <v>0</v>
          </cell>
          <cell r="DV561">
            <v>0</v>
          </cell>
          <cell r="DW561">
            <v>0</v>
          </cell>
          <cell r="EE561">
            <v>0</v>
          </cell>
          <cell r="EF561">
            <v>129408631.80643241</v>
          </cell>
          <cell r="EG561">
            <v>0</v>
          </cell>
          <cell r="EO561">
            <v>0</v>
          </cell>
          <cell r="EP561">
            <v>0</v>
          </cell>
          <cell r="EX561">
            <v>0</v>
          </cell>
        </row>
        <row r="562">
          <cell r="B562">
            <v>54908</v>
          </cell>
          <cell r="C562">
            <v>111640857.62190156</v>
          </cell>
          <cell r="D562">
            <v>0</v>
          </cell>
          <cell r="L562">
            <v>0</v>
          </cell>
          <cell r="M562">
            <v>0</v>
          </cell>
          <cell r="U562">
            <v>0</v>
          </cell>
          <cell r="V562">
            <v>107984185.20880154</v>
          </cell>
          <cell r="W562">
            <v>0</v>
          </cell>
          <cell r="AE562">
            <v>0</v>
          </cell>
          <cell r="AF562">
            <v>0</v>
          </cell>
          <cell r="AN562">
            <v>0</v>
          </cell>
          <cell r="AO562">
            <v>1034264.4771544231</v>
          </cell>
          <cell r="AP562">
            <v>0</v>
          </cell>
          <cell r="AX562">
            <v>0</v>
          </cell>
          <cell r="AY562">
            <v>0</v>
          </cell>
          <cell r="BG562">
            <v>0</v>
          </cell>
          <cell r="BH562">
            <v>3787262.2209841413</v>
          </cell>
          <cell r="BI562">
            <v>0</v>
          </cell>
          <cell r="BQ562">
            <v>0</v>
          </cell>
          <cell r="BR562">
            <v>0</v>
          </cell>
          <cell r="CA562">
            <v>24784784.590317197</v>
          </cell>
          <cell r="CK562">
            <v>0</v>
          </cell>
          <cell r="CS562">
            <v>0</v>
          </cell>
          <cell r="CT562">
            <v>19678069.942871463</v>
          </cell>
          <cell r="CU562">
            <v>0</v>
          </cell>
          <cell r="DC562">
            <v>0</v>
          </cell>
          <cell r="DD562">
            <v>0</v>
          </cell>
          <cell r="DL562">
            <v>0</v>
          </cell>
          <cell r="DM562">
            <v>31953532.673781287</v>
          </cell>
          <cell r="DN562">
            <v>0</v>
          </cell>
          <cell r="DV562">
            <v>0</v>
          </cell>
          <cell r="DW562">
            <v>0</v>
          </cell>
          <cell r="EE562">
            <v>0</v>
          </cell>
          <cell r="EF562">
            <v>129408631.80643241</v>
          </cell>
          <cell r="EG562">
            <v>0</v>
          </cell>
          <cell r="EO562">
            <v>0</v>
          </cell>
          <cell r="EP562">
            <v>0</v>
          </cell>
          <cell r="EX562">
            <v>0</v>
          </cell>
        </row>
        <row r="563">
          <cell r="B563">
            <v>54939</v>
          </cell>
          <cell r="C563">
            <v>111640857.62190156</v>
          </cell>
          <cell r="D563">
            <v>0</v>
          </cell>
          <cell r="L563">
            <v>0</v>
          </cell>
          <cell r="M563">
            <v>0</v>
          </cell>
          <cell r="U563">
            <v>0</v>
          </cell>
          <cell r="V563">
            <v>107984185.20880154</v>
          </cell>
          <cell r="W563">
            <v>0</v>
          </cell>
          <cell r="AE563">
            <v>0</v>
          </cell>
          <cell r="AF563">
            <v>0</v>
          </cell>
          <cell r="AN563">
            <v>0</v>
          </cell>
          <cell r="AO563">
            <v>1034264.4771544231</v>
          </cell>
          <cell r="AP563">
            <v>0</v>
          </cell>
          <cell r="AX563">
            <v>0</v>
          </cell>
          <cell r="AY563">
            <v>0</v>
          </cell>
          <cell r="BG563">
            <v>0</v>
          </cell>
          <cell r="BH563">
            <v>3787262.2209841413</v>
          </cell>
          <cell r="BI563">
            <v>0</v>
          </cell>
          <cell r="BQ563">
            <v>0</v>
          </cell>
          <cell r="BR563">
            <v>0</v>
          </cell>
          <cell r="CA563">
            <v>24784784.590317197</v>
          </cell>
          <cell r="CK563">
            <v>0</v>
          </cell>
          <cell r="CS563">
            <v>0</v>
          </cell>
          <cell r="CT563">
            <v>19678069.942871463</v>
          </cell>
          <cell r="CU563">
            <v>0</v>
          </cell>
          <cell r="DC563">
            <v>0</v>
          </cell>
          <cell r="DD563">
            <v>0</v>
          </cell>
          <cell r="DL563">
            <v>0</v>
          </cell>
          <cell r="DM563">
            <v>31953532.673781287</v>
          </cell>
          <cell r="DN563">
            <v>0</v>
          </cell>
          <cell r="DV563">
            <v>0</v>
          </cell>
          <cell r="DW563">
            <v>0</v>
          </cell>
          <cell r="EE563">
            <v>0</v>
          </cell>
          <cell r="EF563">
            <v>129408631.80643241</v>
          </cell>
          <cell r="EG563">
            <v>0</v>
          </cell>
          <cell r="EO563">
            <v>0</v>
          </cell>
          <cell r="EP563">
            <v>0</v>
          </cell>
          <cell r="EX563">
            <v>0</v>
          </cell>
        </row>
        <row r="564">
          <cell r="B564">
            <v>54969</v>
          </cell>
          <cell r="C564">
            <v>111640857.62190156</v>
          </cell>
          <cell r="D564">
            <v>0</v>
          </cell>
          <cell r="L564">
            <v>0</v>
          </cell>
          <cell r="M564">
            <v>0</v>
          </cell>
          <cell r="U564">
            <v>0</v>
          </cell>
          <cell r="V564">
            <v>107984185.20880154</v>
          </cell>
          <cell r="W564">
            <v>0</v>
          </cell>
          <cell r="AE564">
            <v>0</v>
          </cell>
          <cell r="AF564">
            <v>0</v>
          </cell>
          <cell r="AN564">
            <v>0</v>
          </cell>
          <cell r="AO564">
            <v>1034264.4771544231</v>
          </cell>
          <cell r="AP564">
            <v>0</v>
          </cell>
          <cell r="AX564">
            <v>0</v>
          </cell>
          <cell r="AY564">
            <v>0</v>
          </cell>
          <cell r="BG564">
            <v>0</v>
          </cell>
          <cell r="BH564">
            <v>3787262.2209841413</v>
          </cell>
          <cell r="BI564">
            <v>0</v>
          </cell>
          <cell r="BQ564">
            <v>0</v>
          </cell>
          <cell r="BR564">
            <v>0</v>
          </cell>
          <cell r="CA564">
            <v>24784784.590317197</v>
          </cell>
          <cell r="CK564">
            <v>0</v>
          </cell>
          <cell r="CS564">
            <v>0</v>
          </cell>
          <cell r="CT564">
            <v>19678069.942871463</v>
          </cell>
          <cell r="CU564">
            <v>0</v>
          </cell>
          <cell r="DC564">
            <v>0</v>
          </cell>
          <cell r="DD564">
            <v>0</v>
          </cell>
          <cell r="DL564">
            <v>0</v>
          </cell>
          <cell r="DM564">
            <v>31953532.673781287</v>
          </cell>
          <cell r="DN564">
            <v>0</v>
          </cell>
          <cell r="DV564">
            <v>0</v>
          </cell>
          <cell r="DW564">
            <v>0</v>
          </cell>
          <cell r="EE564">
            <v>0</v>
          </cell>
          <cell r="EF564">
            <v>129408631.80643241</v>
          </cell>
          <cell r="EG564">
            <v>0</v>
          </cell>
          <cell r="EO564">
            <v>0</v>
          </cell>
          <cell r="EP564">
            <v>0</v>
          </cell>
          <cell r="EX564">
            <v>0</v>
          </cell>
        </row>
        <row r="565">
          <cell r="B565">
            <v>55000</v>
          </cell>
          <cell r="C565">
            <v>111640857.62190156</v>
          </cell>
          <cell r="D565">
            <v>0</v>
          </cell>
          <cell r="L565">
            <v>0</v>
          </cell>
          <cell r="M565">
            <v>0</v>
          </cell>
          <cell r="U565">
            <v>0</v>
          </cell>
          <cell r="V565">
            <v>107984185.20880154</v>
          </cell>
          <cell r="W565">
            <v>0</v>
          </cell>
          <cell r="AE565">
            <v>0</v>
          </cell>
          <cell r="AF565">
            <v>0</v>
          </cell>
          <cell r="AN565">
            <v>0</v>
          </cell>
          <cell r="AO565">
            <v>1034264.4771544231</v>
          </cell>
          <cell r="AP565">
            <v>0</v>
          </cell>
          <cell r="AX565">
            <v>0</v>
          </cell>
          <cell r="AY565">
            <v>0</v>
          </cell>
          <cell r="BG565">
            <v>0</v>
          </cell>
          <cell r="BH565">
            <v>3787262.2209841413</v>
          </cell>
          <cell r="BI565">
            <v>0</v>
          </cell>
          <cell r="BQ565">
            <v>0</v>
          </cell>
          <cell r="BR565">
            <v>0</v>
          </cell>
          <cell r="CA565">
            <v>24784784.590317197</v>
          </cell>
          <cell r="CK565">
            <v>0</v>
          </cell>
          <cell r="CS565">
            <v>0</v>
          </cell>
          <cell r="CT565">
            <v>19678069.942871463</v>
          </cell>
          <cell r="CU565">
            <v>0</v>
          </cell>
          <cell r="DC565">
            <v>0</v>
          </cell>
          <cell r="DD565">
            <v>0</v>
          </cell>
          <cell r="DL565">
            <v>0</v>
          </cell>
          <cell r="DM565">
            <v>31953532.673781287</v>
          </cell>
          <cell r="DN565">
            <v>0</v>
          </cell>
          <cell r="DV565">
            <v>0</v>
          </cell>
          <cell r="DW565">
            <v>0</v>
          </cell>
          <cell r="EE565">
            <v>0</v>
          </cell>
          <cell r="EF565">
            <v>129408631.80643241</v>
          </cell>
          <cell r="EG565">
            <v>0</v>
          </cell>
          <cell r="EO565">
            <v>0</v>
          </cell>
          <cell r="EP565">
            <v>0</v>
          </cell>
          <cell r="EX565">
            <v>0</v>
          </cell>
        </row>
        <row r="566">
          <cell r="B566">
            <v>55031</v>
          </cell>
          <cell r="C566">
            <v>111640857.62190156</v>
          </cell>
          <cell r="D566">
            <v>0</v>
          </cell>
          <cell r="L566">
            <v>0</v>
          </cell>
          <cell r="M566">
            <v>0</v>
          </cell>
          <cell r="U566">
            <v>0</v>
          </cell>
          <cell r="V566">
            <v>107984185.20880154</v>
          </cell>
          <cell r="W566">
            <v>0</v>
          </cell>
          <cell r="AE566">
            <v>0</v>
          </cell>
          <cell r="AF566">
            <v>0</v>
          </cell>
          <cell r="AN566">
            <v>0</v>
          </cell>
          <cell r="AO566">
            <v>1034264.4771544231</v>
          </cell>
          <cell r="AP566">
            <v>0</v>
          </cell>
          <cell r="AX566">
            <v>0</v>
          </cell>
          <cell r="AY566">
            <v>0</v>
          </cell>
          <cell r="BG566">
            <v>0</v>
          </cell>
          <cell r="BH566">
            <v>3787262.2209841413</v>
          </cell>
          <cell r="BI566">
            <v>0</v>
          </cell>
          <cell r="BQ566">
            <v>0</v>
          </cell>
          <cell r="BR566">
            <v>0</v>
          </cell>
          <cell r="CA566">
            <v>24784784.590317197</v>
          </cell>
          <cell r="CK566">
            <v>0</v>
          </cell>
          <cell r="CS566">
            <v>0</v>
          </cell>
          <cell r="CT566">
            <v>19678069.942871463</v>
          </cell>
          <cell r="CU566">
            <v>0</v>
          </cell>
          <cell r="DC566">
            <v>0</v>
          </cell>
          <cell r="DD566">
            <v>0</v>
          </cell>
          <cell r="DL566">
            <v>0</v>
          </cell>
          <cell r="DM566">
            <v>31953532.673781287</v>
          </cell>
          <cell r="DN566">
            <v>0</v>
          </cell>
          <cell r="DV566">
            <v>0</v>
          </cell>
          <cell r="DW566">
            <v>0</v>
          </cell>
          <cell r="EE566">
            <v>0</v>
          </cell>
          <cell r="EF566">
            <v>129408631.80643241</v>
          </cell>
          <cell r="EG566">
            <v>0</v>
          </cell>
          <cell r="EO566">
            <v>0</v>
          </cell>
          <cell r="EP566">
            <v>0</v>
          </cell>
          <cell r="EX566">
            <v>0</v>
          </cell>
        </row>
        <row r="567">
          <cell r="B567">
            <v>55061</v>
          </cell>
          <cell r="C567">
            <v>111640857.62190156</v>
          </cell>
          <cell r="D567">
            <v>0</v>
          </cell>
          <cell r="L567">
            <v>0</v>
          </cell>
          <cell r="M567">
            <v>0</v>
          </cell>
          <cell r="U567">
            <v>0</v>
          </cell>
          <cell r="V567">
            <v>107984185.20880154</v>
          </cell>
          <cell r="W567">
            <v>0</v>
          </cell>
          <cell r="AE567">
            <v>0</v>
          </cell>
          <cell r="AF567">
            <v>0</v>
          </cell>
          <cell r="AN567">
            <v>0</v>
          </cell>
          <cell r="AO567">
            <v>1034264.4771544231</v>
          </cell>
          <cell r="AP567">
            <v>0</v>
          </cell>
          <cell r="AX567">
            <v>0</v>
          </cell>
          <cell r="AY567">
            <v>0</v>
          </cell>
          <cell r="BG567">
            <v>0</v>
          </cell>
          <cell r="BH567">
            <v>3787262.2209841413</v>
          </cell>
          <cell r="BI567">
            <v>0</v>
          </cell>
          <cell r="BQ567">
            <v>0</v>
          </cell>
          <cell r="BR567">
            <v>0</v>
          </cell>
          <cell r="CA567">
            <v>24784784.590317197</v>
          </cell>
          <cell r="CK567">
            <v>0</v>
          </cell>
          <cell r="CS567">
            <v>0</v>
          </cell>
          <cell r="CT567">
            <v>19678069.942871463</v>
          </cell>
          <cell r="CU567">
            <v>0</v>
          </cell>
          <cell r="DC567">
            <v>0</v>
          </cell>
          <cell r="DD567">
            <v>0</v>
          </cell>
          <cell r="DL567">
            <v>0</v>
          </cell>
          <cell r="DM567">
            <v>31953532.673781287</v>
          </cell>
          <cell r="DN567">
            <v>0</v>
          </cell>
          <cell r="DV567">
            <v>0</v>
          </cell>
          <cell r="DW567">
            <v>0</v>
          </cell>
          <cell r="EE567">
            <v>0</v>
          </cell>
          <cell r="EF567">
            <v>129408631.80643241</v>
          </cell>
          <cell r="EG567">
            <v>0</v>
          </cell>
          <cell r="EO567">
            <v>0</v>
          </cell>
          <cell r="EP567">
            <v>0</v>
          </cell>
          <cell r="EX567">
            <v>0</v>
          </cell>
        </row>
        <row r="568">
          <cell r="B568">
            <v>55092</v>
          </cell>
          <cell r="C568">
            <v>111640857.62190156</v>
          </cell>
          <cell r="D568">
            <v>0</v>
          </cell>
          <cell r="L568">
            <v>0</v>
          </cell>
          <cell r="M568">
            <v>0</v>
          </cell>
          <cell r="U568">
            <v>0</v>
          </cell>
          <cell r="V568">
            <v>107984185.20880154</v>
          </cell>
          <cell r="W568">
            <v>0</v>
          </cell>
          <cell r="AE568">
            <v>0</v>
          </cell>
          <cell r="AF568">
            <v>0</v>
          </cell>
          <cell r="AN568">
            <v>0</v>
          </cell>
          <cell r="AO568">
            <v>1034264.4771544231</v>
          </cell>
          <cell r="AP568">
            <v>0</v>
          </cell>
          <cell r="AX568">
            <v>0</v>
          </cell>
          <cell r="AY568">
            <v>0</v>
          </cell>
          <cell r="BG568">
            <v>0</v>
          </cell>
          <cell r="BH568">
            <v>3787262.2209841413</v>
          </cell>
          <cell r="BI568">
            <v>0</v>
          </cell>
          <cell r="BQ568">
            <v>0</v>
          </cell>
          <cell r="BR568">
            <v>0</v>
          </cell>
          <cell r="CA568">
            <v>24784784.590317197</v>
          </cell>
          <cell r="CK568">
            <v>0</v>
          </cell>
          <cell r="CS568">
            <v>0</v>
          </cell>
          <cell r="CT568">
            <v>19678069.942871463</v>
          </cell>
          <cell r="CU568">
            <v>0</v>
          </cell>
          <cell r="DC568">
            <v>0</v>
          </cell>
          <cell r="DD568">
            <v>0</v>
          </cell>
          <cell r="DL568">
            <v>0</v>
          </cell>
          <cell r="DM568">
            <v>31953532.673781287</v>
          </cell>
          <cell r="DN568">
            <v>0</v>
          </cell>
          <cell r="DV568">
            <v>0</v>
          </cell>
          <cell r="DW568">
            <v>0</v>
          </cell>
          <cell r="EE568">
            <v>0</v>
          </cell>
          <cell r="EF568">
            <v>129408631.80643241</v>
          </cell>
          <cell r="EG568">
            <v>0</v>
          </cell>
          <cell r="EO568">
            <v>0</v>
          </cell>
          <cell r="EP568">
            <v>0</v>
          </cell>
          <cell r="EX568">
            <v>0</v>
          </cell>
        </row>
        <row r="569">
          <cell r="B569">
            <v>55122</v>
          </cell>
          <cell r="C569">
            <v>111640857.62190156</v>
          </cell>
          <cell r="D569">
            <v>0</v>
          </cell>
          <cell r="L569">
            <v>0</v>
          </cell>
          <cell r="M569">
            <v>0</v>
          </cell>
          <cell r="U569">
            <v>0</v>
          </cell>
          <cell r="V569">
            <v>107984185.20880154</v>
          </cell>
          <cell r="W569">
            <v>0</v>
          </cell>
          <cell r="AE569">
            <v>0</v>
          </cell>
          <cell r="AF569">
            <v>0</v>
          </cell>
          <cell r="AN569">
            <v>0</v>
          </cell>
          <cell r="AO569">
            <v>1034264.4771544231</v>
          </cell>
          <cell r="AP569">
            <v>0</v>
          </cell>
          <cell r="AX569">
            <v>0</v>
          </cell>
          <cell r="AY569">
            <v>0</v>
          </cell>
          <cell r="BG569">
            <v>0</v>
          </cell>
          <cell r="BH569">
            <v>3787262.2209841413</v>
          </cell>
          <cell r="BQ569">
            <v>0</v>
          </cell>
          <cell r="BR569">
            <v>0</v>
          </cell>
          <cell r="CA569">
            <v>24784784.590317197</v>
          </cell>
          <cell r="CK569">
            <v>0</v>
          </cell>
          <cell r="CS569">
            <v>0</v>
          </cell>
          <cell r="CT569">
            <v>19678069.942871463</v>
          </cell>
          <cell r="CU569">
            <v>0</v>
          </cell>
          <cell r="DC569">
            <v>0</v>
          </cell>
          <cell r="DD569">
            <v>0</v>
          </cell>
          <cell r="DL569">
            <v>0</v>
          </cell>
          <cell r="DM569">
            <v>31953532.673781287</v>
          </cell>
          <cell r="DN569">
            <v>0</v>
          </cell>
          <cell r="DV569">
            <v>0</v>
          </cell>
          <cell r="DW569">
            <v>0</v>
          </cell>
          <cell r="EE569">
            <v>0</v>
          </cell>
          <cell r="EF569">
            <v>129408631.80643241</v>
          </cell>
          <cell r="EG569">
            <v>0</v>
          </cell>
          <cell r="EO569">
            <v>0</v>
          </cell>
          <cell r="EP569">
            <v>0</v>
          </cell>
          <cell r="EX569">
            <v>0</v>
          </cell>
        </row>
        <row r="570">
          <cell r="B570">
            <v>55153</v>
          </cell>
          <cell r="C570">
            <v>111640857.62190156</v>
          </cell>
          <cell r="D570">
            <v>0</v>
          </cell>
          <cell r="L570">
            <v>0</v>
          </cell>
          <cell r="M570">
            <v>0</v>
          </cell>
          <cell r="U570">
            <v>0</v>
          </cell>
          <cell r="V570">
            <v>107984185.20880154</v>
          </cell>
          <cell r="W570">
            <v>0</v>
          </cell>
          <cell r="AE570">
            <v>0</v>
          </cell>
          <cell r="AF570">
            <v>0</v>
          </cell>
          <cell r="AN570">
            <v>0</v>
          </cell>
          <cell r="AO570">
            <v>1034264.4771544231</v>
          </cell>
          <cell r="AP570">
            <v>0</v>
          </cell>
          <cell r="AX570">
            <v>0</v>
          </cell>
          <cell r="AY570">
            <v>0</v>
          </cell>
          <cell r="BG570">
            <v>0</v>
          </cell>
          <cell r="BH570">
            <v>3787262.2209841413</v>
          </cell>
          <cell r="BQ570">
            <v>0</v>
          </cell>
          <cell r="BR570">
            <v>0</v>
          </cell>
          <cell r="CA570">
            <v>24784784.590317197</v>
          </cell>
          <cell r="CK570">
            <v>0</v>
          </cell>
          <cell r="CS570">
            <v>0</v>
          </cell>
          <cell r="CT570">
            <v>19678069.942871463</v>
          </cell>
          <cell r="CU570">
            <v>0</v>
          </cell>
          <cell r="DC570">
            <v>0</v>
          </cell>
          <cell r="DD570">
            <v>0</v>
          </cell>
          <cell r="DL570">
            <v>0</v>
          </cell>
          <cell r="DM570">
            <v>31953532.673781287</v>
          </cell>
          <cell r="DN570">
            <v>0</v>
          </cell>
          <cell r="DV570">
            <v>0</v>
          </cell>
          <cell r="DW570">
            <v>0</v>
          </cell>
          <cell r="EE570">
            <v>0</v>
          </cell>
          <cell r="EF570">
            <v>129408631.80643241</v>
          </cell>
          <cell r="EG570">
            <v>0</v>
          </cell>
          <cell r="EO570">
            <v>0</v>
          </cell>
          <cell r="EP570">
            <v>0</v>
          </cell>
          <cell r="EX570">
            <v>0</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1"/>
  </cols>
  <sheetData>
    <row r="1" spans="1:9" ht="21" customHeight="1">
      <c r="A1" s="610"/>
      <c r="B1" s="611"/>
      <c r="C1" s="611"/>
      <c r="D1" s="611"/>
      <c r="E1" s="611"/>
      <c r="F1" s="611"/>
      <c r="G1" s="611"/>
      <c r="H1" s="611"/>
      <c r="I1" s="611"/>
    </row>
    <row r="2" spans="1:9" ht="18">
      <c r="A2" s="1132" t="s">
        <v>1395</v>
      </c>
      <c r="B2" s="1132"/>
      <c r="C2" s="1132"/>
      <c r="D2" s="1132"/>
      <c r="E2" s="1132"/>
      <c r="F2" s="1132"/>
      <c r="G2" s="1132"/>
      <c r="H2" s="1132"/>
      <c r="I2" s="1132"/>
    </row>
    <row r="3" spans="1:9" ht="16.5">
      <c r="A3" s="1133" t="s">
        <v>1396</v>
      </c>
      <c r="B3" s="1133"/>
      <c r="C3" s="1133"/>
      <c r="D3" s="1133"/>
      <c r="E3" s="1133"/>
      <c r="F3" s="1133"/>
      <c r="G3" s="1133"/>
      <c r="H3" s="1133"/>
      <c r="I3" s="1133"/>
    </row>
    <row r="4" spans="1:9" ht="16.5">
      <c r="A4" s="1133"/>
      <c r="B4" s="1133"/>
      <c r="C4" s="1133"/>
      <c r="D4" s="1133"/>
      <c r="E4" s="1133"/>
      <c r="F4" s="1133"/>
      <c r="G4" s="1133"/>
      <c r="H4" s="1133"/>
      <c r="I4" s="1133"/>
    </row>
    <row r="5" spans="1:9" ht="15" customHeight="1">
      <c r="A5" s="612"/>
      <c r="B5" s="612"/>
      <c r="C5" s="612"/>
      <c r="D5" s="612"/>
      <c r="E5" s="612"/>
      <c r="F5" s="612"/>
      <c r="G5" s="612"/>
      <c r="H5" s="612"/>
      <c r="I5" s="612"/>
    </row>
    <row r="6" spans="1:9" ht="15" customHeight="1">
      <c r="A6" s="1134" t="s">
        <v>1747</v>
      </c>
      <c r="B6" s="1135"/>
      <c r="C6" s="1135"/>
      <c r="D6" s="1135"/>
      <c r="E6" s="1135"/>
      <c r="F6" s="1135"/>
      <c r="G6" s="1135"/>
      <c r="H6" s="1135"/>
      <c r="I6" s="1135"/>
    </row>
    <row r="7" spans="1:9">
      <c r="A7" s="619"/>
      <c r="B7" s="619"/>
      <c r="C7" s="619"/>
      <c r="D7" s="619"/>
      <c r="E7" s="619"/>
      <c r="F7" s="619"/>
      <c r="G7" s="619"/>
      <c r="H7" s="619"/>
      <c r="I7" s="619"/>
    </row>
    <row r="8" spans="1:9">
      <c r="A8" s="613"/>
      <c r="B8" s="613"/>
      <c r="C8" s="613"/>
      <c r="D8" s="613"/>
      <c r="E8" s="613"/>
      <c r="F8" s="613"/>
      <c r="G8" s="613"/>
      <c r="H8" s="613"/>
      <c r="I8" s="613"/>
    </row>
    <row r="9" spans="1:9">
      <c r="A9" s="1134"/>
      <c r="B9" s="1135"/>
      <c r="C9" s="1135"/>
      <c r="D9" s="1135"/>
      <c r="E9" s="1135"/>
      <c r="F9" s="1135"/>
      <c r="G9" s="1135"/>
      <c r="H9" s="1135"/>
      <c r="I9" s="1135"/>
    </row>
    <row r="10" spans="1:9">
      <c r="A10" s="614"/>
      <c r="B10" s="614"/>
      <c r="C10" s="614"/>
      <c r="D10" s="614"/>
      <c r="E10" s="614"/>
      <c r="F10" s="614"/>
      <c r="G10" s="614"/>
      <c r="H10" s="614"/>
      <c r="I10" s="614"/>
    </row>
    <row r="11" spans="1:9">
      <c r="A11" s="614"/>
      <c r="B11" s="614"/>
      <c r="C11" s="614"/>
      <c r="D11" s="614"/>
      <c r="E11" s="614"/>
      <c r="F11" s="614"/>
      <c r="G11" s="614"/>
      <c r="H11" s="614"/>
      <c r="I11" s="614"/>
    </row>
    <row r="12" spans="1:9">
      <c r="A12" s="614"/>
      <c r="B12" s="614"/>
      <c r="C12" s="614"/>
      <c r="D12" s="614"/>
      <c r="E12" s="614"/>
      <c r="F12" s="614"/>
      <c r="G12" s="614"/>
      <c r="H12" s="614"/>
      <c r="I12" s="614"/>
    </row>
    <row r="13" spans="1:9">
      <c r="A13" s="614"/>
      <c r="B13" s="614"/>
      <c r="C13" s="614"/>
      <c r="D13" s="614"/>
      <c r="E13" s="614"/>
      <c r="F13" s="614"/>
      <c r="G13" s="614"/>
      <c r="H13" s="614"/>
      <c r="I13" s="614"/>
    </row>
    <row r="14" spans="1:9">
      <c r="A14" s="614"/>
      <c r="B14" s="614"/>
      <c r="C14" s="614"/>
      <c r="D14" s="614"/>
      <c r="E14" s="614"/>
      <c r="F14" s="614"/>
      <c r="G14" s="614"/>
      <c r="H14" s="614"/>
      <c r="I14" s="614"/>
    </row>
    <row r="15" spans="1:9">
      <c r="A15" s="614"/>
      <c r="B15" s="614"/>
      <c r="C15" s="614"/>
      <c r="D15" s="614"/>
      <c r="E15" s="614"/>
      <c r="F15" s="614"/>
      <c r="G15" s="614"/>
      <c r="H15" s="614"/>
      <c r="I15" s="614"/>
    </row>
    <row r="16" spans="1:9">
      <c r="A16" s="614"/>
      <c r="B16" s="614"/>
      <c r="C16" s="614"/>
      <c r="D16" s="614"/>
      <c r="E16" s="614"/>
      <c r="F16" s="614"/>
      <c r="G16" s="614"/>
      <c r="H16" s="614"/>
      <c r="I16" s="614"/>
    </row>
    <row r="17" spans="1:9">
      <c r="A17" s="614"/>
      <c r="B17" s="614"/>
      <c r="C17" s="614"/>
      <c r="D17" s="614"/>
      <c r="E17" s="614"/>
      <c r="F17" s="614"/>
      <c r="G17" s="614"/>
      <c r="H17" s="614"/>
      <c r="I17" s="614"/>
    </row>
    <row r="18" spans="1:9" ht="30">
      <c r="A18" s="1136" t="s">
        <v>0</v>
      </c>
      <c r="B18" s="1136"/>
      <c r="C18" s="1136"/>
      <c r="D18" s="1136"/>
      <c r="E18" s="1136"/>
      <c r="F18" s="1136"/>
      <c r="G18" s="1136"/>
      <c r="H18" s="1136"/>
      <c r="I18" s="1136"/>
    </row>
    <row r="19" spans="1:9" ht="18.75" customHeight="1">
      <c r="A19" s="615"/>
      <c r="B19" s="615"/>
      <c r="C19" s="615"/>
      <c r="D19" s="615"/>
      <c r="E19" s="615"/>
      <c r="F19" s="615"/>
      <c r="G19" s="615"/>
      <c r="H19" s="615"/>
      <c r="I19" s="615"/>
    </row>
    <row r="20" spans="1:9" ht="18.75" customHeight="1">
      <c r="A20" s="1137" t="s">
        <v>1720</v>
      </c>
      <c r="B20" s="1137"/>
      <c r="C20" s="1137"/>
      <c r="D20" s="1137"/>
      <c r="E20" s="1137"/>
      <c r="F20" s="1137"/>
      <c r="G20" s="1137"/>
      <c r="H20" s="1137"/>
      <c r="I20" s="1137"/>
    </row>
    <row r="21" spans="1:9" ht="18.75" customHeight="1">
      <c r="A21" s="616"/>
      <c r="B21" s="616"/>
      <c r="C21" s="616"/>
      <c r="D21" s="616"/>
      <c r="E21" s="616"/>
      <c r="F21" s="616"/>
      <c r="G21" s="616"/>
      <c r="H21" s="616"/>
      <c r="I21" s="616"/>
    </row>
    <row r="22" spans="1:9" ht="26.25" customHeight="1">
      <c r="A22" s="1138" t="s">
        <v>1</v>
      </c>
      <c r="B22" s="1138"/>
      <c r="C22" s="1138"/>
      <c r="D22" s="1138"/>
      <c r="E22" s="1138"/>
      <c r="F22" s="1138"/>
      <c r="G22" s="1138"/>
      <c r="H22" s="1138"/>
      <c r="I22" s="1138"/>
    </row>
    <row r="23" spans="1:9" ht="18.75">
      <c r="A23" s="617"/>
      <c r="B23" s="617"/>
      <c r="C23" s="617"/>
      <c r="D23" s="617"/>
      <c r="E23" s="617"/>
      <c r="F23" s="617"/>
      <c r="G23" s="617"/>
      <c r="H23" s="617"/>
      <c r="I23" s="617"/>
    </row>
    <row r="24" spans="1:9" ht="18.75" customHeight="1">
      <c r="A24" s="1128" t="s">
        <v>1721</v>
      </c>
      <c r="B24" s="1128"/>
      <c r="C24" s="1128"/>
      <c r="D24" s="1128"/>
      <c r="E24" s="1128"/>
      <c r="F24" s="1128"/>
      <c r="G24" s="1128"/>
      <c r="H24" s="1128"/>
      <c r="I24" s="1128"/>
    </row>
    <row r="25" spans="1:9">
      <c r="A25" s="614"/>
      <c r="B25" s="614"/>
      <c r="C25" s="614"/>
      <c r="D25" s="614"/>
      <c r="E25" s="614"/>
      <c r="F25" s="614"/>
      <c r="G25" s="614"/>
      <c r="H25" s="614"/>
      <c r="I25" s="614"/>
    </row>
    <row r="26" spans="1:9">
      <c r="A26" s="614"/>
      <c r="B26" s="614"/>
      <c r="C26" s="614"/>
      <c r="D26" s="614"/>
      <c r="E26" s="614"/>
      <c r="F26" s="614"/>
      <c r="G26" s="614"/>
      <c r="H26" s="614"/>
      <c r="I26" s="614"/>
    </row>
    <row r="27" spans="1:9">
      <c r="A27" s="614"/>
      <c r="B27" s="614"/>
      <c r="C27" s="614"/>
      <c r="D27" s="614"/>
      <c r="E27" s="614"/>
      <c r="F27" s="614"/>
      <c r="G27" s="614"/>
      <c r="H27" s="614"/>
      <c r="I27" s="614"/>
    </row>
    <row r="28" spans="1:9">
      <c r="A28" s="614"/>
      <c r="B28" s="614"/>
      <c r="C28" s="614"/>
      <c r="D28" s="614"/>
      <c r="E28" s="614"/>
      <c r="F28" s="614"/>
      <c r="G28" s="614"/>
      <c r="H28" s="614"/>
      <c r="I28" s="614"/>
    </row>
    <row r="29" spans="1:9">
      <c r="A29" s="614"/>
      <c r="B29" s="614"/>
      <c r="C29" s="614"/>
      <c r="D29" s="614"/>
      <c r="E29" s="614"/>
      <c r="F29" s="614"/>
      <c r="G29" s="614"/>
      <c r="H29" s="614"/>
      <c r="I29" s="614"/>
    </row>
    <row r="30" spans="1:9">
      <c r="A30" s="614"/>
      <c r="B30" s="614"/>
      <c r="C30" s="614"/>
      <c r="D30" s="614"/>
      <c r="E30" s="614"/>
      <c r="F30" s="614"/>
      <c r="G30" s="614"/>
      <c r="H30" s="614"/>
      <c r="I30" s="614"/>
    </row>
    <row r="31" spans="1:9">
      <c r="A31" s="614"/>
      <c r="B31" s="614"/>
      <c r="C31" s="614"/>
      <c r="D31" s="614"/>
      <c r="E31" s="614"/>
      <c r="F31" s="614"/>
      <c r="G31" s="614"/>
      <c r="H31" s="614"/>
      <c r="I31" s="614"/>
    </row>
    <row r="32" spans="1:9">
      <c r="A32" s="614"/>
      <c r="B32" s="614"/>
      <c r="C32" s="614"/>
      <c r="D32" s="614"/>
      <c r="E32" s="614"/>
      <c r="F32" s="614"/>
      <c r="G32" s="614"/>
      <c r="H32" s="614"/>
      <c r="I32" s="614"/>
    </row>
    <row r="33" spans="1:9">
      <c r="A33" s="614"/>
      <c r="B33" s="614"/>
      <c r="C33" s="614"/>
      <c r="D33" s="614"/>
      <c r="E33" s="614"/>
      <c r="F33" s="614"/>
      <c r="G33" s="614"/>
      <c r="H33" s="614"/>
      <c r="I33" s="614"/>
    </row>
    <row r="34" spans="1:9">
      <c r="A34" s="614"/>
      <c r="B34" s="614"/>
      <c r="C34" s="614"/>
      <c r="D34" s="614"/>
      <c r="E34" s="614"/>
      <c r="F34" s="614"/>
      <c r="G34" s="614"/>
      <c r="H34" s="614"/>
      <c r="I34" s="614"/>
    </row>
    <row r="35" spans="1:9">
      <c r="A35" s="614"/>
      <c r="B35" s="614"/>
      <c r="C35" s="614"/>
      <c r="D35" s="614"/>
      <c r="E35" s="614"/>
      <c r="F35" s="614"/>
      <c r="G35" s="614"/>
      <c r="H35" s="614"/>
      <c r="I35" s="614"/>
    </row>
    <row r="36" spans="1:9">
      <c r="A36" s="1129"/>
      <c r="B36" s="1129"/>
      <c r="C36" s="1129"/>
      <c r="D36" s="1129"/>
      <c r="E36" s="1129"/>
      <c r="F36" s="1129"/>
      <c r="G36" s="1129"/>
      <c r="H36" s="1129"/>
      <c r="I36" s="1129"/>
    </row>
    <row r="37" spans="1:9" ht="50.25" customHeight="1">
      <c r="A37" s="1130" t="s">
        <v>2</v>
      </c>
      <c r="B37" s="1130"/>
      <c r="C37" s="1130"/>
      <c r="D37" s="1130"/>
      <c r="E37" s="1130"/>
      <c r="F37" s="1130"/>
      <c r="G37" s="1130"/>
      <c r="H37" s="1130"/>
      <c r="I37" s="1130"/>
    </row>
    <row r="38" spans="1:9">
      <c r="A38" s="618"/>
      <c r="B38" s="618"/>
      <c r="C38" s="618"/>
      <c r="D38" s="618"/>
      <c r="E38" s="618"/>
      <c r="F38" s="618"/>
      <c r="G38" s="618"/>
      <c r="H38" s="618"/>
      <c r="I38" s="618"/>
    </row>
    <row r="39" spans="1:9" ht="65.25" customHeight="1">
      <c r="A39" s="1131" t="s">
        <v>3</v>
      </c>
      <c r="B39" s="1131"/>
      <c r="C39" s="1131"/>
      <c r="D39" s="1131"/>
      <c r="E39" s="1131"/>
      <c r="F39" s="1131"/>
      <c r="G39" s="1131"/>
      <c r="H39" s="1131"/>
      <c r="I39" s="1131"/>
    </row>
    <row r="40" spans="1:9">
      <c r="A40" s="619"/>
      <c r="B40" s="619"/>
      <c r="C40" s="619"/>
      <c r="D40" s="619"/>
      <c r="E40" s="619"/>
      <c r="F40" s="619"/>
      <c r="G40" s="619"/>
      <c r="H40" s="619"/>
      <c r="I40" s="619"/>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8" t="s">
        <v>633</v>
      </c>
      <c r="G1" s="124" t="str">
        <f>Naslovnica!A20</f>
        <v>Svibanj 2025.</v>
      </c>
    </row>
    <row r="2" spans="1:8" ht="12.75" customHeight="1">
      <c r="A2" s="490" t="s">
        <v>874</v>
      </c>
      <c r="G2" s="492" t="str">
        <f>Naslovnica!A24</f>
        <v>May 2025</v>
      </c>
    </row>
    <row r="3" spans="1:8" ht="12.75" customHeight="1"/>
    <row r="4" spans="1:8" ht="12.75" customHeight="1">
      <c r="F4" s="72"/>
      <c r="G4" s="13" t="s">
        <v>1290</v>
      </c>
    </row>
    <row r="5" spans="1:8" ht="19.5" customHeight="1">
      <c r="A5" s="1191" t="s">
        <v>991</v>
      </c>
      <c r="B5" s="1192" t="s">
        <v>525</v>
      </c>
      <c r="C5" s="1192"/>
      <c r="D5" s="1192"/>
      <c r="E5" s="1192"/>
      <c r="F5" s="1192"/>
      <c r="G5" s="1192"/>
    </row>
    <row r="6" spans="1:8" ht="26.25" customHeight="1">
      <c r="A6" s="1191"/>
      <c r="B6" s="1172" t="str">
        <f>Naslovnica!A20</f>
        <v>Svibanj 2025.</v>
      </c>
      <c r="C6" s="1193"/>
      <c r="D6" s="1194" t="s">
        <v>17</v>
      </c>
      <c r="E6" s="1194"/>
      <c r="F6" s="1195" t="s">
        <v>216</v>
      </c>
      <c r="G6" s="1195"/>
    </row>
    <row r="7" spans="1:8">
      <c r="A7" s="1191"/>
      <c r="B7" s="1170" t="str">
        <f>Naslovnica!A24</f>
        <v>May 2025</v>
      </c>
      <c r="C7" s="1196"/>
      <c r="D7" s="1197" t="s">
        <v>45</v>
      </c>
      <c r="E7" s="1197"/>
      <c r="F7" s="1197" t="s">
        <v>51</v>
      </c>
      <c r="G7" s="1197"/>
    </row>
    <row r="8" spans="1:8">
      <c r="A8" s="1191"/>
      <c r="B8" s="644" t="s">
        <v>27</v>
      </c>
      <c r="C8" s="644" t="s">
        <v>28</v>
      </c>
      <c r="D8" s="633" t="s">
        <v>988</v>
      </c>
      <c r="E8" s="633" t="s">
        <v>142</v>
      </c>
      <c r="F8" s="633" t="s">
        <v>988</v>
      </c>
      <c r="G8" s="633" t="s">
        <v>142</v>
      </c>
    </row>
    <row r="9" spans="1:8">
      <c r="A9" s="1191"/>
      <c r="B9" s="645" t="s">
        <v>29</v>
      </c>
      <c r="C9" s="645" t="s">
        <v>30</v>
      </c>
      <c r="D9" s="660" t="s">
        <v>989</v>
      </c>
      <c r="E9" s="660" t="s">
        <v>143</v>
      </c>
      <c r="F9" s="660" t="s">
        <v>989</v>
      </c>
      <c r="G9" s="660" t="s">
        <v>143</v>
      </c>
    </row>
    <row r="10" spans="1:8">
      <c r="A10" s="352" t="s">
        <v>33</v>
      </c>
      <c r="B10" s="353">
        <v>164634.45333000002</v>
      </c>
      <c r="C10" s="354">
        <v>0.13267563021838821</v>
      </c>
      <c r="D10" s="762">
        <v>1077.9858900000108</v>
      </c>
      <c r="E10" s="355">
        <v>6.5909095914868931E-3</v>
      </c>
      <c r="F10" s="356">
        <v>4963.3058100000198</v>
      </c>
      <c r="G10" s="355">
        <v>3.1084550259014909E-2</v>
      </c>
      <c r="H10" s="52"/>
    </row>
    <row r="11" spans="1:8">
      <c r="A11" s="352" t="s">
        <v>34</v>
      </c>
      <c r="B11" s="353">
        <v>421993.38673000003</v>
      </c>
      <c r="C11" s="354">
        <v>0.34007607399266343</v>
      </c>
      <c r="D11" s="763">
        <v>7943.0753099999856</v>
      </c>
      <c r="E11" s="355">
        <v>1.9183840926864537E-2</v>
      </c>
      <c r="F11" s="356">
        <v>13647.295470000012</v>
      </c>
      <c r="G11" s="355">
        <v>3.3420903890348574E-2</v>
      </c>
      <c r="H11" s="52"/>
    </row>
    <row r="12" spans="1:8">
      <c r="A12" s="352" t="s">
        <v>206</v>
      </c>
      <c r="B12" s="353">
        <v>15633.91979</v>
      </c>
      <c r="C12" s="354">
        <v>5.6579401122892562E-3</v>
      </c>
      <c r="D12" s="763">
        <v>649.11913999999888</v>
      </c>
      <c r="E12" s="355">
        <v>4.3318503539785169E-2</v>
      </c>
      <c r="F12" s="356">
        <v>1757.4120299999995</v>
      </c>
      <c r="G12" s="355">
        <v>0.12664656413524034</v>
      </c>
    </row>
    <row r="13" spans="1:8">
      <c r="A13" s="352" t="s">
        <v>207</v>
      </c>
      <c r="B13" s="353">
        <v>7020.8212000000003</v>
      </c>
      <c r="C13" s="354">
        <v>6.9819744349130006E-2</v>
      </c>
      <c r="D13" s="763">
        <v>46.16932000000088</v>
      </c>
      <c r="E13" s="355">
        <v>6.6195877291586047E-3</v>
      </c>
      <c r="F13" s="356">
        <v>381.25702000000092</v>
      </c>
      <c r="G13" s="355">
        <v>5.7421994827377532E-2</v>
      </c>
      <c r="H13" s="1001"/>
    </row>
    <row r="14" spans="1:8">
      <c r="A14" s="352" t="s">
        <v>46</v>
      </c>
      <c r="B14" s="353">
        <v>86637.880849999987</v>
      </c>
      <c r="C14" s="354">
        <v>1.259906489174711E-2</v>
      </c>
      <c r="D14" s="763">
        <v>1066.972219999996</v>
      </c>
      <c r="E14" s="355">
        <v>1.2468866313123828E-2</v>
      </c>
      <c r="F14" s="356">
        <v>2435.9834299999784</v>
      </c>
      <c r="G14" s="355">
        <v>2.8930267661894327E-2</v>
      </c>
    </row>
    <row r="15" spans="1:8">
      <c r="A15" s="352" t="s">
        <v>36</v>
      </c>
      <c r="B15" s="353">
        <v>99552.470620000007</v>
      </c>
      <c r="C15" s="354">
        <v>8.022735528407926E-2</v>
      </c>
      <c r="D15" s="763">
        <v>2752.471749999997</v>
      </c>
      <c r="E15" s="355">
        <v>2.8434625848462014E-2</v>
      </c>
      <c r="F15" s="356">
        <v>8409.6708000000217</v>
      </c>
      <c r="G15" s="355">
        <v>9.2269173391737791E-2</v>
      </c>
      <c r="H15" s="1001"/>
    </row>
    <row r="16" spans="1:8">
      <c r="A16" s="352" t="s">
        <v>37</v>
      </c>
      <c r="B16" s="353">
        <v>82939.885040000008</v>
      </c>
      <c r="C16" s="354">
        <v>6.6839603104616258E-2</v>
      </c>
      <c r="D16" s="763">
        <v>674.06866000001901</v>
      </c>
      <c r="E16" s="355">
        <v>8.1937880113700512E-3</v>
      </c>
      <c r="F16" s="356">
        <v>4410.6858599999978</v>
      </c>
      <c r="G16" s="355">
        <v>5.61661892144103E-2</v>
      </c>
      <c r="H16" s="1001"/>
    </row>
    <row r="17" spans="1:10">
      <c r="A17" s="352" t="s">
        <v>38</v>
      </c>
      <c r="B17" s="353">
        <v>362466.55914999999</v>
      </c>
      <c r="C17" s="354">
        <v>0.29210458804708644</v>
      </c>
      <c r="D17" s="763">
        <v>5060.5022599999793</v>
      </c>
      <c r="E17" s="355">
        <v>1.4158971742209259E-2</v>
      </c>
      <c r="F17" s="356">
        <v>5418.1674299999722</v>
      </c>
      <c r="G17" s="355">
        <v>1.517488260876676E-2</v>
      </c>
      <c r="H17" s="1001"/>
      <c r="I17" s="1001"/>
      <c r="J17" s="1001"/>
    </row>
    <row r="18" spans="1:10" ht="18.75" customHeight="1">
      <c r="A18" s="833" t="s">
        <v>329</v>
      </c>
      <c r="B18" s="834">
        <v>1240879.37671</v>
      </c>
      <c r="C18" s="835">
        <v>0.99999999999999978</v>
      </c>
      <c r="D18" s="836">
        <v>19270.364550000057</v>
      </c>
      <c r="E18" s="835">
        <v>1.5774576282739483E-2</v>
      </c>
      <c r="F18" s="837">
        <v>41423.777850000188</v>
      </c>
      <c r="G18" s="835">
        <v>3.4535482505038573E-2</v>
      </c>
      <c r="H18" s="1001"/>
      <c r="I18" s="1001"/>
      <c r="J18" s="1001"/>
    </row>
    <row r="19" spans="1:10" ht="12.75" customHeight="1">
      <c r="A19" s="22" t="s">
        <v>523</v>
      </c>
      <c r="B19" s="1001"/>
      <c r="C19" s="1001"/>
      <c r="D19" s="1001"/>
      <c r="E19" s="1001"/>
      <c r="F19" s="1001"/>
      <c r="G19" s="1001"/>
      <c r="H19" s="1001"/>
      <c r="I19" s="1001"/>
      <c r="J19" s="1001"/>
    </row>
    <row r="20" spans="1:10" ht="12.75" customHeight="1">
      <c r="A20" s="1001"/>
      <c r="B20" s="1001"/>
      <c r="C20" s="1001"/>
      <c r="D20" s="1001"/>
      <c r="E20" s="1001"/>
      <c r="F20" s="1001"/>
      <c r="G20" s="1001"/>
      <c r="H20" s="1001"/>
      <c r="I20" s="1001"/>
      <c r="J20" s="1001"/>
    </row>
    <row r="22" spans="1:10">
      <c r="A22" s="696" t="s">
        <v>917</v>
      </c>
      <c r="B22" s="914"/>
      <c r="C22" s="914"/>
      <c r="D22" s="914"/>
      <c r="E22" s="914"/>
      <c r="F22" s="914"/>
      <c r="G22" s="914"/>
      <c r="H22" s="914"/>
      <c r="I22" s="914"/>
      <c r="J22" s="915" t="str">
        <f>Naslovnica!A20</f>
        <v>Svibanj 2025.</v>
      </c>
    </row>
    <row r="23" spans="1:10">
      <c r="A23" s="916" t="s">
        <v>918</v>
      </c>
      <c r="B23" s="914"/>
      <c r="C23" s="914"/>
      <c r="D23" s="914"/>
      <c r="E23" s="914"/>
      <c r="F23" s="914"/>
      <c r="G23" s="914"/>
      <c r="H23" s="914"/>
      <c r="I23" s="914"/>
      <c r="J23" s="917" t="str">
        <f>Naslovnica!A24</f>
        <v>May 2025</v>
      </c>
    </row>
    <row r="24" spans="1:10">
      <c r="A24" s="914"/>
      <c r="B24" s="914"/>
      <c r="C24" s="914"/>
      <c r="D24" s="914"/>
      <c r="E24" s="914"/>
      <c r="F24" s="914"/>
      <c r="G24" s="914"/>
      <c r="H24" s="914"/>
      <c r="I24" s="914"/>
      <c r="J24" s="914"/>
    </row>
    <row r="25" spans="1:10" ht="21.75" customHeight="1">
      <c r="A25" s="918"/>
      <c r="B25" s="919" t="s">
        <v>1311</v>
      </c>
      <c r="C25" s="1190" t="s">
        <v>1235</v>
      </c>
      <c r="D25" s="1190"/>
      <c r="E25" s="1190"/>
      <c r="F25" s="1190"/>
      <c r="G25" s="1190"/>
      <c r="H25" s="1190"/>
      <c r="I25" s="1190"/>
      <c r="J25" s="920"/>
    </row>
    <row r="26" spans="1:10" ht="45">
      <c r="A26" s="1032" t="s">
        <v>991</v>
      </c>
      <c r="B26" s="918" t="str">
        <f>J22</f>
        <v>Svibanj 2025.</v>
      </c>
      <c r="C26" s="918" t="s">
        <v>226</v>
      </c>
      <c r="D26" s="918" t="s">
        <v>59</v>
      </c>
      <c r="E26" s="918" t="s">
        <v>50</v>
      </c>
      <c r="F26" s="918" t="s">
        <v>1226</v>
      </c>
      <c r="G26" s="918" t="s">
        <v>1227</v>
      </c>
      <c r="H26" s="918" t="s">
        <v>1228</v>
      </c>
      <c r="I26" s="918" t="s">
        <v>1232</v>
      </c>
      <c r="J26" s="918" t="s">
        <v>919</v>
      </c>
    </row>
    <row r="27" spans="1:10" ht="56.25">
      <c r="A27" s="918"/>
      <c r="B27" s="921" t="str">
        <f>J23</f>
        <v>May 2025</v>
      </c>
      <c r="C27" s="921" t="s">
        <v>227</v>
      </c>
      <c r="D27" s="921" t="s">
        <v>51</v>
      </c>
      <c r="E27" s="921" t="s">
        <v>52</v>
      </c>
      <c r="F27" s="921" t="s">
        <v>1229</v>
      </c>
      <c r="G27" s="921" t="s">
        <v>1230</v>
      </c>
      <c r="H27" s="921" t="s">
        <v>1231</v>
      </c>
      <c r="I27" s="922" t="s">
        <v>1233</v>
      </c>
      <c r="J27" s="918" t="s">
        <v>920</v>
      </c>
    </row>
    <row r="28" spans="1:10">
      <c r="A28" s="923" t="s">
        <v>33</v>
      </c>
      <c r="B28" s="662">
        <v>37.464300000000001</v>
      </c>
      <c r="C28" s="924">
        <v>2.8588636819915081E-3</v>
      </c>
      <c r="D28" s="924">
        <v>8.9002472141284095E-3</v>
      </c>
      <c r="E28" s="924">
        <v>4.3233820732518913E-2</v>
      </c>
      <c r="F28" s="924">
        <v>2.7702622977689328E-2</v>
      </c>
      <c r="G28" s="924">
        <v>1.1152829463945801E-2</v>
      </c>
      <c r="H28" s="924">
        <v>2.1617809060633597E-2</v>
      </c>
      <c r="I28" s="924">
        <v>4.9433238757011999E-2</v>
      </c>
      <c r="J28" s="1014">
        <v>37958</v>
      </c>
    </row>
    <row r="29" spans="1:10">
      <c r="A29" s="923" t="s">
        <v>34</v>
      </c>
      <c r="B29" s="661">
        <v>45.158499999999997</v>
      </c>
      <c r="C29" s="924">
        <v>1.5920973300817876E-2</v>
      </c>
      <c r="D29" s="924">
        <v>1.7897192575144549E-2</v>
      </c>
      <c r="E29" s="924">
        <v>7.9231511930253795E-2</v>
      </c>
      <c r="F29" s="924">
        <v>6.9695527864564566E-2</v>
      </c>
      <c r="G29" s="924">
        <v>5.3970675483822061E-2</v>
      </c>
      <c r="H29" s="924">
        <v>3.2084691885026384E-2</v>
      </c>
      <c r="I29" s="924">
        <v>5.8092564899109522E-2</v>
      </c>
      <c r="J29" s="1014">
        <v>37893</v>
      </c>
    </row>
    <row r="30" spans="1:10">
      <c r="A30" s="923" t="s">
        <v>206</v>
      </c>
      <c r="B30" s="661">
        <v>207.35210000000001</v>
      </c>
      <c r="C30" s="924">
        <v>2.4827409642127041E-2</v>
      </c>
      <c r="D30" s="924">
        <v>2.0485290346902607E-2</v>
      </c>
      <c r="E30" s="924">
        <v>6.7351872003492241E-2</v>
      </c>
      <c r="F30" s="924">
        <v>7.3331766241157892E-2</v>
      </c>
      <c r="G30" s="924">
        <v>5.8391984850121537E-2</v>
      </c>
      <c r="H30" s="924" t="s">
        <v>138</v>
      </c>
      <c r="I30" s="924">
        <v>6.1096983539343341E-2</v>
      </c>
      <c r="J30" s="1014">
        <v>43062</v>
      </c>
    </row>
    <row r="31" spans="1:10">
      <c r="A31" s="923" t="s">
        <v>207</v>
      </c>
      <c r="B31" s="661">
        <v>155.4982</v>
      </c>
      <c r="C31" s="924">
        <v>1.0087452483722448E-3</v>
      </c>
      <c r="D31" s="924">
        <v>9.3615308718906221E-3</v>
      </c>
      <c r="E31" s="924">
        <v>2.8014547070058349E-2</v>
      </c>
      <c r="F31" s="924">
        <v>2.1586461104046828E-2</v>
      </c>
      <c r="G31" s="924">
        <v>1.3848959187491294E-2</v>
      </c>
      <c r="H31" s="924" t="s">
        <v>138</v>
      </c>
      <c r="I31" s="924">
        <v>2.1273948109082674E-2</v>
      </c>
      <c r="J31" s="1014">
        <v>43062</v>
      </c>
    </row>
    <row r="32" spans="1:10">
      <c r="A32" s="923" t="s">
        <v>46</v>
      </c>
      <c r="B32" s="661">
        <v>28.1037</v>
      </c>
      <c r="C32" s="924">
        <v>1.0074254045156161E-2</v>
      </c>
      <c r="D32" s="924">
        <v>1.684630998512926E-2</v>
      </c>
      <c r="E32" s="924">
        <v>5.3622710265657902E-2</v>
      </c>
      <c r="F32" s="924">
        <v>5.6447084599853481E-2</v>
      </c>
      <c r="G32" s="924">
        <v>4.5716264583083088E-2</v>
      </c>
      <c r="H32" s="924">
        <v>3.3963399489371771E-2</v>
      </c>
      <c r="I32" s="924">
        <v>3.5338230214500888E-2</v>
      </c>
      <c r="J32" s="1014">
        <v>37923</v>
      </c>
    </row>
    <row r="33" spans="1:10">
      <c r="A33" s="923" t="s">
        <v>36</v>
      </c>
      <c r="B33" s="661">
        <v>42.392000000000003</v>
      </c>
      <c r="C33" s="924">
        <v>2.0100248576041979E-2</v>
      </c>
      <c r="D33" s="925">
        <v>4.0616239622558226E-2</v>
      </c>
      <c r="E33" s="924">
        <v>9.4905404532834137E-2</v>
      </c>
      <c r="F33" s="924">
        <v>9.0095010839791101E-2</v>
      </c>
      <c r="G33" s="924">
        <v>7.6183332428555017E-2</v>
      </c>
      <c r="H33" s="924">
        <v>5.8367372765518954E-2</v>
      </c>
      <c r="I33" s="924">
        <v>5.9091365914880623E-2</v>
      </c>
      <c r="J33" s="1014">
        <v>38425</v>
      </c>
    </row>
    <row r="34" spans="1:10">
      <c r="A34" s="923" t="s">
        <v>37</v>
      </c>
      <c r="B34" s="661">
        <v>30.7561</v>
      </c>
      <c r="C34" s="924">
        <v>1.0317532645063299E-3</v>
      </c>
      <c r="D34" s="925">
        <v>9.2570716020214938E-3</v>
      </c>
      <c r="E34" s="924">
        <v>3.4827226540156797E-2</v>
      </c>
      <c r="F34" s="924">
        <v>2.2632274782329986E-2</v>
      </c>
      <c r="G34" s="924">
        <v>6.3667252469876701E-3</v>
      </c>
      <c r="H34" s="924">
        <v>2.6417399014140974E-2</v>
      </c>
      <c r="I34" s="924">
        <v>4.2423337865520772E-2</v>
      </c>
      <c r="J34" s="1014">
        <v>38425</v>
      </c>
    </row>
    <row r="35" spans="1:10">
      <c r="A35" s="923" t="s">
        <v>38</v>
      </c>
      <c r="B35" s="661">
        <v>39.319000000000003</v>
      </c>
      <c r="C35" s="924">
        <v>1.1686667627261782E-2</v>
      </c>
      <c r="D35" s="924">
        <v>3.5989585992139972E-3</v>
      </c>
      <c r="E35" s="924">
        <v>2.5922688549399275E-2</v>
      </c>
      <c r="F35" s="924">
        <v>3.0537640129441934E-2</v>
      </c>
      <c r="G35" s="924">
        <v>3.7531294503240886E-2</v>
      </c>
      <c r="H35" s="924">
        <v>3.5079294788052495E-2</v>
      </c>
      <c r="I35" s="924">
        <v>4.8713647392775394E-2</v>
      </c>
      <c r="J35" s="1014">
        <v>37474</v>
      </c>
    </row>
    <row r="36" spans="1:10">
      <c r="A36" s="926" t="s">
        <v>523</v>
      </c>
      <c r="B36" s="693"/>
      <c r="C36" s="927"/>
      <c r="D36" s="927"/>
      <c r="E36" s="927"/>
      <c r="F36" s="927"/>
      <c r="G36" s="928"/>
      <c r="H36" s="928"/>
      <c r="I36" s="914"/>
      <c r="J36" s="914"/>
    </row>
    <row r="37" spans="1:10">
      <c r="A37" s="929" t="s">
        <v>112</v>
      </c>
      <c r="B37" s="914"/>
      <c r="C37" s="914"/>
      <c r="D37" s="914"/>
      <c r="E37" s="914"/>
      <c r="F37" s="914"/>
      <c r="G37" s="930"/>
      <c r="H37" s="930"/>
      <c r="I37" s="914"/>
      <c r="J37" s="914"/>
    </row>
    <row r="38" spans="1:10">
      <c r="A38" s="931" t="s">
        <v>208</v>
      </c>
      <c r="B38" s="928"/>
      <c r="C38" s="928"/>
      <c r="D38" s="928"/>
      <c r="E38" s="928"/>
      <c r="F38" s="928"/>
      <c r="G38" s="928"/>
      <c r="H38" s="928"/>
      <c r="I38" s="928"/>
      <c r="J38" s="914"/>
    </row>
    <row r="39" spans="1:10">
      <c r="A39" s="929" t="s">
        <v>209</v>
      </c>
      <c r="B39" s="930"/>
      <c r="C39" s="930"/>
      <c r="D39" s="930"/>
      <c r="E39" s="930"/>
      <c r="F39" s="930"/>
      <c r="G39" s="930"/>
      <c r="H39" s="930"/>
      <c r="I39" s="930"/>
      <c r="J39" s="914"/>
    </row>
    <row r="40" spans="1:10">
      <c r="A40" s="931" t="s">
        <v>883</v>
      </c>
      <c r="B40" s="928"/>
      <c r="C40" s="928"/>
      <c r="D40" s="928"/>
      <c r="E40" s="928"/>
      <c r="F40" s="928"/>
      <c r="G40" s="914"/>
      <c r="H40" s="914"/>
      <c r="I40" s="928"/>
      <c r="J40" s="914"/>
    </row>
    <row r="41" spans="1:10">
      <c r="B41" s="246"/>
      <c r="C41" s="246"/>
      <c r="D41" s="246"/>
      <c r="E41" s="246"/>
      <c r="F41" s="246"/>
      <c r="G41" s="263"/>
      <c r="H41" s="263"/>
      <c r="I41" s="246"/>
    </row>
    <row r="42" spans="1:10">
      <c r="A42" s="245"/>
      <c r="B42" s="245"/>
      <c r="C42" s="245"/>
      <c r="D42" s="245"/>
      <c r="E42" s="245"/>
      <c r="F42" s="245"/>
      <c r="I42" s="245"/>
    </row>
    <row r="43" spans="1:10">
      <c r="A43" s="573" t="s">
        <v>81</v>
      </c>
      <c r="B43" s="263"/>
      <c r="C43" s="263"/>
      <c r="D43" s="263"/>
      <c r="E43" s="263"/>
      <c r="F43" s="263"/>
      <c r="I43" s="7"/>
    </row>
    <row r="69" spans="10:10">
      <c r="J69" s="26" t="s">
        <v>772</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8" t="s">
        <v>634</v>
      </c>
      <c r="S1" s="124" t="str">
        <f>Naslovnica!A20</f>
        <v>Svibanj 2025.</v>
      </c>
    </row>
    <row r="2" spans="1:20" ht="12.75" customHeight="1">
      <c r="A2" s="515" t="s">
        <v>875</v>
      </c>
      <c r="S2" s="492" t="str">
        <f>Naslovnica!A24</f>
        <v>May 2025</v>
      </c>
    </row>
    <row r="3" spans="1:20" ht="12.75" customHeight="1"/>
    <row r="4" spans="1:20" ht="12.75" customHeight="1">
      <c r="P4" s="69"/>
      <c r="Q4" s="69"/>
      <c r="R4" s="69"/>
      <c r="S4" s="13" t="s">
        <v>1290</v>
      </c>
    </row>
    <row r="5" spans="1:20" ht="33" customHeight="1">
      <c r="A5" s="1198" t="s">
        <v>522</v>
      </c>
      <c r="B5" s="1166" t="s">
        <v>53</v>
      </c>
      <c r="C5" s="1166"/>
      <c r="D5" s="1166" t="s">
        <v>54</v>
      </c>
      <c r="E5" s="1199"/>
      <c r="F5" s="1200" t="s">
        <v>206</v>
      </c>
      <c r="G5" s="1201"/>
      <c r="H5" s="1200" t="s">
        <v>207</v>
      </c>
      <c r="I5" s="1201"/>
      <c r="J5" s="1166" t="s">
        <v>55</v>
      </c>
      <c r="K5" s="1166"/>
      <c r="L5" s="1166" t="s">
        <v>56</v>
      </c>
      <c r="M5" s="1166"/>
      <c r="N5" s="1166" t="s">
        <v>57</v>
      </c>
      <c r="O5" s="1166"/>
      <c r="P5" s="1166" t="s">
        <v>58</v>
      </c>
      <c r="Q5" s="1166"/>
      <c r="R5" s="1166" t="s">
        <v>407</v>
      </c>
      <c r="S5" s="1166"/>
    </row>
    <row r="6" spans="1:20">
      <c r="A6" s="1198"/>
      <c r="B6" s="663" t="s">
        <v>31</v>
      </c>
      <c r="C6" s="663" t="s">
        <v>32</v>
      </c>
      <c r="D6" s="663" t="s">
        <v>31</v>
      </c>
      <c r="E6" s="663" t="s">
        <v>32</v>
      </c>
      <c r="F6" s="663" t="s">
        <v>31</v>
      </c>
      <c r="G6" s="663" t="s">
        <v>32</v>
      </c>
      <c r="H6" s="663" t="s">
        <v>31</v>
      </c>
      <c r="I6" s="663" t="s">
        <v>32</v>
      </c>
      <c r="J6" s="663" t="s">
        <v>31</v>
      </c>
      <c r="K6" s="663" t="s">
        <v>32</v>
      </c>
      <c r="L6" s="663" t="s">
        <v>32</v>
      </c>
      <c r="M6" s="663" t="s">
        <v>32</v>
      </c>
      <c r="N6" s="663" t="s">
        <v>31</v>
      </c>
      <c r="O6" s="663" t="s">
        <v>32</v>
      </c>
      <c r="P6" s="663" t="s">
        <v>31</v>
      </c>
      <c r="Q6" s="663" t="s">
        <v>32</v>
      </c>
      <c r="R6" s="663" t="s">
        <v>31</v>
      </c>
      <c r="S6" s="663" t="s">
        <v>32</v>
      </c>
    </row>
    <row r="7" spans="1:20">
      <c r="A7" s="1198"/>
      <c r="B7" s="664" t="s">
        <v>29</v>
      </c>
      <c r="C7" s="664" t="s">
        <v>30</v>
      </c>
      <c r="D7" s="664" t="s">
        <v>29</v>
      </c>
      <c r="E7" s="664" t="s">
        <v>30</v>
      </c>
      <c r="F7" s="664" t="s">
        <v>29</v>
      </c>
      <c r="G7" s="664" t="s">
        <v>30</v>
      </c>
      <c r="H7" s="664" t="s">
        <v>29</v>
      </c>
      <c r="I7" s="664" t="s">
        <v>30</v>
      </c>
      <c r="J7" s="664" t="s">
        <v>29</v>
      </c>
      <c r="K7" s="664" t="s">
        <v>30</v>
      </c>
      <c r="L7" s="664" t="s">
        <v>30</v>
      </c>
      <c r="M7" s="664" t="s">
        <v>30</v>
      </c>
      <c r="N7" s="664" t="s">
        <v>29</v>
      </c>
      <c r="O7" s="664" t="s">
        <v>30</v>
      </c>
      <c r="P7" s="664" t="s">
        <v>29</v>
      </c>
      <c r="Q7" s="664" t="s">
        <v>30</v>
      </c>
      <c r="R7" s="664" t="s">
        <v>29</v>
      </c>
      <c r="S7" s="664" t="s">
        <v>30</v>
      </c>
    </row>
    <row r="8" spans="1:20" ht="18">
      <c r="A8" s="339" t="s">
        <v>408</v>
      </c>
      <c r="B8" s="357">
        <v>6341.8782499999998</v>
      </c>
      <c r="C8" s="358">
        <v>3.8520966516898118E-2</v>
      </c>
      <c r="D8" s="357">
        <v>5374.4789099999998</v>
      </c>
      <c r="E8" s="358">
        <v>1.2735931617049976E-2</v>
      </c>
      <c r="F8" s="357">
        <v>218.41967</v>
      </c>
      <c r="G8" s="358">
        <v>1.397088336987048E-2</v>
      </c>
      <c r="H8" s="357">
        <v>26.877429999999997</v>
      </c>
      <c r="I8" s="358">
        <v>3.8282459037697761E-3</v>
      </c>
      <c r="J8" s="357">
        <v>973.22904999999992</v>
      </c>
      <c r="K8" s="358">
        <v>1.1233297034180634E-2</v>
      </c>
      <c r="L8" s="357">
        <v>5998.9450699999998</v>
      </c>
      <c r="M8" s="358">
        <v>6.0259128032205476E-2</v>
      </c>
      <c r="N8" s="357">
        <v>5757.4710399999994</v>
      </c>
      <c r="O8" s="358">
        <v>6.9417398379701747E-2</v>
      </c>
      <c r="P8" s="357">
        <v>5016.6741600000005</v>
      </c>
      <c r="Q8" s="358">
        <v>1.3840377931670415E-2</v>
      </c>
      <c r="R8" s="357">
        <v>29707.973579999998</v>
      </c>
      <c r="S8" s="358">
        <v>2.3941064837264655E-2</v>
      </c>
      <c r="T8" s="52"/>
    </row>
    <row r="9" spans="1:20" ht="18">
      <c r="A9" s="339" t="s">
        <v>409</v>
      </c>
      <c r="B9" s="357">
        <v>0</v>
      </c>
      <c r="C9" s="358">
        <v>0</v>
      </c>
      <c r="D9" s="357">
        <v>154.61078999999998</v>
      </c>
      <c r="E9" s="358">
        <v>3.6638202171270108E-4</v>
      </c>
      <c r="F9" s="357">
        <v>2.9393599999999998</v>
      </c>
      <c r="G9" s="358">
        <v>1.8801171040164327E-4</v>
      </c>
      <c r="H9" s="357">
        <v>0</v>
      </c>
      <c r="I9" s="358">
        <v>0</v>
      </c>
      <c r="J9" s="357">
        <v>5.13849</v>
      </c>
      <c r="K9" s="358">
        <v>5.9309968683288738E-5</v>
      </c>
      <c r="L9" s="357">
        <v>857.71829000002981</v>
      </c>
      <c r="M9" s="358">
        <v>8.6157408760330831E-3</v>
      </c>
      <c r="N9" s="357">
        <v>0</v>
      </c>
      <c r="O9" s="358">
        <v>0</v>
      </c>
      <c r="P9" s="357">
        <v>50.10020999999999</v>
      </c>
      <c r="Q9" s="358">
        <v>1.3822022693537928E-4</v>
      </c>
      <c r="R9" s="357">
        <v>1070.5071400000297</v>
      </c>
      <c r="S9" s="358">
        <v>8.6270040527939185E-4</v>
      </c>
      <c r="T9" s="52"/>
    </row>
    <row r="10" spans="1:20" ht="18">
      <c r="A10" s="339" t="s">
        <v>410</v>
      </c>
      <c r="B10" s="357">
        <v>163285.59271999996</v>
      </c>
      <c r="C10" s="358">
        <v>0.99180693824561872</v>
      </c>
      <c r="D10" s="357">
        <v>417483.31898000004</v>
      </c>
      <c r="E10" s="358">
        <v>0.98931246932520622</v>
      </c>
      <c r="F10" s="357">
        <v>15442.64493</v>
      </c>
      <c r="G10" s="358">
        <v>0.98776539328784663</v>
      </c>
      <c r="H10" s="357">
        <v>7000.81567</v>
      </c>
      <c r="I10" s="358">
        <v>0.99715054273138326</v>
      </c>
      <c r="J10" s="357">
        <v>85817.529849999992</v>
      </c>
      <c r="K10" s="358">
        <v>0.99053126655509605</v>
      </c>
      <c r="L10" s="357">
        <v>92907.270640000002</v>
      </c>
      <c r="M10" s="358">
        <v>0.93324927154542614</v>
      </c>
      <c r="N10" s="357">
        <v>77288.105779999998</v>
      </c>
      <c r="O10" s="358">
        <v>0.93185691976017127</v>
      </c>
      <c r="P10" s="357">
        <v>356196.57652</v>
      </c>
      <c r="Q10" s="358">
        <v>0.98270190165269966</v>
      </c>
      <c r="R10" s="357">
        <v>1215421.8550900002</v>
      </c>
      <c r="S10" s="358">
        <v>0.97948429094227651</v>
      </c>
      <c r="T10" s="52"/>
    </row>
    <row r="11" spans="1:20" ht="18.75">
      <c r="A11" s="339" t="s">
        <v>411</v>
      </c>
      <c r="B11" s="359">
        <v>139453.35448999997</v>
      </c>
      <c r="C11" s="360">
        <v>0.84704842748730047</v>
      </c>
      <c r="D11" s="359">
        <v>317749.95795000001</v>
      </c>
      <c r="E11" s="360">
        <v>0.75297378658272662</v>
      </c>
      <c r="F11" s="359">
        <v>2298.3740400000002</v>
      </c>
      <c r="G11" s="360">
        <v>0.14701201431710811</v>
      </c>
      <c r="H11" s="359">
        <v>3038.69733</v>
      </c>
      <c r="I11" s="360">
        <v>0.43281223712120748</v>
      </c>
      <c r="J11" s="359">
        <v>21406.451550000002</v>
      </c>
      <c r="K11" s="360">
        <v>0.24707958389543186</v>
      </c>
      <c r="L11" s="359">
        <v>50282.440600000009</v>
      </c>
      <c r="M11" s="360">
        <v>0.50508480916748377</v>
      </c>
      <c r="N11" s="359">
        <v>55750.191359999997</v>
      </c>
      <c r="O11" s="360">
        <v>0.67217589398100153</v>
      </c>
      <c r="P11" s="359">
        <v>190217.03252999997</v>
      </c>
      <c r="Q11" s="360">
        <v>0.52478505386047336</v>
      </c>
      <c r="R11" s="359">
        <v>780196.49985000002</v>
      </c>
      <c r="S11" s="360">
        <v>0.62874483641289802</v>
      </c>
    </row>
    <row r="12" spans="1:20" ht="19.5">
      <c r="A12" s="346" t="s">
        <v>412</v>
      </c>
      <c r="B12" s="359">
        <v>11093.52174</v>
      </c>
      <c r="C12" s="360">
        <v>6.7382747295885323E-2</v>
      </c>
      <c r="D12" s="359">
        <v>101564.92455</v>
      </c>
      <c r="E12" s="360">
        <v>0.24067894867962933</v>
      </c>
      <c r="F12" s="359">
        <v>1529.3046099999999</v>
      </c>
      <c r="G12" s="360">
        <v>9.7819653071150856E-2</v>
      </c>
      <c r="H12" s="359">
        <v>10.225569999999999</v>
      </c>
      <c r="I12" s="360">
        <v>1.4564635259476486E-3</v>
      </c>
      <c r="J12" s="359">
        <v>7781.2577099999999</v>
      </c>
      <c r="K12" s="360">
        <v>8.9813573850819797E-2</v>
      </c>
      <c r="L12" s="359">
        <v>22429.909010000003</v>
      </c>
      <c r="M12" s="360">
        <v>0.22530740705453892</v>
      </c>
      <c r="N12" s="359">
        <v>0</v>
      </c>
      <c r="O12" s="360">
        <v>0</v>
      </c>
      <c r="P12" s="359">
        <v>67593.656009999992</v>
      </c>
      <c r="Q12" s="360">
        <v>0.18648246131291993</v>
      </c>
      <c r="R12" s="359">
        <v>212002.79920000001</v>
      </c>
      <c r="S12" s="360">
        <v>0.17084883786034388</v>
      </c>
    </row>
    <row r="13" spans="1:20" ht="19.5">
      <c r="A13" s="346" t="s">
        <v>413</v>
      </c>
      <c r="B13" s="359">
        <v>115008.53813999999</v>
      </c>
      <c r="C13" s="360">
        <v>0.69856907878172214</v>
      </c>
      <c r="D13" s="359">
        <v>204165.09186999997</v>
      </c>
      <c r="E13" s="360">
        <v>0.48381111772658264</v>
      </c>
      <c r="F13" s="359">
        <v>307.08353999999997</v>
      </c>
      <c r="G13" s="360">
        <v>1.9642133522804771E-2</v>
      </c>
      <c r="H13" s="359">
        <v>2380.2241799999997</v>
      </c>
      <c r="I13" s="360">
        <v>0.33902361450253143</v>
      </c>
      <c r="J13" s="359">
        <v>8932.6077399999995</v>
      </c>
      <c r="K13" s="360">
        <v>0.10310279582513589</v>
      </c>
      <c r="L13" s="359">
        <v>14780.32323</v>
      </c>
      <c r="M13" s="360">
        <v>0.14846766881196843</v>
      </c>
      <c r="N13" s="359">
        <v>44602.956829999996</v>
      </c>
      <c r="O13" s="360">
        <v>0.53777451969272072</v>
      </c>
      <c r="P13" s="359">
        <v>103708.53577999999</v>
      </c>
      <c r="Q13" s="360">
        <v>0.28611890749854146</v>
      </c>
      <c r="R13" s="359">
        <v>493885.36130999995</v>
      </c>
      <c r="S13" s="360">
        <v>0.39801238631970637</v>
      </c>
    </row>
    <row r="14" spans="1:20" ht="19.5">
      <c r="A14" s="346" t="s">
        <v>414</v>
      </c>
      <c r="B14" s="359">
        <v>0</v>
      </c>
      <c r="C14" s="360">
        <v>0</v>
      </c>
      <c r="D14" s="359">
        <v>0</v>
      </c>
      <c r="E14" s="360">
        <v>0</v>
      </c>
      <c r="F14" s="359">
        <v>56.898269999999997</v>
      </c>
      <c r="G14" s="360">
        <v>3.6394116615843268E-3</v>
      </c>
      <c r="H14" s="359">
        <v>77.648270000000011</v>
      </c>
      <c r="I14" s="360">
        <v>1.1059713356608488E-2</v>
      </c>
      <c r="J14" s="359">
        <v>0</v>
      </c>
      <c r="K14" s="360">
        <v>0</v>
      </c>
      <c r="L14" s="359">
        <v>0</v>
      </c>
      <c r="M14" s="360">
        <v>0</v>
      </c>
      <c r="N14" s="359">
        <v>0</v>
      </c>
      <c r="O14" s="360">
        <v>0</v>
      </c>
      <c r="P14" s="359">
        <v>0</v>
      </c>
      <c r="Q14" s="360">
        <v>0</v>
      </c>
      <c r="R14" s="359">
        <v>134.54653999999999</v>
      </c>
      <c r="S14" s="360">
        <v>1.0842837964344327E-4</v>
      </c>
    </row>
    <row r="15" spans="1:20" ht="19.5">
      <c r="A15" s="346" t="s">
        <v>415</v>
      </c>
      <c r="B15" s="359">
        <v>1986.77791</v>
      </c>
      <c r="C15" s="360">
        <v>1.206781371869175E-2</v>
      </c>
      <c r="D15" s="359">
        <v>1732.8122400000002</v>
      </c>
      <c r="E15" s="360">
        <v>4.1062544971131338E-3</v>
      </c>
      <c r="F15" s="359">
        <v>213.10099</v>
      </c>
      <c r="G15" s="360">
        <v>1.3630682059422283E-2</v>
      </c>
      <c r="H15" s="359">
        <v>447.39068000000003</v>
      </c>
      <c r="I15" s="360">
        <v>6.3723411728531146E-2</v>
      </c>
      <c r="J15" s="359">
        <v>2297.1841600000002</v>
      </c>
      <c r="K15" s="360">
        <v>2.651477780230125E-2</v>
      </c>
      <c r="L15" s="359">
        <v>2052.93541</v>
      </c>
      <c r="M15" s="360">
        <v>2.0621642016975202E-2</v>
      </c>
      <c r="N15" s="359">
        <v>4994.2713100000001</v>
      </c>
      <c r="O15" s="360">
        <v>6.0215556228413958E-2</v>
      </c>
      <c r="P15" s="359">
        <v>4869.9309299999995</v>
      </c>
      <c r="Q15" s="360">
        <v>1.3435531673504418E-2</v>
      </c>
      <c r="R15" s="359">
        <v>18594.403630000001</v>
      </c>
      <c r="S15" s="360">
        <v>1.4984859930527086E-2</v>
      </c>
    </row>
    <row r="16" spans="1:20" ht="19.5" customHeight="1">
      <c r="A16" s="347" t="s">
        <v>416</v>
      </c>
      <c r="B16" s="359">
        <v>0</v>
      </c>
      <c r="C16" s="360">
        <v>0</v>
      </c>
      <c r="D16" s="359">
        <v>0</v>
      </c>
      <c r="E16" s="360">
        <v>0</v>
      </c>
      <c r="F16" s="359">
        <v>0</v>
      </c>
      <c r="G16" s="360">
        <v>0</v>
      </c>
      <c r="H16" s="359">
        <v>0</v>
      </c>
      <c r="I16" s="360">
        <v>0</v>
      </c>
      <c r="J16" s="359">
        <v>0</v>
      </c>
      <c r="K16" s="360">
        <v>0</v>
      </c>
      <c r="L16" s="359">
        <v>1264.9180200000001</v>
      </c>
      <c r="M16" s="360">
        <v>1.2706043483979402E-2</v>
      </c>
      <c r="N16" s="359">
        <v>0</v>
      </c>
      <c r="O16" s="360">
        <v>0</v>
      </c>
      <c r="P16" s="359">
        <v>0</v>
      </c>
      <c r="Q16" s="360">
        <v>0</v>
      </c>
      <c r="R16" s="359">
        <v>1264.9180200000001</v>
      </c>
      <c r="S16" s="360">
        <v>1.0193722654658574E-3</v>
      </c>
    </row>
    <row r="17" spans="1:19" ht="18.75" customHeight="1">
      <c r="A17" s="347" t="s">
        <v>417</v>
      </c>
      <c r="B17" s="359">
        <v>888.16524000000004</v>
      </c>
      <c r="C17" s="360">
        <v>5.3947714104276264E-3</v>
      </c>
      <c r="D17" s="359">
        <v>1704.6724899999999</v>
      </c>
      <c r="E17" s="360">
        <v>4.0395715799927305E-3</v>
      </c>
      <c r="F17" s="359">
        <v>191.98662999999999</v>
      </c>
      <c r="G17" s="360">
        <v>1.2280134002145855E-2</v>
      </c>
      <c r="H17" s="359">
        <v>86.248220000000003</v>
      </c>
      <c r="I17" s="360">
        <v>1.2284634167866291E-2</v>
      </c>
      <c r="J17" s="359">
        <v>1513.3467499999999</v>
      </c>
      <c r="K17" s="360">
        <v>1.7467494993559738E-2</v>
      </c>
      <c r="L17" s="359">
        <v>470.20011</v>
      </c>
      <c r="M17" s="360">
        <v>4.7231385349636315E-3</v>
      </c>
      <c r="N17" s="359">
        <v>0</v>
      </c>
      <c r="O17" s="360">
        <v>0</v>
      </c>
      <c r="P17" s="359">
        <v>0</v>
      </c>
      <c r="Q17" s="360">
        <v>0</v>
      </c>
      <c r="R17" s="359">
        <v>4854.6194400000004</v>
      </c>
      <c r="S17" s="360">
        <v>3.9122412190217603E-3</v>
      </c>
    </row>
    <row r="18" spans="1:19" ht="19.5">
      <c r="A18" s="348" t="s">
        <v>418</v>
      </c>
      <c r="B18" s="359">
        <v>0</v>
      </c>
      <c r="C18" s="360">
        <v>0</v>
      </c>
      <c r="D18" s="359">
        <v>0</v>
      </c>
      <c r="E18" s="360">
        <v>0</v>
      </c>
      <c r="F18" s="359">
        <v>0</v>
      </c>
      <c r="G18" s="360">
        <v>0</v>
      </c>
      <c r="H18" s="359">
        <v>36.960410000000003</v>
      </c>
      <c r="I18" s="360">
        <v>5.2643998397224542E-3</v>
      </c>
      <c r="J18" s="359">
        <v>882.05518999999993</v>
      </c>
      <c r="K18" s="360">
        <v>1.0180941423615164E-2</v>
      </c>
      <c r="L18" s="359">
        <v>0</v>
      </c>
      <c r="M18" s="360">
        <v>0</v>
      </c>
      <c r="N18" s="359">
        <v>0</v>
      </c>
      <c r="O18" s="360">
        <v>0</v>
      </c>
      <c r="P18" s="359">
        <v>0</v>
      </c>
      <c r="Q18" s="360">
        <v>0</v>
      </c>
      <c r="R18" s="359">
        <v>919.01559999999995</v>
      </c>
      <c r="S18" s="360">
        <v>7.4061638727422347E-4</v>
      </c>
    </row>
    <row r="19" spans="1:19" ht="18.75">
      <c r="A19" s="339" t="s">
        <v>419</v>
      </c>
      <c r="B19" s="359">
        <v>10476.351460000002</v>
      </c>
      <c r="C19" s="360">
        <v>6.3634016280573788E-2</v>
      </c>
      <c r="D19" s="359">
        <v>8582.4567999999999</v>
      </c>
      <c r="E19" s="360">
        <v>2.0337894099408713E-2</v>
      </c>
      <c r="F19" s="359">
        <v>0</v>
      </c>
      <c r="G19" s="360">
        <v>0</v>
      </c>
      <c r="H19" s="359">
        <v>0</v>
      </c>
      <c r="I19" s="360">
        <v>0</v>
      </c>
      <c r="J19" s="359">
        <v>0</v>
      </c>
      <c r="K19" s="360">
        <v>0</v>
      </c>
      <c r="L19" s="359">
        <v>9284.1548199999997</v>
      </c>
      <c r="M19" s="360">
        <v>9.3258909265058101E-2</v>
      </c>
      <c r="N19" s="359">
        <v>6152.9632199999996</v>
      </c>
      <c r="O19" s="360">
        <v>7.4185818059866862E-2</v>
      </c>
      <c r="P19" s="359">
        <v>14044.909810000001</v>
      </c>
      <c r="Q19" s="360">
        <v>3.8748153375507514E-2</v>
      </c>
      <c r="R19" s="359">
        <v>48540.836110000004</v>
      </c>
      <c r="S19" s="360">
        <v>3.9118094050915327E-2</v>
      </c>
    </row>
    <row r="20" spans="1:19" ht="19.5">
      <c r="A20" s="346" t="s">
        <v>420</v>
      </c>
      <c r="B20" s="359">
        <v>23832.238229999999</v>
      </c>
      <c r="C20" s="360">
        <v>0.14475851075831822</v>
      </c>
      <c r="D20" s="359">
        <v>99733.36103</v>
      </c>
      <c r="E20" s="360">
        <v>0.23633868274247949</v>
      </c>
      <c r="F20" s="359">
        <v>13144.270889999998</v>
      </c>
      <c r="G20" s="360">
        <v>0.84075337897073832</v>
      </c>
      <c r="H20" s="359">
        <v>3962.11834</v>
      </c>
      <c r="I20" s="360">
        <v>0.56433830561017573</v>
      </c>
      <c r="J20" s="359">
        <v>64411.078299999994</v>
      </c>
      <c r="K20" s="360">
        <v>0.74345168265966421</v>
      </c>
      <c r="L20" s="359">
        <v>42624.830039999993</v>
      </c>
      <c r="M20" s="360">
        <v>0.42816446237794237</v>
      </c>
      <c r="N20" s="359">
        <v>21537.914419999997</v>
      </c>
      <c r="O20" s="360">
        <v>0.25968102577916968</v>
      </c>
      <c r="P20" s="359">
        <v>165979.54399000001</v>
      </c>
      <c r="Q20" s="360">
        <v>0.4579168477922263</v>
      </c>
      <c r="R20" s="359">
        <v>435225.35523999995</v>
      </c>
      <c r="S20" s="360">
        <v>0.35073945452937833</v>
      </c>
    </row>
    <row r="21" spans="1:19" ht="19.5">
      <c r="A21" s="346" t="s">
        <v>421</v>
      </c>
      <c r="B21" s="359">
        <v>1076.2460000000001</v>
      </c>
      <c r="C21" s="360">
        <v>6.5371857509162277E-3</v>
      </c>
      <c r="D21" s="359">
        <v>37761.080860000002</v>
      </c>
      <c r="E21" s="360">
        <v>8.9482636674604557E-2</v>
      </c>
      <c r="F21" s="359">
        <v>4810.5906599999998</v>
      </c>
      <c r="G21" s="360">
        <v>0.30770214537476526</v>
      </c>
      <c r="H21" s="359">
        <v>0</v>
      </c>
      <c r="I21" s="360">
        <v>0</v>
      </c>
      <c r="J21" s="359">
        <v>12377.168729999999</v>
      </c>
      <c r="K21" s="360">
        <v>0.14286093575429368</v>
      </c>
      <c r="L21" s="359">
        <v>14650.58822</v>
      </c>
      <c r="M21" s="360">
        <v>0.14716448658798961</v>
      </c>
      <c r="N21" s="359">
        <v>0</v>
      </c>
      <c r="O21" s="360">
        <v>0</v>
      </c>
      <c r="P21" s="359">
        <v>35509.135399999999</v>
      </c>
      <c r="Q21" s="360">
        <v>9.7965273065065209E-2</v>
      </c>
      <c r="R21" s="359">
        <v>106184.80987</v>
      </c>
      <c r="S21" s="360">
        <v>8.5572225617627937E-2</v>
      </c>
    </row>
    <row r="22" spans="1:19" ht="19.5">
      <c r="A22" s="346" t="s">
        <v>422</v>
      </c>
      <c r="B22" s="359">
        <v>15800.300600000002</v>
      </c>
      <c r="C22" s="360">
        <v>9.5972017496476755E-2</v>
      </c>
      <c r="D22" s="359">
        <v>14074.922859999999</v>
      </c>
      <c r="E22" s="360">
        <v>3.3353420501228359E-2</v>
      </c>
      <c r="F22" s="359">
        <v>1299.23441</v>
      </c>
      <c r="G22" s="360">
        <v>8.3103561195896347E-2</v>
      </c>
      <c r="H22" s="359">
        <v>571.93785000000003</v>
      </c>
      <c r="I22" s="360">
        <v>8.1463098647206703E-2</v>
      </c>
      <c r="J22" s="359">
        <v>11640.291599999999</v>
      </c>
      <c r="K22" s="360">
        <v>0.1343556823620069</v>
      </c>
      <c r="L22" s="359">
        <v>16486.712179999995</v>
      </c>
      <c r="M22" s="360">
        <v>0.16560826753573543</v>
      </c>
      <c r="N22" s="359">
        <v>15586.088319999997</v>
      </c>
      <c r="O22" s="360">
        <v>0.18792030295486406</v>
      </c>
      <c r="P22" s="359">
        <v>68219.967629999999</v>
      </c>
      <c r="Q22" s="360">
        <v>0.18821037690945469</v>
      </c>
      <c r="R22" s="359">
        <v>143679.45545000001</v>
      </c>
      <c r="S22" s="360">
        <v>0.11578841449580046</v>
      </c>
    </row>
    <row r="23" spans="1:19" ht="19.5">
      <c r="A23" s="346" t="s">
        <v>414</v>
      </c>
      <c r="B23" s="359">
        <v>0</v>
      </c>
      <c r="C23" s="360">
        <v>0</v>
      </c>
      <c r="D23" s="359">
        <v>0</v>
      </c>
      <c r="E23" s="360">
        <v>0</v>
      </c>
      <c r="F23" s="359">
        <v>0</v>
      </c>
      <c r="G23" s="360">
        <v>0</v>
      </c>
      <c r="H23" s="359">
        <v>0</v>
      </c>
      <c r="I23" s="360">
        <v>0</v>
      </c>
      <c r="J23" s="359">
        <v>0</v>
      </c>
      <c r="K23" s="360">
        <v>0</v>
      </c>
      <c r="L23" s="359">
        <v>0</v>
      </c>
      <c r="M23" s="360">
        <v>0</v>
      </c>
      <c r="N23" s="359">
        <v>0</v>
      </c>
      <c r="O23" s="360">
        <v>0</v>
      </c>
      <c r="P23" s="359">
        <v>0</v>
      </c>
      <c r="Q23" s="360">
        <v>0</v>
      </c>
      <c r="R23" s="359">
        <v>0</v>
      </c>
      <c r="S23" s="360">
        <v>0</v>
      </c>
    </row>
    <row r="24" spans="1:19" ht="19.5">
      <c r="A24" s="346" t="s">
        <v>423</v>
      </c>
      <c r="B24" s="359">
        <v>0</v>
      </c>
      <c r="C24" s="360">
        <v>0</v>
      </c>
      <c r="D24" s="359">
        <v>0</v>
      </c>
      <c r="E24" s="360">
        <v>0</v>
      </c>
      <c r="F24" s="359">
        <v>1231.1822600000003</v>
      </c>
      <c r="G24" s="360">
        <v>7.8750708493944513E-2</v>
      </c>
      <c r="H24" s="359">
        <v>475.48144000000002</v>
      </c>
      <c r="I24" s="360">
        <v>6.7724476447285131E-2</v>
      </c>
      <c r="J24" s="359">
        <v>6959.8749800000005</v>
      </c>
      <c r="K24" s="360">
        <v>8.033293187364475E-2</v>
      </c>
      <c r="L24" s="359">
        <v>3001.0617099999999</v>
      </c>
      <c r="M24" s="360">
        <v>3.0145527206075835E-2</v>
      </c>
      <c r="N24" s="359">
        <v>4492.6636500000004</v>
      </c>
      <c r="O24" s="360">
        <v>5.4167710130254516E-2</v>
      </c>
      <c r="P24" s="359">
        <v>0</v>
      </c>
      <c r="Q24" s="360">
        <v>0</v>
      </c>
      <c r="R24" s="359">
        <v>16160.264040000002</v>
      </c>
      <c r="S24" s="360">
        <v>1.3023235264670535E-2</v>
      </c>
    </row>
    <row r="25" spans="1:19" ht="19.5">
      <c r="A25" s="347" t="s">
        <v>416</v>
      </c>
      <c r="B25" s="359">
        <v>0</v>
      </c>
      <c r="C25" s="360">
        <v>0</v>
      </c>
      <c r="D25" s="359">
        <v>7024.8245099999995</v>
      </c>
      <c r="E25" s="360">
        <v>1.6646764473234595E-2</v>
      </c>
      <c r="F25" s="359">
        <v>318.64546000000001</v>
      </c>
      <c r="G25" s="360">
        <v>2.0381674223748845E-2</v>
      </c>
      <c r="H25" s="359">
        <v>0</v>
      </c>
      <c r="I25" s="360">
        <v>0</v>
      </c>
      <c r="J25" s="359">
        <v>1641.2145600000001</v>
      </c>
      <c r="K25" s="360">
        <v>1.8943383008657701E-2</v>
      </c>
      <c r="L25" s="359">
        <v>1716.4607999999998</v>
      </c>
      <c r="M25" s="360">
        <v>1.7241769994980439E-2</v>
      </c>
      <c r="N25" s="359">
        <v>0</v>
      </c>
      <c r="O25" s="360">
        <v>0</v>
      </c>
      <c r="P25" s="359">
        <v>2905.6475199999995</v>
      </c>
      <c r="Q25" s="360">
        <v>8.0163188858613978E-3</v>
      </c>
      <c r="R25" s="359">
        <v>13606.792849999998</v>
      </c>
      <c r="S25" s="360">
        <v>1.0965443636599568E-2</v>
      </c>
    </row>
    <row r="26" spans="1:19" ht="19.5">
      <c r="A26" s="347" t="s">
        <v>424</v>
      </c>
      <c r="B26" s="359">
        <v>2379.10563</v>
      </c>
      <c r="C26" s="360">
        <v>1.445083691308546E-2</v>
      </c>
      <c r="D26" s="359">
        <v>31918.342800000002</v>
      </c>
      <c r="E26" s="360">
        <v>7.5637068828010245E-2</v>
      </c>
      <c r="F26" s="359">
        <v>2548.6502699999996</v>
      </c>
      <c r="G26" s="360">
        <v>0.16302055429695916</v>
      </c>
      <c r="H26" s="359">
        <v>385.76301000000001</v>
      </c>
      <c r="I26" s="360">
        <v>5.4945568190797975E-2</v>
      </c>
      <c r="J26" s="359">
        <v>10637.751749999998</v>
      </c>
      <c r="K26" s="360">
        <v>0.12278407142041724</v>
      </c>
      <c r="L26" s="359">
        <v>6770.0071299999991</v>
      </c>
      <c r="M26" s="360">
        <v>6.8004411053161032E-2</v>
      </c>
      <c r="N26" s="359">
        <v>1459.1624500000003</v>
      </c>
      <c r="O26" s="360">
        <v>1.7593012694051113E-2</v>
      </c>
      <c r="P26" s="359">
        <v>46530.993439999998</v>
      </c>
      <c r="Q26" s="360">
        <v>0.12837320388089082</v>
      </c>
      <c r="R26" s="359">
        <v>102629.77648</v>
      </c>
      <c r="S26" s="360">
        <v>8.2707294939692727E-2</v>
      </c>
    </row>
    <row r="27" spans="1:19" ht="19.5">
      <c r="A27" s="348" t="s">
        <v>418</v>
      </c>
      <c r="B27" s="359">
        <v>4576.5860000000002</v>
      </c>
      <c r="C27" s="360">
        <v>2.7798470597839801E-2</v>
      </c>
      <c r="D27" s="359">
        <v>8954.19</v>
      </c>
      <c r="E27" s="360">
        <v>2.1218792265401732E-2</v>
      </c>
      <c r="F27" s="359">
        <v>2935.96783</v>
      </c>
      <c r="G27" s="360">
        <v>0.18779473538542441</v>
      </c>
      <c r="H27" s="359">
        <v>2528.93604</v>
      </c>
      <c r="I27" s="360">
        <v>0.36020516232488597</v>
      </c>
      <c r="J27" s="359">
        <v>21154.776679999999</v>
      </c>
      <c r="K27" s="360">
        <v>0.24417467824064401</v>
      </c>
      <c r="L27" s="359">
        <v>0</v>
      </c>
      <c r="M27" s="360">
        <v>0</v>
      </c>
      <c r="N27" s="359">
        <v>0</v>
      </c>
      <c r="O27" s="360">
        <v>0</v>
      </c>
      <c r="P27" s="359">
        <v>12813.8</v>
      </c>
      <c r="Q27" s="360">
        <v>3.5351675050954143E-2</v>
      </c>
      <c r="R27" s="359">
        <v>52964.256550000006</v>
      </c>
      <c r="S27" s="360">
        <v>4.268284057498712E-2</v>
      </c>
    </row>
    <row r="28" spans="1:19" ht="19.5" customHeight="1">
      <c r="A28" s="346" t="s">
        <v>419</v>
      </c>
      <c r="B28" s="359">
        <v>0</v>
      </c>
      <c r="C28" s="360">
        <v>0</v>
      </c>
      <c r="D28" s="359">
        <v>0</v>
      </c>
      <c r="E28" s="360">
        <v>0</v>
      </c>
      <c r="F28" s="359">
        <v>0</v>
      </c>
      <c r="G28" s="360">
        <v>0</v>
      </c>
      <c r="H28" s="359">
        <v>0</v>
      </c>
      <c r="I28" s="360">
        <v>0</v>
      </c>
      <c r="J28" s="359">
        <v>0</v>
      </c>
      <c r="K28" s="360">
        <v>0</v>
      </c>
      <c r="L28" s="359">
        <v>0</v>
      </c>
      <c r="M28" s="360">
        <v>0</v>
      </c>
      <c r="N28" s="359">
        <v>0</v>
      </c>
      <c r="O28" s="360">
        <v>0</v>
      </c>
      <c r="P28" s="359">
        <v>0</v>
      </c>
      <c r="Q28" s="360">
        <v>0</v>
      </c>
      <c r="R28" s="359">
        <v>0</v>
      </c>
      <c r="S28" s="360">
        <v>0</v>
      </c>
    </row>
    <row r="29" spans="1:19" s="1001" customFormat="1" ht="19.5" customHeight="1">
      <c r="A29" s="346" t="s">
        <v>1686</v>
      </c>
      <c r="B29" s="359">
        <v>0</v>
      </c>
      <c r="C29" s="360">
        <v>0</v>
      </c>
      <c r="D29" s="359">
        <v>0</v>
      </c>
      <c r="E29" s="360">
        <v>0</v>
      </c>
      <c r="F29" s="359">
        <v>0</v>
      </c>
      <c r="G29" s="360">
        <v>0</v>
      </c>
      <c r="H29" s="359">
        <v>0</v>
      </c>
      <c r="I29" s="360">
        <v>0</v>
      </c>
      <c r="J29" s="359">
        <v>0</v>
      </c>
      <c r="K29" s="360">
        <v>0</v>
      </c>
      <c r="L29" s="359">
        <v>635.005</v>
      </c>
      <c r="M29" s="360">
        <v>6.3785960947448112E-3</v>
      </c>
      <c r="N29" s="359">
        <v>0</v>
      </c>
      <c r="O29" s="360">
        <v>0</v>
      </c>
      <c r="P29" s="359">
        <v>0</v>
      </c>
      <c r="Q29" s="360">
        <v>0</v>
      </c>
      <c r="R29" s="359">
        <v>635.005</v>
      </c>
      <c r="S29" s="360">
        <v>5.1173789541882455E-4</v>
      </c>
    </row>
    <row r="30" spans="1:19" ht="19.5">
      <c r="A30" s="346" t="s">
        <v>425</v>
      </c>
      <c r="B30" s="359">
        <v>0</v>
      </c>
      <c r="C30" s="360">
        <v>0</v>
      </c>
      <c r="D30" s="359">
        <v>0</v>
      </c>
      <c r="E30" s="360">
        <v>0</v>
      </c>
      <c r="F30" s="359">
        <v>0</v>
      </c>
      <c r="G30" s="360">
        <v>0</v>
      </c>
      <c r="H30" s="359">
        <v>0</v>
      </c>
      <c r="I30" s="360">
        <v>0</v>
      </c>
      <c r="J30" s="359">
        <v>0</v>
      </c>
      <c r="K30" s="360">
        <v>0</v>
      </c>
      <c r="L30" s="359">
        <v>0</v>
      </c>
      <c r="M30" s="360">
        <v>0</v>
      </c>
      <c r="N30" s="359">
        <v>0</v>
      </c>
      <c r="O30" s="360">
        <v>0</v>
      </c>
      <c r="P30" s="359">
        <v>2788.7635</v>
      </c>
      <c r="Q30" s="360">
        <v>7.6938504616867413E-3</v>
      </c>
      <c r="R30" s="359">
        <v>2788.7635</v>
      </c>
      <c r="S30" s="360">
        <v>2.2474090193161239E-3</v>
      </c>
    </row>
    <row r="31" spans="1:19" ht="18">
      <c r="A31" s="339" t="s">
        <v>426</v>
      </c>
      <c r="B31" s="357">
        <v>169627.47097000005</v>
      </c>
      <c r="C31" s="358">
        <v>1.0303279047625173</v>
      </c>
      <c r="D31" s="357">
        <v>423012.40867999999</v>
      </c>
      <c r="E31" s="358">
        <v>1.0024147829639687</v>
      </c>
      <c r="F31" s="357">
        <v>15664.00396</v>
      </c>
      <c r="G31" s="358">
        <v>1.0019242883681188</v>
      </c>
      <c r="H31" s="357">
        <v>7027.6930999999986</v>
      </c>
      <c r="I31" s="358">
        <v>1.0009787886351529</v>
      </c>
      <c r="J31" s="357">
        <v>86795.897389999998</v>
      </c>
      <c r="K31" s="358">
        <v>1.0018238735579601</v>
      </c>
      <c r="L31" s="357">
        <v>99763.934000000023</v>
      </c>
      <c r="M31" s="358">
        <v>1.0021241404536645</v>
      </c>
      <c r="N31" s="357">
        <v>83045.576820000002</v>
      </c>
      <c r="O31" s="358">
        <v>1.0012743181398731</v>
      </c>
      <c r="P31" s="357">
        <v>364052.11439000006</v>
      </c>
      <c r="Q31" s="358">
        <v>1.0043743502729923</v>
      </c>
      <c r="R31" s="357">
        <v>1248989.0993100002</v>
      </c>
      <c r="S31" s="358">
        <v>1.0065354652041367</v>
      </c>
    </row>
    <row r="32" spans="1:19" ht="19.5">
      <c r="A32" s="346" t="s">
        <v>427</v>
      </c>
      <c r="B32" s="359">
        <v>4993.0180099999998</v>
      </c>
      <c r="C32" s="360">
        <v>3.0327904762517208E-2</v>
      </c>
      <c r="D32" s="359">
        <v>1019.02244</v>
      </c>
      <c r="E32" s="360">
        <v>2.4147829639691362E-3</v>
      </c>
      <c r="F32" s="359">
        <v>30.084169999999997</v>
      </c>
      <c r="G32" s="360">
        <v>1.9242883681188435E-3</v>
      </c>
      <c r="H32" s="359">
        <v>6.8718999999999992</v>
      </c>
      <c r="I32" s="360">
        <v>9.7878863515282245E-4</v>
      </c>
      <c r="J32" s="359">
        <v>158.01653999999999</v>
      </c>
      <c r="K32" s="360">
        <v>1.8238735579599534E-3</v>
      </c>
      <c r="L32" s="359">
        <v>211.46342999999996</v>
      </c>
      <c r="M32" s="360">
        <v>2.124140453664684E-3</v>
      </c>
      <c r="N32" s="359">
        <v>105.6918</v>
      </c>
      <c r="O32" s="360">
        <v>1.2743181398733986E-3</v>
      </c>
      <c r="P32" s="359">
        <v>1585.5556899999999</v>
      </c>
      <c r="Q32" s="360">
        <v>4.374350272992507E-3</v>
      </c>
      <c r="R32" s="359">
        <v>8109.7239799999988</v>
      </c>
      <c r="S32" s="360">
        <v>6.5354652041366181E-3</v>
      </c>
    </row>
    <row r="33" spans="1:19" ht="22.5" customHeight="1">
      <c r="A33" s="838" t="s">
        <v>428</v>
      </c>
      <c r="B33" s="839">
        <v>164634.45296000002</v>
      </c>
      <c r="C33" s="840">
        <v>1</v>
      </c>
      <c r="D33" s="839">
        <v>421993.38624000014</v>
      </c>
      <c r="E33" s="840">
        <v>1</v>
      </c>
      <c r="F33" s="839">
        <v>15633.919790000002</v>
      </c>
      <c r="G33" s="840">
        <v>1</v>
      </c>
      <c r="H33" s="839">
        <v>7020.8211999999985</v>
      </c>
      <c r="I33" s="840">
        <v>1</v>
      </c>
      <c r="J33" s="839">
        <v>86637.880849999987</v>
      </c>
      <c r="K33" s="840">
        <v>1</v>
      </c>
      <c r="L33" s="839">
        <v>99552.470570000034</v>
      </c>
      <c r="M33" s="840">
        <v>1</v>
      </c>
      <c r="N33" s="839">
        <v>82939.885020000031</v>
      </c>
      <c r="O33" s="840">
        <v>1</v>
      </c>
      <c r="P33" s="839">
        <v>362466.55870000011</v>
      </c>
      <c r="Q33" s="840">
        <v>1</v>
      </c>
      <c r="R33" s="839">
        <v>1240879.3753300002</v>
      </c>
      <c r="S33" s="840">
        <v>1</v>
      </c>
    </row>
    <row r="34" spans="1:19" ht="19.5">
      <c r="A34" s="348" t="s">
        <v>429</v>
      </c>
      <c r="B34" s="359">
        <v>-1.4331199999999999</v>
      </c>
      <c r="C34" s="360">
        <v>-8.7048608248978969E-6</v>
      </c>
      <c r="D34" s="359">
        <v>-6.4017600000000003</v>
      </c>
      <c r="E34" s="360">
        <v>-1.5170285148400715E-5</v>
      </c>
      <c r="F34" s="359">
        <v>0</v>
      </c>
      <c r="G34" s="360">
        <v>0</v>
      </c>
      <c r="H34" s="359">
        <v>0</v>
      </c>
      <c r="I34" s="360">
        <v>0</v>
      </c>
      <c r="J34" s="359">
        <v>0</v>
      </c>
      <c r="K34" s="360">
        <v>0</v>
      </c>
      <c r="L34" s="359">
        <v>165.50663</v>
      </c>
      <c r="M34" s="360">
        <v>1.6625065058895197E-3</v>
      </c>
      <c r="N34" s="359">
        <v>0</v>
      </c>
      <c r="O34" s="360">
        <v>0</v>
      </c>
      <c r="P34" s="359">
        <v>0</v>
      </c>
      <c r="Q34" s="360">
        <v>0</v>
      </c>
      <c r="R34" s="359">
        <v>157.67175</v>
      </c>
      <c r="S34" s="360">
        <v>1.2706452628247504E-4</v>
      </c>
    </row>
    <row r="35" spans="1:19" ht="19.5">
      <c r="A35" s="348" t="s">
        <v>430</v>
      </c>
      <c r="B35" s="359">
        <v>0</v>
      </c>
      <c r="C35" s="360">
        <v>0</v>
      </c>
      <c r="D35" s="359">
        <v>0</v>
      </c>
      <c r="E35" s="360">
        <v>0</v>
      </c>
      <c r="F35" s="359">
        <v>0</v>
      </c>
      <c r="G35" s="360">
        <v>0</v>
      </c>
      <c r="H35" s="359">
        <v>0</v>
      </c>
      <c r="I35" s="360">
        <v>0</v>
      </c>
      <c r="J35" s="359">
        <v>0</v>
      </c>
      <c r="K35" s="360">
        <v>0</v>
      </c>
      <c r="L35" s="359">
        <v>0</v>
      </c>
      <c r="M35" s="360">
        <v>0</v>
      </c>
      <c r="N35" s="359">
        <v>0</v>
      </c>
      <c r="O35" s="360">
        <v>0</v>
      </c>
      <c r="P35" s="359">
        <v>0</v>
      </c>
      <c r="Q35" s="360">
        <v>0</v>
      </c>
      <c r="R35" s="359">
        <v>0</v>
      </c>
      <c r="S35" s="360">
        <v>0</v>
      </c>
    </row>
    <row r="36" spans="1:19" ht="12.75" customHeight="1">
      <c r="A36" s="22" t="s">
        <v>523</v>
      </c>
    </row>
    <row r="37" spans="1:19" ht="12.75" customHeight="1"/>
    <row r="38" spans="1:19" ht="12.75" customHeight="1">
      <c r="A38" s="573" t="s">
        <v>81</v>
      </c>
    </row>
    <row r="39" spans="1:19" ht="12.75" customHeight="1">
      <c r="S39" s="24" t="s">
        <v>773</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5" customWidth="1"/>
    <col min="2" max="2" width="15.140625" style="245" bestFit="1" customWidth="1"/>
    <col min="3" max="3" width="11.85546875" style="245" customWidth="1"/>
    <col min="4" max="4" width="12.5703125" style="245" bestFit="1" customWidth="1"/>
    <col min="5" max="5" width="12.5703125" style="245" customWidth="1"/>
    <col min="6" max="6" width="8.5703125" style="245" customWidth="1"/>
    <col min="7" max="7" width="12.140625" style="245" customWidth="1"/>
    <col min="8" max="8" width="6" style="245" customWidth="1"/>
    <col min="9" max="9" width="8" style="245" customWidth="1"/>
    <col min="10" max="10" width="8.140625" style="245" bestFit="1" customWidth="1"/>
    <col min="11" max="11" width="9" style="245" customWidth="1"/>
    <col min="12" max="12" width="8.85546875" style="245" customWidth="1"/>
    <col min="13" max="16384" width="8.85546875" style="245"/>
  </cols>
  <sheetData>
    <row r="1" spans="1:12" ht="12.75" customHeight="1">
      <c r="A1" s="932" t="s">
        <v>942</v>
      </c>
      <c r="B1" s="914"/>
      <c r="C1" s="914"/>
      <c r="D1" s="914"/>
      <c r="E1" s="914"/>
      <c r="F1" s="914"/>
      <c r="G1" s="915" t="str">
        <f>Naslovnica!A20</f>
        <v>Svibanj 2025.</v>
      </c>
      <c r="L1" s="124"/>
    </row>
    <row r="2" spans="1:12" ht="12.75" customHeight="1">
      <c r="A2" s="916" t="s">
        <v>943</v>
      </c>
      <c r="B2" s="914"/>
      <c r="C2" s="914"/>
      <c r="D2" s="914"/>
      <c r="E2" s="914"/>
      <c r="F2" s="914"/>
      <c r="G2" s="917" t="str">
        <f>Naslovnica!A24</f>
        <v>May 2025</v>
      </c>
      <c r="L2" s="492"/>
    </row>
    <row r="3" spans="1:12" ht="12.75" customHeight="1">
      <c r="A3" s="914"/>
      <c r="B3" s="914"/>
      <c r="C3" s="914"/>
      <c r="D3" s="914"/>
      <c r="E3" s="914"/>
      <c r="F3" s="914"/>
      <c r="G3" s="914"/>
    </row>
    <row r="4" spans="1:12" s="63" customFormat="1" ht="14.45" customHeight="1">
      <c r="A4" s="1202" t="s">
        <v>990</v>
      </c>
      <c r="B4" s="1203" t="s">
        <v>992</v>
      </c>
      <c r="C4" s="1203"/>
      <c r="D4" s="1203"/>
      <c r="E4" s="1203"/>
      <c r="F4" s="1203"/>
      <c r="G4" s="1203"/>
      <c r="H4" s="821"/>
    </row>
    <row r="5" spans="1:12" s="63" customFormat="1" ht="22.35" customHeight="1">
      <c r="A5" s="1202"/>
      <c r="B5" s="1204" t="str">
        <f>G1</f>
        <v>Svibanj 2025.</v>
      </c>
      <c r="C5" s="1204"/>
      <c r="D5" s="1205" t="s">
        <v>17</v>
      </c>
      <c r="E5" s="1205"/>
      <c r="F5" s="1202" t="s">
        <v>216</v>
      </c>
      <c r="G5" s="1202"/>
    </row>
    <row r="6" spans="1:12" s="63" customFormat="1">
      <c r="A6" s="1202"/>
      <c r="B6" s="1206" t="str">
        <f>G2</f>
        <v>May 2025</v>
      </c>
      <c r="C6" s="1207"/>
      <c r="D6" s="1210" t="s">
        <v>45</v>
      </c>
      <c r="E6" s="1210"/>
      <c r="F6" s="1210" t="s">
        <v>51</v>
      </c>
      <c r="G6" s="1210"/>
    </row>
    <row r="7" spans="1:12" s="63" customFormat="1">
      <c r="A7" s="1202"/>
      <c r="B7" s="933" t="s">
        <v>27</v>
      </c>
      <c r="C7" s="933" t="s">
        <v>28</v>
      </c>
      <c r="D7" s="933" t="s">
        <v>988</v>
      </c>
      <c r="E7" s="933" t="s">
        <v>142</v>
      </c>
      <c r="F7" s="933" t="s">
        <v>988</v>
      </c>
      <c r="G7" s="933" t="s">
        <v>142</v>
      </c>
    </row>
    <row r="8" spans="1:12" s="63" customFormat="1">
      <c r="A8" s="1202"/>
      <c r="B8" s="933" t="s">
        <v>29</v>
      </c>
      <c r="C8" s="933" t="s">
        <v>30</v>
      </c>
      <c r="D8" s="934" t="s">
        <v>989</v>
      </c>
      <c r="E8" s="934" t="s">
        <v>143</v>
      </c>
      <c r="F8" s="934" t="s">
        <v>989</v>
      </c>
      <c r="G8" s="934" t="s">
        <v>143</v>
      </c>
    </row>
    <row r="9" spans="1:12" s="63" customFormat="1">
      <c r="A9" s="935" t="s">
        <v>1266</v>
      </c>
      <c r="B9" s="936">
        <v>561</v>
      </c>
      <c r="C9" s="937">
        <v>1.1173073093009361E-2</v>
      </c>
      <c r="D9" s="936">
        <v>9</v>
      </c>
      <c r="E9" s="937">
        <v>1.6304347826086918E-2</v>
      </c>
      <c r="F9" s="936">
        <v>16</v>
      </c>
      <c r="G9" s="937">
        <v>2.9357798165137616E-2</v>
      </c>
    </row>
    <row r="10" spans="1:12" s="63" customFormat="1">
      <c r="A10" s="935" t="s">
        <v>818</v>
      </c>
      <c r="B10" s="936">
        <v>704</v>
      </c>
      <c r="C10" s="938">
        <v>1.4021111332403904E-2</v>
      </c>
      <c r="D10" s="936">
        <v>5</v>
      </c>
      <c r="E10" s="938">
        <v>7.1530758226037161E-3</v>
      </c>
      <c r="F10" s="936">
        <v>76</v>
      </c>
      <c r="G10" s="938">
        <v>0.12101910828025475</v>
      </c>
    </row>
    <row r="11" spans="1:12" s="63" customFormat="1">
      <c r="A11" s="935" t="s">
        <v>805</v>
      </c>
      <c r="B11" s="936">
        <v>1639</v>
      </c>
      <c r="C11" s="938">
        <v>3.2642899820752837E-2</v>
      </c>
      <c r="D11" s="936">
        <v>0</v>
      </c>
      <c r="E11" s="938">
        <v>0</v>
      </c>
      <c r="F11" s="936">
        <v>-6</v>
      </c>
      <c r="G11" s="938">
        <v>-3.6474164133738496E-3</v>
      </c>
    </row>
    <row r="12" spans="1:12" s="63" customFormat="1">
      <c r="A12" s="935" t="s">
        <v>173</v>
      </c>
      <c r="B12" s="936">
        <v>317</v>
      </c>
      <c r="C12" s="938">
        <v>6.3134833698466437E-3</v>
      </c>
      <c r="D12" s="936">
        <v>1</v>
      </c>
      <c r="E12" s="938">
        <v>3.1645569620253333E-3</v>
      </c>
      <c r="F12" s="936">
        <v>5</v>
      </c>
      <c r="G12" s="938">
        <v>1.6025641025640969E-2</v>
      </c>
    </row>
    <row r="13" spans="1:12" s="63" customFormat="1">
      <c r="A13" s="935" t="s">
        <v>820</v>
      </c>
      <c r="B13" s="936">
        <v>963</v>
      </c>
      <c r="C13" s="938">
        <v>1.917944632543318E-2</v>
      </c>
      <c r="D13" s="936">
        <v>-1</v>
      </c>
      <c r="E13" s="938">
        <v>-1.0373443983402453E-3</v>
      </c>
      <c r="F13" s="936">
        <v>20</v>
      </c>
      <c r="G13" s="938">
        <v>2.1208907741251393E-2</v>
      </c>
    </row>
    <row r="14" spans="1:12" s="63" customFormat="1">
      <c r="A14" s="935" t="s">
        <v>174</v>
      </c>
      <c r="B14" s="936">
        <v>360</v>
      </c>
      <c r="C14" s="938">
        <v>7.1698864767974508E-3</v>
      </c>
      <c r="D14" s="936">
        <v>0</v>
      </c>
      <c r="E14" s="938">
        <v>0</v>
      </c>
      <c r="F14" s="936">
        <v>2</v>
      </c>
      <c r="G14" s="938">
        <v>5.5865921787709993E-3</v>
      </c>
    </row>
    <row r="15" spans="1:12" s="63" customFormat="1">
      <c r="A15" s="935" t="s">
        <v>175</v>
      </c>
      <c r="B15" s="936">
        <v>3737</v>
      </c>
      <c r="C15" s="938">
        <v>7.4427404899422428E-2</v>
      </c>
      <c r="D15" s="936">
        <v>-5</v>
      </c>
      <c r="E15" s="938">
        <v>-1.3361838588989983E-3</v>
      </c>
      <c r="F15" s="936">
        <v>-7</v>
      </c>
      <c r="G15" s="938">
        <v>-1.869658119658113E-3</v>
      </c>
    </row>
    <row r="16" spans="1:12" s="63" customFormat="1">
      <c r="A16" s="935" t="s">
        <v>176</v>
      </c>
      <c r="B16" s="936">
        <v>2141</v>
      </c>
      <c r="C16" s="938">
        <v>4.2640908185620392E-2</v>
      </c>
      <c r="D16" s="936">
        <v>12</v>
      </c>
      <c r="E16" s="938">
        <v>5.6364490371065834E-3</v>
      </c>
      <c r="F16" s="936">
        <v>123</v>
      </c>
      <c r="G16" s="938">
        <v>6.0951437066402381E-2</v>
      </c>
    </row>
    <row r="17" spans="1:12" s="63" customFormat="1">
      <c r="A17" s="939" t="s">
        <v>177</v>
      </c>
      <c r="B17" s="936">
        <v>4569</v>
      </c>
      <c r="C17" s="938">
        <v>9.0997809201354307E-2</v>
      </c>
      <c r="D17" s="936">
        <v>5</v>
      </c>
      <c r="E17" s="938">
        <v>1.0955302366344455E-3</v>
      </c>
      <c r="F17" s="936">
        <v>104</v>
      </c>
      <c r="G17" s="938">
        <v>2.3292273236282135E-2</v>
      </c>
    </row>
    <row r="18" spans="1:12" s="63" customFormat="1">
      <c r="A18" s="935" t="s">
        <v>178</v>
      </c>
      <c r="B18" s="936">
        <v>4154</v>
      </c>
      <c r="C18" s="938">
        <v>8.2732523401712804E-2</v>
      </c>
      <c r="D18" s="936">
        <v>3</v>
      </c>
      <c r="E18" s="938">
        <v>7.2271741748974883E-4</v>
      </c>
      <c r="F18" s="936">
        <v>86</v>
      </c>
      <c r="G18" s="938">
        <v>2.1140609636184804E-2</v>
      </c>
    </row>
    <row r="19" spans="1:12" s="63" customFormat="1">
      <c r="A19" s="935" t="s">
        <v>179</v>
      </c>
      <c r="B19" s="936">
        <v>5038</v>
      </c>
      <c r="C19" s="938">
        <v>0.10033857797251544</v>
      </c>
      <c r="D19" s="936">
        <v>15</v>
      </c>
      <c r="E19" s="938">
        <v>2.9862631893291525E-3</v>
      </c>
      <c r="F19" s="936">
        <v>108</v>
      </c>
      <c r="G19" s="938">
        <v>2.1906693711967629E-2</v>
      </c>
    </row>
    <row r="20" spans="1:12" s="63" customFormat="1">
      <c r="A20" s="935" t="s">
        <v>610</v>
      </c>
      <c r="B20" s="936">
        <v>3440</v>
      </c>
      <c r="C20" s="938">
        <v>6.8512248556064526E-2</v>
      </c>
      <c r="D20" s="936">
        <v>16</v>
      </c>
      <c r="E20" s="938">
        <v>4.6728971962617383E-3</v>
      </c>
      <c r="F20" s="936">
        <v>55</v>
      </c>
      <c r="G20" s="938">
        <v>1.6248153618906969E-2</v>
      </c>
    </row>
    <row r="21" spans="1:12" s="63" customFormat="1">
      <c r="A21" s="935" t="s">
        <v>180</v>
      </c>
      <c r="B21" s="936">
        <v>1059</v>
      </c>
      <c r="C21" s="938">
        <v>2.1091416052579168E-2</v>
      </c>
      <c r="D21" s="936">
        <v>-1</v>
      </c>
      <c r="E21" s="938">
        <v>-9.4339622641514964E-4</v>
      </c>
      <c r="F21" s="936">
        <v>20</v>
      </c>
      <c r="G21" s="938">
        <v>1.9249278152069227E-2</v>
      </c>
    </row>
    <row r="22" spans="1:12" s="63" customFormat="1">
      <c r="A22" s="935" t="s">
        <v>181</v>
      </c>
      <c r="B22" s="936">
        <v>4364</v>
      </c>
      <c r="C22" s="938">
        <v>8.6914957179844654E-2</v>
      </c>
      <c r="D22" s="936">
        <v>-5</v>
      </c>
      <c r="E22" s="938">
        <v>-1.1444266422522276E-3</v>
      </c>
      <c r="F22" s="936">
        <v>-26</v>
      </c>
      <c r="G22" s="938">
        <v>-5.9225512528473523E-3</v>
      </c>
    </row>
    <row r="23" spans="1:12" s="63" customFormat="1">
      <c r="A23" s="935" t="s">
        <v>185</v>
      </c>
      <c r="B23" s="936">
        <v>102</v>
      </c>
      <c r="C23" s="938">
        <v>2.0314678350926109E-3</v>
      </c>
      <c r="D23" s="936">
        <v>0</v>
      </c>
      <c r="E23" s="938">
        <v>0</v>
      </c>
      <c r="F23" s="936">
        <v>4</v>
      </c>
      <c r="G23" s="938">
        <v>4.081632653061229E-2</v>
      </c>
    </row>
    <row r="24" spans="1:12" s="63" customFormat="1">
      <c r="A24" s="935" t="s">
        <v>215</v>
      </c>
      <c r="B24" s="936">
        <v>251</v>
      </c>
      <c r="C24" s="938">
        <v>4.9990041824337778E-3</v>
      </c>
      <c r="D24" s="936">
        <v>1</v>
      </c>
      <c r="E24" s="938">
        <v>4.0000000000000036E-3</v>
      </c>
      <c r="F24" s="936">
        <v>0</v>
      </c>
      <c r="G24" s="938">
        <v>0</v>
      </c>
    </row>
    <row r="25" spans="1:12" s="63" customFormat="1">
      <c r="A25" s="935" t="s">
        <v>214</v>
      </c>
      <c r="B25" s="936">
        <v>9507</v>
      </c>
      <c r="C25" s="938">
        <v>0.18934475204142601</v>
      </c>
      <c r="D25" s="936">
        <v>-33</v>
      </c>
      <c r="E25" s="938">
        <v>-3.4591194968554007E-3</v>
      </c>
      <c r="F25" s="936">
        <v>-224</v>
      </c>
      <c r="G25" s="938">
        <v>-2.3019216935566744E-2</v>
      </c>
    </row>
    <row r="26" spans="1:12" s="63" customFormat="1">
      <c r="A26" s="939" t="s">
        <v>182</v>
      </c>
      <c r="B26" s="936">
        <v>2370</v>
      </c>
      <c r="C26" s="938">
        <v>4.7201752638916551E-2</v>
      </c>
      <c r="D26" s="936">
        <v>0</v>
      </c>
      <c r="E26" s="938">
        <v>0</v>
      </c>
      <c r="F26" s="936">
        <v>6</v>
      </c>
      <c r="G26" s="938">
        <v>2.5380710659899108E-3</v>
      </c>
    </row>
    <row r="27" spans="1:12" s="63" customFormat="1">
      <c r="A27" s="939" t="s">
        <v>824</v>
      </c>
      <c r="B27" s="936">
        <v>711</v>
      </c>
      <c r="C27" s="938">
        <v>1.4160525791674965E-2</v>
      </c>
      <c r="D27" s="936">
        <v>0</v>
      </c>
      <c r="E27" s="938">
        <v>0</v>
      </c>
      <c r="F27" s="936">
        <v>-6</v>
      </c>
      <c r="G27" s="938">
        <v>-8.3682008368201055E-3</v>
      </c>
    </row>
    <row r="28" spans="1:12" s="63" customFormat="1">
      <c r="A28" s="935" t="s">
        <v>184</v>
      </c>
      <c r="B28" s="936">
        <v>3049</v>
      </c>
      <c r="C28" s="938">
        <v>6.0724955188209521E-2</v>
      </c>
      <c r="D28" s="936">
        <v>-6</v>
      </c>
      <c r="E28" s="938">
        <v>-1.9639934533551839E-3</v>
      </c>
      <c r="F28" s="936">
        <v>156</v>
      </c>
      <c r="G28" s="938">
        <v>5.392326304873829E-2</v>
      </c>
    </row>
    <row r="29" spans="1:12" s="63" customFormat="1">
      <c r="A29" s="935" t="s">
        <v>1303</v>
      </c>
      <c r="B29" s="936">
        <v>1174</v>
      </c>
      <c r="C29" s="938">
        <v>2.3381796454889463E-2</v>
      </c>
      <c r="D29" s="936">
        <v>10</v>
      </c>
      <c r="E29" s="938">
        <v>8.5910652920961894E-3</v>
      </c>
      <c r="F29" s="936">
        <v>89</v>
      </c>
      <c r="G29" s="938">
        <v>8.202764976958532E-2</v>
      </c>
    </row>
    <row r="30" spans="1:12" s="63" customFormat="1" ht="18" customHeight="1">
      <c r="A30" s="940" t="s">
        <v>941</v>
      </c>
      <c r="B30" s="941">
        <v>50210</v>
      </c>
      <c r="C30" s="942">
        <v>0.98882692690699059</v>
      </c>
      <c r="D30" s="941">
        <v>26</v>
      </c>
      <c r="E30" s="942">
        <v>5.1809341622832683E-4</v>
      </c>
      <c r="F30" s="941">
        <v>601</v>
      </c>
      <c r="G30" s="942">
        <v>1.2114737245257912E-2</v>
      </c>
    </row>
    <row r="31" spans="1:12">
      <c r="A31" s="943" t="s">
        <v>520</v>
      </c>
      <c r="B31" s="914"/>
      <c r="C31" s="914"/>
      <c r="D31" s="914"/>
      <c r="E31" s="914"/>
      <c r="F31" s="914"/>
      <c r="G31" s="914"/>
      <c r="I31" s="829"/>
      <c r="J31" s="829"/>
      <c r="K31" s="829"/>
      <c r="L31" s="830"/>
    </row>
    <row r="32" spans="1:12">
      <c r="A32" s="996" t="s">
        <v>1308</v>
      </c>
      <c r="B32" s="945"/>
      <c r="C32" s="946"/>
      <c r="D32" s="947"/>
      <c r="E32" s="948"/>
      <c r="F32" s="948"/>
      <c r="G32" s="948"/>
      <c r="I32" s="829"/>
      <c r="J32" s="829"/>
      <c r="K32" s="829"/>
      <c r="L32" s="830"/>
    </row>
    <row r="33" spans="1:8" ht="12.75" customHeight="1"/>
    <row r="34" spans="1:8">
      <c r="A34" s="932" t="s">
        <v>964</v>
      </c>
      <c r="B34" s="914"/>
      <c r="C34" s="914"/>
      <c r="D34" s="914"/>
      <c r="E34" s="914"/>
      <c r="F34" s="914"/>
      <c r="G34" s="914"/>
      <c r="H34" s="817"/>
    </row>
    <row r="35" spans="1:8">
      <c r="A35" s="916" t="s">
        <v>965</v>
      </c>
      <c r="B35" s="914"/>
      <c r="C35" s="914"/>
      <c r="D35" s="914"/>
      <c r="E35" s="914"/>
      <c r="F35" s="914"/>
      <c r="G35" s="914"/>
      <c r="H35" s="818"/>
    </row>
    <row r="36" spans="1:8">
      <c r="A36" s="914"/>
      <c r="B36" s="914"/>
      <c r="C36" s="914"/>
      <c r="D36" s="949"/>
      <c r="E36" s="949" t="s">
        <v>43</v>
      </c>
      <c r="F36" s="914"/>
      <c r="G36" s="950" t="s">
        <v>1697</v>
      </c>
      <c r="H36" s="289"/>
    </row>
    <row r="37" spans="1:8" ht="12.75" customHeight="1">
      <c r="A37" s="914"/>
      <c r="B37" s="914"/>
      <c r="C37" s="914"/>
      <c r="D37" s="951"/>
      <c r="E37" s="951" t="s">
        <v>44</v>
      </c>
      <c r="F37" s="952"/>
      <c r="G37" s="917" t="s">
        <v>1698</v>
      </c>
      <c r="H37" s="290"/>
    </row>
    <row r="38" spans="1:8" ht="12.75" customHeight="1">
      <c r="A38" s="914"/>
      <c r="B38" s="914"/>
      <c r="C38" s="914"/>
      <c r="D38" s="951"/>
      <c r="E38" s="951"/>
      <c r="F38" s="952"/>
      <c r="G38" s="917"/>
      <c r="H38" s="290"/>
    </row>
    <row r="39" spans="1:8" ht="23.45" customHeight="1">
      <c r="A39" s="953"/>
      <c r="B39" s="954"/>
      <c r="C39" s="954" t="s">
        <v>1683</v>
      </c>
      <c r="D39" s="954"/>
      <c r="E39" s="1211" t="s">
        <v>512</v>
      </c>
      <c r="F39" s="1211"/>
      <c r="G39" s="1211"/>
      <c r="H39" s="290"/>
    </row>
    <row r="40" spans="1:8" ht="24">
      <c r="A40" s="953"/>
      <c r="B40" s="955"/>
      <c r="C40" s="956" t="s">
        <v>1684</v>
      </c>
      <c r="D40" s="955"/>
      <c r="E40" s="1212" t="s">
        <v>513</v>
      </c>
      <c r="F40" s="1212"/>
      <c r="G40" s="999" t="s">
        <v>514</v>
      </c>
      <c r="H40" s="290"/>
    </row>
    <row r="41" spans="1:8" ht="24">
      <c r="A41" s="957" t="s">
        <v>993</v>
      </c>
      <c r="B41" s="958" t="s">
        <v>994</v>
      </c>
      <c r="C41" s="958" t="s">
        <v>995</v>
      </c>
      <c r="D41" s="958" t="s">
        <v>996</v>
      </c>
      <c r="E41" s="958" t="s">
        <v>994</v>
      </c>
      <c r="F41" s="958" t="s">
        <v>995</v>
      </c>
      <c r="G41" s="958" t="s">
        <v>996</v>
      </c>
      <c r="H41" s="290"/>
    </row>
    <row r="42" spans="1:8" ht="15" customHeight="1">
      <c r="A42" s="959" t="s">
        <v>6</v>
      </c>
      <c r="B42" s="960">
        <v>7</v>
      </c>
      <c r="C42" s="960">
        <v>1</v>
      </c>
      <c r="D42" s="960">
        <v>8</v>
      </c>
      <c r="E42" s="960">
        <v>2</v>
      </c>
      <c r="F42" s="960">
        <v>1</v>
      </c>
      <c r="G42" s="997">
        <v>0.60000000000000009</v>
      </c>
      <c r="H42" s="290"/>
    </row>
    <row r="43" spans="1:8" ht="15" customHeight="1">
      <c r="A43" s="959" t="s">
        <v>7</v>
      </c>
      <c r="B43" s="960">
        <v>259</v>
      </c>
      <c r="C43" s="960">
        <v>122</v>
      </c>
      <c r="D43" s="960">
        <v>381</v>
      </c>
      <c r="E43" s="960">
        <v>-49</v>
      </c>
      <c r="F43" s="960">
        <v>-29</v>
      </c>
      <c r="G43" s="997">
        <v>-0.16993464052287577</v>
      </c>
      <c r="H43" s="290"/>
    </row>
    <row r="44" spans="1:8" ht="15" customHeight="1">
      <c r="A44" s="959" t="s">
        <v>8</v>
      </c>
      <c r="B44" s="960">
        <v>1231</v>
      </c>
      <c r="C44" s="960">
        <v>908</v>
      </c>
      <c r="D44" s="960">
        <v>2139</v>
      </c>
      <c r="E44" s="960">
        <v>-75</v>
      </c>
      <c r="F44" s="960">
        <v>-40</v>
      </c>
      <c r="G44" s="997">
        <v>-5.1020408163265252E-2</v>
      </c>
      <c r="H44" s="290"/>
    </row>
    <row r="45" spans="1:8" ht="15" customHeight="1">
      <c r="A45" s="959" t="s">
        <v>9</v>
      </c>
      <c r="B45" s="960">
        <v>2053</v>
      </c>
      <c r="C45" s="960">
        <v>1674</v>
      </c>
      <c r="D45" s="960">
        <v>3727</v>
      </c>
      <c r="E45" s="960">
        <v>1</v>
      </c>
      <c r="F45" s="960">
        <v>-72</v>
      </c>
      <c r="G45" s="997">
        <v>-1.8694049499736742E-2</v>
      </c>
      <c r="H45" s="290"/>
    </row>
    <row r="46" spans="1:8" ht="15" customHeight="1">
      <c r="A46" s="959" t="s">
        <v>10</v>
      </c>
      <c r="B46" s="960">
        <v>2995</v>
      </c>
      <c r="C46" s="960">
        <v>2775</v>
      </c>
      <c r="D46" s="960">
        <v>5770</v>
      </c>
      <c r="E46" s="960">
        <v>-34</v>
      </c>
      <c r="F46" s="960">
        <v>-45</v>
      </c>
      <c r="G46" s="997">
        <v>-1.3506582321764382E-2</v>
      </c>
      <c r="H46" s="290"/>
    </row>
    <row r="47" spans="1:8" ht="15" customHeight="1">
      <c r="A47" s="959" t="s">
        <v>11</v>
      </c>
      <c r="B47" s="960">
        <v>4008</v>
      </c>
      <c r="C47" s="960">
        <v>3962</v>
      </c>
      <c r="D47" s="960">
        <v>7970</v>
      </c>
      <c r="E47" s="960">
        <v>25</v>
      </c>
      <c r="F47" s="960">
        <v>13</v>
      </c>
      <c r="G47" s="997">
        <v>4.7907211296016605E-3</v>
      </c>
      <c r="H47" s="290"/>
    </row>
    <row r="48" spans="1:8" ht="15" customHeight="1">
      <c r="A48" s="959" t="s">
        <v>12</v>
      </c>
      <c r="B48" s="960">
        <v>4431</v>
      </c>
      <c r="C48" s="960">
        <v>4363</v>
      </c>
      <c r="D48" s="960">
        <v>8794</v>
      </c>
      <c r="E48" s="960">
        <v>31</v>
      </c>
      <c r="F48" s="960">
        <v>-75</v>
      </c>
      <c r="G48" s="997">
        <v>-4.9785019235121242E-3</v>
      </c>
      <c r="H48" s="290"/>
    </row>
    <row r="49" spans="1:8" ht="15" customHeight="1">
      <c r="A49" s="959" t="s">
        <v>39</v>
      </c>
      <c r="B49" s="960">
        <v>7574</v>
      </c>
      <c r="C49" s="960">
        <v>7169</v>
      </c>
      <c r="D49" s="960">
        <v>14743</v>
      </c>
      <c r="E49" s="960">
        <v>156</v>
      </c>
      <c r="F49" s="960">
        <v>228</v>
      </c>
      <c r="G49" s="997">
        <v>2.6742809387840349E-2</v>
      </c>
      <c r="H49" s="292"/>
    </row>
    <row r="50" spans="1:8" ht="15" customHeight="1">
      <c r="A50" s="959" t="s">
        <v>40</v>
      </c>
      <c r="B50" s="960">
        <v>3387</v>
      </c>
      <c r="C50" s="960">
        <v>2545</v>
      </c>
      <c r="D50" s="960">
        <v>5932</v>
      </c>
      <c r="E50" s="960">
        <v>151</v>
      </c>
      <c r="F50" s="960">
        <v>144</v>
      </c>
      <c r="G50" s="997">
        <v>5.2332801135355655E-2</v>
      </c>
    </row>
    <row r="51" spans="1:8" ht="15" customHeight="1">
      <c r="A51" s="959" t="s">
        <v>41</v>
      </c>
      <c r="B51" s="960">
        <v>341</v>
      </c>
      <c r="C51" s="960">
        <v>179</v>
      </c>
      <c r="D51" s="960">
        <v>520</v>
      </c>
      <c r="E51" s="960">
        <v>26</v>
      </c>
      <c r="F51" s="960">
        <v>17</v>
      </c>
      <c r="G51" s="997">
        <v>9.0146750524108921E-2</v>
      </c>
    </row>
    <row r="52" spans="1:8" ht="15" customHeight="1">
      <c r="A52" s="959" t="s">
        <v>42</v>
      </c>
      <c r="B52" s="960">
        <v>2</v>
      </c>
      <c r="C52" s="960">
        <v>0</v>
      </c>
      <c r="D52" s="960">
        <v>2</v>
      </c>
      <c r="E52" s="960">
        <v>1</v>
      </c>
      <c r="F52" s="960">
        <v>0</v>
      </c>
      <c r="G52" s="997">
        <v>1</v>
      </c>
    </row>
    <row r="53" spans="1:8" ht="24">
      <c r="A53" s="961" t="s">
        <v>519</v>
      </c>
      <c r="B53" s="962">
        <v>26288</v>
      </c>
      <c r="C53" s="962">
        <v>23698</v>
      </c>
      <c r="D53" s="962">
        <v>49986</v>
      </c>
      <c r="E53" s="962">
        <v>235</v>
      </c>
      <c r="F53" s="962">
        <v>142</v>
      </c>
      <c r="G53" s="998">
        <v>7.5994275232316166E-3</v>
      </c>
      <c r="H53" s="165"/>
    </row>
    <row r="54" spans="1:8" ht="12.75" customHeight="1">
      <c r="A54" s="944" t="s">
        <v>880</v>
      </c>
      <c r="B54" s="914"/>
      <c r="C54" s="914"/>
      <c r="D54" s="914"/>
      <c r="E54" s="914"/>
      <c r="F54" s="914"/>
      <c r="G54" s="914"/>
      <c r="H54" s="165"/>
    </row>
    <row r="55" spans="1:8" ht="12.75" customHeight="1">
      <c r="B55" s="165"/>
      <c r="C55" s="165"/>
      <c r="D55" s="165"/>
      <c r="E55" s="165"/>
      <c r="F55" s="165"/>
      <c r="G55" s="165"/>
      <c r="H55" s="165"/>
    </row>
    <row r="56" spans="1:8">
      <c r="A56" s="574" t="s">
        <v>81</v>
      </c>
    </row>
    <row r="57" spans="1:8">
      <c r="G57" s="745" t="s">
        <v>774</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1"/>
      <c r="J66" s="181"/>
      <c r="K66" s="181"/>
      <c r="L66" s="181"/>
    </row>
    <row r="67" spans="9:12" ht="12.75" customHeight="1">
      <c r="I67" s="181"/>
      <c r="J67" s="181"/>
      <c r="K67" s="181"/>
      <c r="L67" s="181"/>
    </row>
    <row r="68" spans="9:12" ht="12.75" customHeight="1">
      <c r="I68" s="181"/>
      <c r="J68" s="181"/>
      <c r="K68" s="181"/>
      <c r="L68" s="181"/>
    </row>
    <row r="69" spans="9:12" ht="12.75" customHeight="1">
      <c r="I69" s="1213"/>
      <c r="J69" s="1213"/>
      <c r="K69" s="181"/>
      <c r="L69" s="181"/>
    </row>
    <row r="70" spans="9:12" ht="12.75" customHeight="1">
      <c r="I70" s="306"/>
      <c r="J70" s="1208"/>
      <c r="K70" s="181"/>
      <c r="L70" s="181"/>
    </row>
    <row r="71" spans="9:12" ht="12.75" customHeight="1">
      <c r="I71" s="307"/>
      <c r="J71" s="1209"/>
      <c r="K71" s="181"/>
      <c r="L71" s="181"/>
    </row>
    <row r="72" spans="9:12" ht="12.75" customHeight="1">
      <c r="I72" s="309"/>
      <c r="J72" s="310"/>
      <c r="K72" s="181"/>
      <c r="L72" s="181"/>
    </row>
    <row r="73" spans="9:12" ht="12.75" customHeight="1">
      <c r="I73" s="309"/>
      <c r="J73" s="310"/>
      <c r="K73" s="181"/>
      <c r="L73" s="181"/>
    </row>
    <row r="74" spans="9:12" ht="12.75" customHeight="1">
      <c r="I74" s="309"/>
      <c r="J74" s="310"/>
      <c r="K74" s="181"/>
      <c r="L74" s="181"/>
    </row>
    <row r="75" spans="9:12" ht="12.75" customHeight="1">
      <c r="I75" s="309"/>
      <c r="J75" s="310"/>
      <c r="K75" s="181"/>
      <c r="L75" s="181"/>
    </row>
    <row r="76" spans="9:12" ht="12.75" customHeight="1">
      <c r="I76" s="309"/>
      <c r="J76" s="310"/>
      <c r="K76" s="181"/>
      <c r="L76" s="181"/>
    </row>
    <row r="77" spans="9:12" ht="12.75" customHeight="1">
      <c r="I77" s="181"/>
      <c r="J77" s="181"/>
      <c r="K77" s="181"/>
      <c r="L77" s="181"/>
    </row>
    <row r="78" spans="9:12" ht="12.75" customHeight="1">
      <c r="I78" s="181"/>
      <c r="J78" s="181"/>
      <c r="K78" s="181"/>
      <c r="L78" s="181"/>
    </row>
    <row r="79" spans="9:12" ht="12.75" customHeight="1">
      <c r="I79" s="181"/>
      <c r="J79" s="181"/>
      <c r="K79" s="181"/>
      <c r="L79" s="181"/>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521</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5" customWidth="1"/>
    <col min="2" max="2" width="11.5703125" style="245" customWidth="1"/>
    <col min="3" max="3" width="10.85546875" style="245" customWidth="1"/>
    <col min="4" max="4" width="11.42578125" style="245" customWidth="1"/>
    <col min="5" max="5" width="11.140625" style="245" customWidth="1"/>
    <col min="6" max="6" width="11.42578125" style="245" customWidth="1"/>
    <col min="7" max="8" width="11.140625" style="245" customWidth="1"/>
    <col min="9" max="9" width="11.42578125" style="245" customWidth="1"/>
    <col min="10" max="10" width="11" style="245" bestFit="1" customWidth="1"/>
    <col min="11" max="11" width="10.140625" style="245" customWidth="1"/>
    <col min="12" max="12" width="11" style="245" customWidth="1"/>
    <col min="13" max="16384" width="8.85546875" style="245"/>
  </cols>
  <sheetData>
    <row r="1" spans="1:12">
      <c r="A1" s="137" t="s">
        <v>944</v>
      </c>
      <c r="I1" s="124" t="str">
        <f>Naslovnica!A20</f>
        <v>Svibanj 2025.</v>
      </c>
      <c r="L1" s="124"/>
    </row>
    <row r="2" spans="1:12">
      <c r="A2" s="516" t="s">
        <v>945</v>
      </c>
      <c r="I2" s="492" t="str">
        <f>Naslovnica!A24</f>
        <v>May 2025</v>
      </c>
      <c r="L2" s="492"/>
    </row>
    <row r="3" spans="1:12" ht="10.35" customHeight="1">
      <c r="A3" s="516"/>
      <c r="I3" s="492"/>
      <c r="L3" s="492"/>
    </row>
    <row r="4" spans="1:12" ht="12.75" customHeight="1">
      <c r="I4" s="13" t="s">
        <v>1290</v>
      </c>
    </row>
    <row r="5" spans="1:12" ht="20.100000000000001" customHeight="1">
      <c r="A5" s="1184" t="s">
        <v>997</v>
      </c>
      <c r="B5" s="1186" t="s">
        <v>976</v>
      </c>
      <c r="C5" s="1186"/>
      <c r="D5" s="1186"/>
      <c r="E5" s="1186"/>
      <c r="F5" s="1187" t="s">
        <v>978</v>
      </c>
      <c r="G5" s="1188" t="s">
        <v>975</v>
      </c>
      <c r="H5" s="1184" t="s">
        <v>977</v>
      </c>
      <c r="I5" s="1184" t="s">
        <v>999</v>
      </c>
    </row>
    <row r="6" spans="1:12" s="63" customFormat="1" ht="69" customHeight="1">
      <c r="A6" s="1184"/>
      <c r="B6" s="845" t="s">
        <v>971</v>
      </c>
      <c r="C6" s="845" t="s">
        <v>972</v>
      </c>
      <c r="D6" s="845" t="s">
        <v>973</v>
      </c>
      <c r="E6" s="845" t="s">
        <v>974</v>
      </c>
      <c r="F6" s="1187"/>
      <c r="G6" s="1188"/>
      <c r="H6" s="1184"/>
      <c r="I6" s="1184"/>
      <c r="J6" s="821"/>
    </row>
    <row r="7" spans="1:12" s="63" customFormat="1">
      <c r="A7" s="841" t="s">
        <v>1266</v>
      </c>
      <c r="B7" s="853">
        <v>10.96515</v>
      </c>
      <c r="C7" s="853">
        <v>1.4295</v>
      </c>
      <c r="D7" s="853">
        <v>0</v>
      </c>
      <c r="E7" s="853">
        <v>0</v>
      </c>
      <c r="F7" s="854">
        <v>12.394649999999999</v>
      </c>
      <c r="G7" s="857">
        <v>6.3553286425261701E-2</v>
      </c>
      <c r="H7" s="854">
        <v>59.116549999999847</v>
      </c>
      <c r="I7" s="854">
        <v>879.65708434202645</v>
      </c>
    </row>
    <row r="8" spans="1:12" s="63" customFormat="1">
      <c r="A8" s="841" t="s">
        <v>818</v>
      </c>
      <c r="B8" s="853">
        <v>26.733000000000001</v>
      </c>
      <c r="C8" s="853">
        <v>2.4939400000000003</v>
      </c>
      <c r="D8" s="853">
        <v>0</v>
      </c>
      <c r="E8" s="853">
        <v>0</v>
      </c>
      <c r="F8" s="854">
        <v>29.226939999999999</v>
      </c>
      <c r="G8" s="855">
        <v>-2.2388411664732821E-2</v>
      </c>
      <c r="H8" s="854">
        <v>141.41999000000033</v>
      </c>
      <c r="I8" s="854">
        <v>4257.7442857170336</v>
      </c>
    </row>
    <row r="9" spans="1:12" s="63" customFormat="1">
      <c r="A9" s="841" t="s">
        <v>805</v>
      </c>
      <c r="B9" s="853">
        <v>1.0934900000000001</v>
      </c>
      <c r="C9" s="853">
        <v>12.86956</v>
      </c>
      <c r="D9" s="853">
        <v>0</v>
      </c>
      <c r="E9" s="853">
        <v>0</v>
      </c>
      <c r="F9" s="854">
        <v>13.963049999999999</v>
      </c>
      <c r="G9" s="855">
        <v>0.20457413888742715</v>
      </c>
      <c r="H9" s="854">
        <v>127.13408999999956</v>
      </c>
      <c r="I9" s="854">
        <v>3498.9117168989283</v>
      </c>
    </row>
    <row r="10" spans="1:12" s="63" customFormat="1">
      <c r="A10" s="841" t="s">
        <v>173</v>
      </c>
      <c r="B10" s="853">
        <v>2.0999899999999996</v>
      </c>
      <c r="C10" s="853">
        <v>8.3016800000000011</v>
      </c>
      <c r="D10" s="853">
        <v>0</v>
      </c>
      <c r="E10" s="853">
        <v>0</v>
      </c>
      <c r="F10" s="854">
        <v>10.401670000000001</v>
      </c>
      <c r="G10" s="855">
        <v>-4.0214108617401045E-2</v>
      </c>
      <c r="H10" s="854">
        <v>54.659490000000915</v>
      </c>
      <c r="I10" s="854">
        <v>5604.4306354569017</v>
      </c>
    </row>
    <row r="11" spans="1:12" s="63" customFormat="1">
      <c r="A11" s="841" t="s">
        <v>820</v>
      </c>
      <c r="B11" s="853">
        <v>95.40916</v>
      </c>
      <c r="C11" s="853">
        <v>3.1498600000000003</v>
      </c>
      <c r="D11" s="853">
        <v>0</v>
      </c>
      <c r="E11" s="853">
        <v>0</v>
      </c>
      <c r="F11" s="854">
        <v>98.559020000000004</v>
      </c>
      <c r="G11" s="855">
        <v>7.5156549310440024E-3</v>
      </c>
      <c r="H11" s="854">
        <v>494.08122000000003</v>
      </c>
      <c r="I11" s="854">
        <v>17037.36079691751</v>
      </c>
    </row>
    <row r="12" spans="1:12" s="63" customFormat="1">
      <c r="A12" s="841" t="s">
        <v>174</v>
      </c>
      <c r="B12" s="853">
        <v>1.01478</v>
      </c>
      <c r="C12" s="853">
        <v>9.5237999999999996</v>
      </c>
      <c r="D12" s="853">
        <v>0</v>
      </c>
      <c r="E12" s="853">
        <v>0</v>
      </c>
      <c r="F12" s="854">
        <v>10.53858</v>
      </c>
      <c r="G12" s="857">
        <v>5.5714638761319435E-3</v>
      </c>
      <c r="H12" s="854">
        <v>54.593849999999975</v>
      </c>
      <c r="I12" s="854">
        <v>1522.9971847348854</v>
      </c>
    </row>
    <row r="13" spans="1:12" s="63" customFormat="1">
      <c r="A13" s="841" t="s">
        <v>175</v>
      </c>
      <c r="B13" s="853">
        <v>122.73302000000001</v>
      </c>
      <c r="C13" s="853">
        <v>15.416600000000001</v>
      </c>
      <c r="D13" s="853">
        <v>0</v>
      </c>
      <c r="E13" s="853">
        <v>5.5713800000000004</v>
      </c>
      <c r="F13" s="854">
        <v>143.721</v>
      </c>
      <c r="G13" s="855">
        <v>-6.0926755344829608E-2</v>
      </c>
      <c r="H13" s="854">
        <v>718.49570000000313</v>
      </c>
      <c r="I13" s="854">
        <v>28577.892957619613</v>
      </c>
    </row>
    <row r="14" spans="1:12" s="63" customFormat="1">
      <c r="A14" s="842" t="s">
        <v>176</v>
      </c>
      <c r="B14" s="853">
        <v>38.79325</v>
      </c>
      <c r="C14" s="853">
        <v>72.708219999999997</v>
      </c>
      <c r="D14" s="853">
        <v>0</v>
      </c>
      <c r="E14" s="853">
        <v>7.8479299999999999</v>
      </c>
      <c r="F14" s="854">
        <v>119.3494</v>
      </c>
      <c r="G14" s="855">
        <v>4.9692711577909332E-2</v>
      </c>
      <c r="H14" s="854">
        <v>560.88605000000098</v>
      </c>
      <c r="I14" s="854">
        <v>20465.995389847372</v>
      </c>
    </row>
    <row r="15" spans="1:12" s="63" customFormat="1">
      <c r="A15" s="843" t="s">
        <v>177</v>
      </c>
      <c r="B15" s="853">
        <v>12.964780000000001</v>
      </c>
      <c r="C15" s="853">
        <v>42.457949999999997</v>
      </c>
      <c r="D15" s="853">
        <v>0</v>
      </c>
      <c r="E15" s="853">
        <v>0</v>
      </c>
      <c r="F15" s="854">
        <v>55.422730000000001</v>
      </c>
      <c r="G15" s="855">
        <v>-6.1721846904994271E-2</v>
      </c>
      <c r="H15" s="854">
        <v>269.31004000000394</v>
      </c>
      <c r="I15" s="854">
        <v>15568.86541320062</v>
      </c>
    </row>
    <row r="16" spans="1:12" s="63" customFormat="1">
      <c r="A16" s="843" t="s">
        <v>178</v>
      </c>
      <c r="B16" s="853">
        <v>185.054</v>
      </c>
      <c r="C16" s="853">
        <v>22.961740000000002</v>
      </c>
      <c r="D16" s="853">
        <v>0</v>
      </c>
      <c r="E16" s="853">
        <v>0</v>
      </c>
      <c r="F16" s="854">
        <v>208.01573999999999</v>
      </c>
      <c r="G16" s="855">
        <v>-1.8573166071992331E-3</v>
      </c>
      <c r="H16" s="854">
        <v>1046.504189999996</v>
      </c>
      <c r="I16" s="854">
        <v>32323.349338403343</v>
      </c>
    </row>
    <row r="17" spans="1:12" s="63" customFormat="1">
      <c r="A17" s="843" t="s">
        <v>179</v>
      </c>
      <c r="B17" s="853">
        <v>1.68</v>
      </c>
      <c r="C17" s="853">
        <v>186.55995999999999</v>
      </c>
      <c r="D17" s="853">
        <v>0</v>
      </c>
      <c r="E17" s="853">
        <v>0</v>
      </c>
      <c r="F17" s="854">
        <v>188.23996</v>
      </c>
      <c r="G17" s="855">
        <v>-1.4497424468258413E-2</v>
      </c>
      <c r="H17" s="854">
        <v>958.78273000000627</v>
      </c>
      <c r="I17" s="854">
        <v>47673.550883856267</v>
      </c>
    </row>
    <row r="18" spans="1:12" s="63" customFormat="1">
      <c r="A18" s="843" t="s">
        <v>610</v>
      </c>
      <c r="B18" s="853">
        <v>36.405000000000001</v>
      </c>
      <c r="C18" s="853">
        <v>2.7935100000000004</v>
      </c>
      <c r="D18" s="853">
        <v>0</v>
      </c>
      <c r="E18" s="853">
        <v>0</v>
      </c>
      <c r="F18" s="854">
        <v>39.198509999999999</v>
      </c>
      <c r="G18" s="855">
        <v>-1.4431583237559442E-2</v>
      </c>
      <c r="H18" s="854">
        <v>202.50720000000183</v>
      </c>
      <c r="I18" s="854">
        <v>10832.349605541182</v>
      </c>
    </row>
    <row r="19" spans="1:12" s="63" customFormat="1">
      <c r="A19" s="842" t="s">
        <v>180</v>
      </c>
      <c r="B19" s="853">
        <v>36.640260000000005</v>
      </c>
      <c r="C19" s="853">
        <v>3.6619600000000001</v>
      </c>
      <c r="D19" s="853">
        <v>0</v>
      </c>
      <c r="E19" s="853">
        <v>0</v>
      </c>
      <c r="F19" s="854">
        <v>40.302220000000005</v>
      </c>
      <c r="G19" s="855">
        <v>-1.858306786209496E-2</v>
      </c>
      <c r="H19" s="854">
        <v>209.90362999999979</v>
      </c>
      <c r="I19" s="854">
        <v>5567.172039226888</v>
      </c>
    </row>
    <row r="20" spans="1:12" s="63" customFormat="1">
      <c r="A20" s="842" t="s">
        <v>181</v>
      </c>
      <c r="B20" s="853">
        <v>0</v>
      </c>
      <c r="C20" s="853">
        <v>38.416019999999996</v>
      </c>
      <c r="D20" s="853">
        <v>0</v>
      </c>
      <c r="E20" s="853">
        <v>0.7329199999999999</v>
      </c>
      <c r="F20" s="854">
        <v>39.148939999999996</v>
      </c>
      <c r="G20" s="855">
        <v>-0.85999791940189207</v>
      </c>
      <c r="H20" s="854">
        <v>387.99413000000095</v>
      </c>
      <c r="I20" s="854">
        <v>10498.59062682195</v>
      </c>
    </row>
    <row r="21" spans="1:12" s="63" customFormat="1">
      <c r="A21" s="842" t="s">
        <v>185</v>
      </c>
      <c r="B21" s="853">
        <v>3.2924199999999999</v>
      </c>
      <c r="C21" s="853">
        <v>0.82371000000000005</v>
      </c>
      <c r="D21" s="853">
        <v>0</v>
      </c>
      <c r="E21" s="853">
        <v>1.29027</v>
      </c>
      <c r="F21" s="854">
        <v>5.4063999999999997</v>
      </c>
      <c r="G21" s="855">
        <v>0.10084644470824422</v>
      </c>
      <c r="H21" s="854">
        <v>25.912189999999896</v>
      </c>
      <c r="I21" s="854">
        <v>543.80021825204051</v>
      </c>
    </row>
    <row r="22" spans="1:12" s="63" customFormat="1">
      <c r="A22" s="842" t="s">
        <v>215</v>
      </c>
      <c r="B22" s="853">
        <v>3.8443200000000002</v>
      </c>
      <c r="C22" s="853">
        <v>2.28139</v>
      </c>
      <c r="D22" s="853">
        <v>0</v>
      </c>
      <c r="E22" s="853">
        <v>0</v>
      </c>
      <c r="F22" s="854">
        <v>6.1257099999999998</v>
      </c>
      <c r="G22" s="855">
        <v>-0.19379882709680141</v>
      </c>
      <c r="H22" s="854">
        <v>34.444269999999904</v>
      </c>
      <c r="I22" s="854">
        <v>527.87075271285414</v>
      </c>
    </row>
    <row r="23" spans="1:12" s="63" customFormat="1">
      <c r="A23" s="842" t="s">
        <v>214</v>
      </c>
      <c r="B23" s="853">
        <v>0</v>
      </c>
      <c r="C23" s="853">
        <v>3.43004</v>
      </c>
      <c r="D23" s="853">
        <v>0</v>
      </c>
      <c r="E23" s="853">
        <v>0</v>
      </c>
      <c r="F23" s="854">
        <v>3.43004</v>
      </c>
      <c r="G23" s="855">
        <v>0.79607695288363867</v>
      </c>
      <c r="H23" s="854">
        <v>16.539520000000266</v>
      </c>
      <c r="I23" s="854">
        <v>11064.079336421795</v>
      </c>
    </row>
    <row r="24" spans="1:12" s="63" customFormat="1">
      <c r="A24" s="842" t="s">
        <v>182</v>
      </c>
      <c r="B24" s="853">
        <v>0</v>
      </c>
      <c r="C24" s="853">
        <v>82.824950000000001</v>
      </c>
      <c r="D24" s="853">
        <v>0</v>
      </c>
      <c r="E24" s="853">
        <v>0</v>
      </c>
      <c r="F24" s="854">
        <v>82.824950000000001</v>
      </c>
      <c r="G24" s="855">
        <v>-7.1446372954672377E-2</v>
      </c>
      <c r="H24" s="854">
        <v>439.60114000000067</v>
      </c>
      <c r="I24" s="854">
        <v>9864.1164367774854</v>
      </c>
    </row>
    <row r="25" spans="1:12" s="63" customFormat="1">
      <c r="A25" s="841" t="s">
        <v>183</v>
      </c>
      <c r="B25" s="853">
        <v>0</v>
      </c>
      <c r="C25" s="853">
        <v>24.152619999999999</v>
      </c>
      <c r="D25" s="853">
        <v>0</v>
      </c>
      <c r="E25" s="853">
        <v>0</v>
      </c>
      <c r="F25" s="854">
        <v>24.152619999999999</v>
      </c>
      <c r="G25" s="855">
        <v>3.2772760334197182E-2</v>
      </c>
      <c r="H25" s="854">
        <v>152.0651399999997</v>
      </c>
      <c r="I25" s="854">
        <v>6610.077533186005</v>
      </c>
    </row>
    <row r="26" spans="1:12" s="63" customFormat="1">
      <c r="A26" s="842" t="s">
        <v>184</v>
      </c>
      <c r="B26" s="853">
        <v>0</v>
      </c>
      <c r="C26" s="853">
        <v>36.979339999999993</v>
      </c>
      <c r="D26" s="853">
        <v>0</v>
      </c>
      <c r="E26" s="853">
        <v>0</v>
      </c>
      <c r="F26" s="854">
        <v>36.979339999999993</v>
      </c>
      <c r="G26" s="855">
        <v>-0.19041201276623521</v>
      </c>
      <c r="H26" s="854">
        <v>440.2872499999994</v>
      </c>
      <c r="I26" s="854">
        <v>7541.939138676752</v>
      </c>
    </row>
    <row r="27" spans="1:12" s="63" customFormat="1">
      <c r="A27" s="842" t="s">
        <v>1303</v>
      </c>
      <c r="B27" s="853">
        <v>0</v>
      </c>
      <c r="C27" s="853">
        <v>28.739189999999997</v>
      </c>
      <c r="D27" s="853">
        <v>0</v>
      </c>
      <c r="E27" s="853">
        <v>30.225519999999999</v>
      </c>
      <c r="F27" s="854">
        <v>58.964709999999997</v>
      </c>
      <c r="G27" s="855">
        <v>-0.78972335745461197</v>
      </c>
      <c r="H27" s="854">
        <v>439.65809999999874</v>
      </c>
      <c r="I27" s="854">
        <v>7952.5070656062107</v>
      </c>
    </row>
    <row r="28" spans="1:12" s="63" customFormat="1" ht="18.75" customHeight="1">
      <c r="A28" s="823" t="s">
        <v>939</v>
      </c>
      <c r="B28" s="856">
        <v>578.72262000000012</v>
      </c>
      <c r="C28" s="856">
        <v>601.97554000000002</v>
      </c>
      <c r="D28" s="856">
        <v>0</v>
      </c>
      <c r="E28" s="856">
        <v>45.668019999999999</v>
      </c>
      <c r="F28" s="856">
        <v>1226.3661800000002</v>
      </c>
      <c r="G28" s="872">
        <v>-0.28327635708313204</v>
      </c>
      <c r="H28" s="856">
        <v>6833.8964700000124</v>
      </c>
      <c r="I28" s="856">
        <v>255271.96305233522</v>
      </c>
    </row>
    <row r="29" spans="1:12">
      <c r="A29" s="28" t="s">
        <v>520</v>
      </c>
      <c r="I29" s="829"/>
      <c r="J29" s="829"/>
      <c r="K29" s="829"/>
      <c r="L29" s="830"/>
    </row>
    <row r="30" spans="1:12">
      <c r="A30" s="32" t="s">
        <v>880</v>
      </c>
      <c r="B30" s="755"/>
      <c r="C30" s="820"/>
      <c r="D30" s="691"/>
      <c r="E30" s="754"/>
      <c r="F30" s="754"/>
      <c r="G30" s="754"/>
      <c r="I30" s="829"/>
      <c r="J30" s="829"/>
      <c r="K30" s="829"/>
      <c r="L30" s="830"/>
    </row>
    <row r="31" spans="1:12" ht="12.75" customHeight="1">
      <c r="A31" s="245" t="s">
        <v>1034</v>
      </c>
    </row>
    <row r="32" spans="1:12" ht="12.75" customHeight="1">
      <c r="A32" s="852" t="s">
        <v>1003</v>
      </c>
    </row>
    <row r="33" spans="1:13" ht="12.75" customHeight="1"/>
    <row r="34" spans="1:13">
      <c r="A34" s="137" t="s">
        <v>946</v>
      </c>
      <c r="H34" s="817"/>
      <c r="L34" s="124" t="str">
        <f>I1</f>
        <v>Svibanj 2025.</v>
      </c>
    </row>
    <row r="35" spans="1:13">
      <c r="A35" s="516" t="s">
        <v>947</v>
      </c>
      <c r="H35" s="818"/>
      <c r="L35" s="492" t="str">
        <f>I2</f>
        <v>May 2025</v>
      </c>
    </row>
    <row r="36" spans="1:13" ht="10.35" customHeight="1">
      <c r="A36" s="516"/>
      <c r="H36" s="818"/>
    </row>
    <row r="37" spans="1:13" ht="10.35" customHeight="1">
      <c r="A37" s="516"/>
      <c r="H37" s="818"/>
      <c r="L37" s="13" t="s">
        <v>1290</v>
      </c>
    </row>
    <row r="38" spans="1:13" s="63" customFormat="1" ht="14.45" customHeight="1">
      <c r="A38" s="1184" t="s">
        <v>997</v>
      </c>
      <c r="B38" s="1185" t="s">
        <v>1033</v>
      </c>
      <c r="C38" s="1185"/>
      <c r="D38" s="1185"/>
      <c r="E38" s="1185"/>
      <c r="F38" s="1189" t="s">
        <v>981</v>
      </c>
      <c r="G38" s="1189"/>
      <c r="H38" s="1189"/>
      <c r="I38" s="1187" t="s">
        <v>980</v>
      </c>
      <c r="J38" s="1187" t="s">
        <v>975</v>
      </c>
      <c r="K38" s="1184" t="s">
        <v>977</v>
      </c>
      <c r="L38" s="1184" t="s">
        <v>1000</v>
      </c>
      <c r="M38" s="821"/>
    </row>
    <row r="39" spans="1:13" s="63" customFormat="1" ht="95.1" customHeight="1">
      <c r="A39" s="1184"/>
      <c r="B39" s="845" t="s">
        <v>983</v>
      </c>
      <c r="C39" s="845" t="s">
        <v>984</v>
      </c>
      <c r="D39" s="845" t="s">
        <v>985</v>
      </c>
      <c r="E39" s="845" t="s">
        <v>986</v>
      </c>
      <c r="F39" s="845" t="s">
        <v>982</v>
      </c>
      <c r="G39" s="845" t="s">
        <v>987</v>
      </c>
      <c r="H39" s="845" t="s">
        <v>940</v>
      </c>
      <c r="I39" s="1187"/>
      <c r="J39" s="1187"/>
      <c r="K39" s="1184"/>
      <c r="L39" s="1184"/>
    </row>
    <row r="40" spans="1:13" s="63" customFormat="1">
      <c r="A40" s="841" t="s">
        <v>1266</v>
      </c>
      <c r="B40" s="853">
        <v>0</v>
      </c>
      <c r="C40" s="853">
        <v>0</v>
      </c>
      <c r="D40" s="853">
        <v>0</v>
      </c>
      <c r="E40" s="853">
        <v>0</v>
      </c>
      <c r="F40" s="853">
        <v>0</v>
      </c>
      <c r="G40" s="853">
        <v>0</v>
      </c>
      <c r="H40" s="853">
        <v>0</v>
      </c>
      <c r="I40" s="854">
        <v>0</v>
      </c>
      <c r="J40" s="1030" t="s">
        <v>138</v>
      </c>
      <c r="K40" s="854">
        <v>127.47056999999998</v>
      </c>
      <c r="L40" s="854">
        <v>174.97147999999999</v>
      </c>
    </row>
    <row r="41" spans="1:13" s="63" customFormat="1">
      <c r="A41" s="841" t="s">
        <v>818</v>
      </c>
      <c r="B41" s="853">
        <v>0</v>
      </c>
      <c r="C41" s="853">
        <v>0</v>
      </c>
      <c r="D41" s="853">
        <v>0</v>
      </c>
      <c r="E41" s="853">
        <v>0</v>
      </c>
      <c r="F41" s="853">
        <v>0</v>
      </c>
      <c r="G41" s="853">
        <v>23.543200000000002</v>
      </c>
      <c r="H41" s="853">
        <v>0</v>
      </c>
      <c r="I41" s="854">
        <v>23.543200000000002</v>
      </c>
      <c r="J41" s="1030" t="s">
        <v>138</v>
      </c>
      <c r="K41" s="854">
        <v>75.671409999999923</v>
      </c>
      <c r="L41" s="854">
        <v>616.76288305594232</v>
      </c>
    </row>
    <row r="42" spans="1:13" s="63" customFormat="1">
      <c r="A42" s="841" t="s">
        <v>805</v>
      </c>
      <c r="B42" s="853">
        <v>0</v>
      </c>
      <c r="C42" s="853">
        <v>0</v>
      </c>
      <c r="D42" s="853">
        <v>0</v>
      </c>
      <c r="E42" s="853">
        <v>0</v>
      </c>
      <c r="F42" s="853">
        <v>0</v>
      </c>
      <c r="G42" s="853">
        <v>0</v>
      </c>
      <c r="H42" s="853">
        <v>0</v>
      </c>
      <c r="I42" s="854">
        <v>0</v>
      </c>
      <c r="J42" s="1030" t="s">
        <v>138</v>
      </c>
      <c r="K42" s="854">
        <v>27.862930000000006</v>
      </c>
      <c r="L42" s="854">
        <v>846.47728779281988</v>
      </c>
    </row>
    <row r="43" spans="1:13" s="63" customFormat="1">
      <c r="A43" s="841" t="s">
        <v>173</v>
      </c>
      <c r="B43" s="853">
        <v>0</v>
      </c>
      <c r="C43" s="853">
        <v>0</v>
      </c>
      <c r="D43" s="853">
        <v>0</v>
      </c>
      <c r="E43" s="853">
        <v>0</v>
      </c>
      <c r="F43" s="853">
        <v>0</v>
      </c>
      <c r="G43" s="853">
        <v>0</v>
      </c>
      <c r="H43" s="853">
        <v>0</v>
      </c>
      <c r="I43" s="854">
        <v>0</v>
      </c>
      <c r="J43" s="1030" t="s">
        <v>138</v>
      </c>
      <c r="K43" s="854">
        <v>80.517189999999573</v>
      </c>
      <c r="L43" s="854">
        <v>4389.5827175817913</v>
      </c>
    </row>
    <row r="44" spans="1:13" s="63" customFormat="1">
      <c r="A44" s="841" t="s">
        <v>820</v>
      </c>
      <c r="B44" s="853">
        <v>96.126679999999993</v>
      </c>
      <c r="C44" s="853">
        <v>0</v>
      </c>
      <c r="D44" s="853">
        <v>0</v>
      </c>
      <c r="E44" s="853">
        <v>0</v>
      </c>
      <c r="F44" s="853">
        <v>0</v>
      </c>
      <c r="G44" s="853">
        <v>47.722209999999997</v>
      </c>
      <c r="H44" s="853">
        <v>0</v>
      </c>
      <c r="I44" s="854">
        <v>143.84888999999998</v>
      </c>
      <c r="J44" s="1000">
        <v>0.37810700381705509</v>
      </c>
      <c r="K44" s="854">
        <v>530.64314999999988</v>
      </c>
      <c r="L44" s="854">
        <v>7176.2490716066113</v>
      </c>
      <c r="M44" s="869"/>
    </row>
    <row r="45" spans="1:13" s="63" customFormat="1">
      <c r="A45" s="841" t="s">
        <v>174</v>
      </c>
      <c r="B45" s="853">
        <v>0</v>
      </c>
      <c r="C45" s="853">
        <v>0</v>
      </c>
      <c r="D45" s="853">
        <v>0</v>
      </c>
      <c r="E45" s="853">
        <v>1.28935</v>
      </c>
      <c r="F45" s="853">
        <v>0</v>
      </c>
      <c r="G45" s="853">
        <v>0</v>
      </c>
      <c r="H45" s="853">
        <v>0</v>
      </c>
      <c r="I45" s="854">
        <v>1.28935</v>
      </c>
      <c r="J45" s="1030" t="s">
        <v>138</v>
      </c>
      <c r="K45" s="854">
        <v>15.779789999999991</v>
      </c>
      <c r="L45" s="854">
        <v>271.71392201207777</v>
      </c>
    </row>
    <row r="46" spans="1:13" s="63" customFormat="1">
      <c r="A46" s="841" t="s">
        <v>175</v>
      </c>
      <c r="B46" s="853">
        <v>0</v>
      </c>
      <c r="C46" s="853">
        <v>0</v>
      </c>
      <c r="D46" s="853">
        <v>0</v>
      </c>
      <c r="E46" s="853">
        <v>0</v>
      </c>
      <c r="F46" s="853">
        <v>0</v>
      </c>
      <c r="G46" s="853">
        <v>103.42842</v>
      </c>
      <c r="H46" s="853">
        <v>0</v>
      </c>
      <c r="I46" s="854">
        <v>103.42842</v>
      </c>
      <c r="J46" s="1000">
        <v>0.46232811055216727</v>
      </c>
      <c r="K46" s="854">
        <v>399.45500999999967</v>
      </c>
      <c r="L46" s="854">
        <v>7054.6149266952025</v>
      </c>
    </row>
    <row r="47" spans="1:13" s="63" customFormat="1">
      <c r="A47" s="842" t="s">
        <v>176</v>
      </c>
      <c r="B47" s="853">
        <v>19.106580000000001</v>
      </c>
      <c r="C47" s="853">
        <v>0</v>
      </c>
      <c r="D47" s="853">
        <v>0</v>
      </c>
      <c r="E47" s="853">
        <v>0</v>
      </c>
      <c r="F47" s="853">
        <v>0</v>
      </c>
      <c r="G47" s="853">
        <v>52.904129999999995</v>
      </c>
      <c r="H47" s="853">
        <v>0</v>
      </c>
      <c r="I47" s="854">
        <v>72.010709999999989</v>
      </c>
      <c r="J47" s="1000">
        <v>-0.35469064303489017</v>
      </c>
      <c r="K47" s="854">
        <v>475.43359000000237</v>
      </c>
      <c r="L47" s="854">
        <v>10437.106321584712</v>
      </c>
    </row>
    <row r="48" spans="1:13" s="63" customFormat="1">
      <c r="A48" s="843" t="s">
        <v>177</v>
      </c>
      <c r="B48" s="853">
        <v>0</v>
      </c>
      <c r="C48" s="853">
        <v>0</v>
      </c>
      <c r="D48" s="853">
        <v>19.385919999999999</v>
      </c>
      <c r="E48" s="853">
        <v>9.6053899999999999</v>
      </c>
      <c r="F48" s="853">
        <v>0</v>
      </c>
      <c r="G48" s="853">
        <v>0</v>
      </c>
      <c r="H48" s="853">
        <v>0</v>
      </c>
      <c r="I48" s="854">
        <v>28.991309999999999</v>
      </c>
      <c r="J48" s="1000">
        <v>-9.8394349902970801E-2</v>
      </c>
      <c r="K48" s="854">
        <v>175.21807999999874</v>
      </c>
      <c r="L48" s="854">
        <v>6849.4045720366294</v>
      </c>
    </row>
    <row r="49" spans="1:12" s="63" customFormat="1">
      <c r="A49" s="843" t="s">
        <v>178</v>
      </c>
      <c r="B49" s="853">
        <v>0</v>
      </c>
      <c r="C49" s="853">
        <v>0</v>
      </c>
      <c r="D49" s="853">
        <v>83.635759999999991</v>
      </c>
      <c r="E49" s="853">
        <v>86.42316000000001</v>
      </c>
      <c r="F49" s="853">
        <v>0</v>
      </c>
      <c r="G49" s="853">
        <v>0</v>
      </c>
      <c r="H49" s="853">
        <v>0</v>
      </c>
      <c r="I49" s="854">
        <v>170.05892</v>
      </c>
      <c r="J49" s="1000">
        <v>0.33139882866535686</v>
      </c>
      <c r="K49" s="854">
        <v>817.03341999999884</v>
      </c>
      <c r="L49" s="854">
        <v>7660.3299806058794</v>
      </c>
    </row>
    <row r="50" spans="1:12" s="63" customFormat="1">
      <c r="A50" s="843" t="s">
        <v>179</v>
      </c>
      <c r="B50" s="853">
        <v>13.349500000000001</v>
      </c>
      <c r="C50" s="853">
        <v>0</v>
      </c>
      <c r="D50" s="853">
        <v>89.565690000000004</v>
      </c>
      <c r="E50" s="853">
        <v>47.536879999999996</v>
      </c>
      <c r="F50" s="853">
        <v>14.473379999999999</v>
      </c>
      <c r="G50" s="853">
        <v>0</v>
      </c>
      <c r="H50" s="853">
        <v>0</v>
      </c>
      <c r="I50" s="854">
        <v>164.92544999999998</v>
      </c>
      <c r="J50" s="1000">
        <v>-0.19350998460521507</v>
      </c>
      <c r="K50" s="854">
        <v>1281.2958300000028</v>
      </c>
      <c r="L50" s="854">
        <v>23304.762694697711</v>
      </c>
    </row>
    <row r="51" spans="1:12" s="63" customFormat="1">
      <c r="A51" s="843" t="s">
        <v>610</v>
      </c>
      <c r="B51" s="853">
        <v>0</v>
      </c>
      <c r="C51" s="853">
        <v>0</v>
      </c>
      <c r="D51" s="853">
        <v>15.058809999999999</v>
      </c>
      <c r="E51" s="853">
        <v>6.0057399999999994</v>
      </c>
      <c r="F51" s="853">
        <v>0</v>
      </c>
      <c r="G51" s="853">
        <v>0</v>
      </c>
      <c r="H51" s="853">
        <v>0</v>
      </c>
      <c r="I51" s="854">
        <v>21.064549999999997</v>
      </c>
      <c r="J51" s="1000">
        <v>3.4942142231061402E-2</v>
      </c>
      <c r="K51" s="854">
        <v>100.10359000000005</v>
      </c>
      <c r="L51" s="854">
        <v>825.18827383900737</v>
      </c>
    </row>
    <row r="52" spans="1:12" s="63" customFormat="1">
      <c r="A52" s="842" t="s">
        <v>180</v>
      </c>
      <c r="B52" s="853">
        <v>0</v>
      </c>
      <c r="C52" s="853">
        <v>0</v>
      </c>
      <c r="D52" s="853">
        <v>0</v>
      </c>
      <c r="E52" s="853">
        <v>0</v>
      </c>
      <c r="F52" s="853">
        <v>9.9886299999999988</v>
      </c>
      <c r="G52" s="853">
        <v>0</v>
      </c>
      <c r="H52" s="853">
        <v>0</v>
      </c>
      <c r="I52" s="854">
        <v>9.9886299999999988</v>
      </c>
      <c r="J52" s="1030">
        <v>-0.59766144387251818</v>
      </c>
      <c r="K52" s="854">
        <v>87.155289999999923</v>
      </c>
      <c r="L52" s="854">
        <v>1521.0042415959915</v>
      </c>
    </row>
    <row r="53" spans="1:12" s="63" customFormat="1">
      <c r="A53" s="842" t="s">
        <v>181</v>
      </c>
      <c r="B53" s="853">
        <v>0</v>
      </c>
      <c r="C53" s="853">
        <v>0</v>
      </c>
      <c r="D53" s="853">
        <v>0</v>
      </c>
      <c r="E53" s="853">
        <v>5.59626</v>
      </c>
      <c r="F53" s="853">
        <v>0</v>
      </c>
      <c r="G53" s="853">
        <v>10.22344</v>
      </c>
      <c r="H53" s="853">
        <v>0</v>
      </c>
      <c r="I53" s="854">
        <v>15.819700000000001</v>
      </c>
      <c r="J53" s="1000">
        <v>0.40682706459343976</v>
      </c>
      <c r="K53" s="854">
        <v>92.282119999999964</v>
      </c>
      <c r="L53" s="854">
        <v>558.86643069082209</v>
      </c>
    </row>
    <row r="54" spans="1:12" s="63" customFormat="1">
      <c r="A54" s="842" t="s">
        <v>185</v>
      </c>
      <c r="B54" s="853">
        <v>0</v>
      </c>
      <c r="C54" s="853">
        <v>0</v>
      </c>
      <c r="D54" s="853">
        <v>0</v>
      </c>
      <c r="E54" s="853">
        <v>0</v>
      </c>
      <c r="F54" s="853">
        <v>0</v>
      </c>
      <c r="G54" s="853">
        <v>0</v>
      </c>
      <c r="H54" s="853">
        <v>0</v>
      </c>
      <c r="I54" s="854">
        <v>0</v>
      </c>
      <c r="J54" s="1030" t="s">
        <v>138</v>
      </c>
      <c r="K54" s="854">
        <v>0</v>
      </c>
      <c r="L54" s="854">
        <v>17.786724772712191</v>
      </c>
    </row>
    <row r="55" spans="1:12" s="63" customFormat="1">
      <c r="A55" s="842" t="s">
        <v>215</v>
      </c>
      <c r="B55" s="853">
        <v>0</v>
      </c>
      <c r="C55" s="853">
        <v>0</v>
      </c>
      <c r="D55" s="853">
        <v>0</v>
      </c>
      <c r="E55" s="853">
        <v>0</v>
      </c>
      <c r="F55" s="853">
        <v>0</v>
      </c>
      <c r="G55" s="853">
        <v>0</v>
      </c>
      <c r="H55" s="853">
        <v>0</v>
      </c>
      <c r="I55" s="854">
        <v>0</v>
      </c>
      <c r="J55" s="1030" t="s">
        <v>138</v>
      </c>
      <c r="K55" s="854">
        <v>2.872799999999998</v>
      </c>
      <c r="L55" s="854">
        <v>22.60758194903444</v>
      </c>
    </row>
    <row r="56" spans="1:12" s="63" customFormat="1">
      <c r="A56" s="842" t="s">
        <v>214</v>
      </c>
      <c r="B56" s="853">
        <v>0</v>
      </c>
      <c r="C56" s="853">
        <v>0</v>
      </c>
      <c r="D56" s="853">
        <v>0</v>
      </c>
      <c r="E56" s="853">
        <v>28.890139999999999</v>
      </c>
      <c r="F56" s="853">
        <v>0</v>
      </c>
      <c r="G56" s="853">
        <v>17.937439999999999</v>
      </c>
      <c r="H56" s="853">
        <v>0</v>
      </c>
      <c r="I56" s="854">
        <v>46.827579999999998</v>
      </c>
      <c r="J56" s="1000">
        <v>-0.28757913787600287</v>
      </c>
      <c r="K56" s="854">
        <v>373.09212000000025</v>
      </c>
      <c r="L56" s="854">
        <v>3374.1169021023293</v>
      </c>
    </row>
    <row r="57" spans="1:12" s="63" customFormat="1">
      <c r="A57" s="842" t="s">
        <v>182</v>
      </c>
      <c r="B57" s="853">
        <v>0</v>
      </c>
      <c r="C57" s="853">
        <v>0</v>
      </c>
      <c r="D57" s="853">
        <v>7.0454999999999997</v>
      </c>
      <c r="E57" s="853">
        <v>0</v>
      </c>
      <c r="F57" s="853">
        <v>0</v>
      </c>
      <c r="G57" s="853">
        <v>0</v>
      </c>
      <c r="H57" s="853">
        <v>0</v>
      </c>
      <c r="I57" s="854">
        <v>7.0454999999999997</v>
      </c>
      <c r="J57" s="1000">
        <v>-0.24366446205225611</v>
      </c>
      <c r="K57" s="854">
        <v>38.509390000000167</v>
      </c>
      <c r="L57" s="854">
        <v>2298.377088480323</v>
      </c>
    </row>
    <row r="58" spans="1:12" s="63" customFormat="1">
      <c r="A58" s="841" t="s">
        <v>183</v>
      </c>
      <c r="B58" s="853">
        <v>0</v>
      </c>
      <c r="C58" s="853">
        <v>0</v>
      </c>
      <c r="D58" s="853">
        <v>10.245139999999999</v>
      </c>
      <c r="E58" s="853">
        <v>1.6203800000000002</v>
      </c>
      <c r="F58" s="853">
        <v>0</v>
      </c>
      <c r="G58" s="853">
        <v>0</v>
      </c>
      <c r="H58" s="853">
        <v>0</v>
      </c>
      <c r="I58" s="854">
        <v>11.86552</v>
      </c>
      <c r="J58" s="1000">
        <v>-0.72598849964205714</v>
      </c>
      <c r="K58" s="854">
        <v>159.81199000000015</v>
      </c>
      <c r="L58" s="854">
        <v>2515.6575312694954</v>
      </c>
    </row>
    <row r="59" spans="1:12" s="63" customFormat="1">
      <c r="A59" s="842" t="s">
        <v>184</v>
      </c>
      <c r="B59" s="853">
        <v>0</v>
      </c>
      <c r="C59" s="853">
        <v>0</v>
      </c>
      <c r="D59" s="853">
        <v>3.4313800000000003</v>
      </c>
      <c r="E59" s="853">
        <v>7.9964199999999996</v>
      </c>
      <c r="F59" s="853">
        <v>0</v>
      </c>
      <c r="G59" s="853">
        <v>0</v>
      </c>
      <c r="H59" s="853">
        <v>0</v>
      </c>
      <c r="I59" s="854">
        <v>11.4278</v>
      </c>
      <c r="J59" s="1000">
        <v>-0.50433540615670625</v>
      </c>
      <c r="K59" s="854">
        <v>82.13325999999995</v>
      </c>
      <c r="L59" s="854">
        <v>858.73161911672923</v>
      </c>
    </row>
    <row r="60" spans="1:12" s="63" customFormat="1">
      <c r="A60" s="842" t="s">
        <v>1303</v>
      </c>
      <c r="B60" s="853">
        <v>0</v>
      </c>
      <c r="C60" s="853">
        <v>0</v>
      </c>
      <c r="D60" s="853">
        <v>14.915989999999999</v>
      </c>
      <c r="E60" s="853">
        <v>3.9036200000000001</v>
      </c>
      <c r="F60" s="853">
        <v>0</v>
      </c>
      <c r="G60" s="853">
        <v>0</v>
      </c>
      <c r="H60" s="853">
        <v>0</v>
      </c>
      <c r="I60" s="854">
        <v>18.819609999999997</v>
      </c>
      <c r="J60" s="1000">
        <v>-0.6787781094180898</v>
      </c>
      <c r="K60" s="854">
        <v>283.98202999999967</v>
      </c>
      <c r="L60" s="854">
        <v>3731.1946164675828</v>
      </c>
    </row>
    <row r="61" spans="1:12" s="63" customFormat="1" ht="18.75" customHeight="1">
      <c r="A61" s="823" t="s">
        <v>939</v>
      </c>
      <c r="B61" s="856">
        <v>128.58276000000001</v>
      </c>
      <c r="C61" s="856">
        <v>0</v>
      </c>
      <c r="D61" s="856">
        <v>243.28418999999997</v>
      </c>
      <c r="E61" s="856">
        <v>198.86734000000001</v>
      </c>
      <c r="F61" s="856">
        <v>24.462009999999999</v>
      </c>
      <c r="G61" s="856">
        <v>255.75884000000002</v>
      </c>
      <c r="H61" s="856">
        <v>0</v>
      </c>
      <c r="I61" s="856">
        <v>850.95514000000003</v>
      </c>
      <c r="J61" s="872">
        <v>-0.18195016212276105</v>
      </c>
      <c r="K61" s="856">
        <v>5226.3235600000007</v>
      </c>
      <c r="L61" s="856">
        <v>87475.199142158701</v>
      </c>
    </row>
    <row r="62" spans="1:12" ht="12.75" customHeight="1">
      <c r="A62" s="32" t="s">
        <v>880</v>
      </c>
      <c r="H62" s="165"/>
    </row>
    <row r="63" spans="1:12" ht="12.75" customHeight="1">
      <c r="A63" s="245" t="s">
        <v>1035</v>
      </c>
      <c r="B63" s="165"/>
      <c r="C63" s="165"/>
      <c r="D63" s="165"/>
      <c r="E63" s="165"/>
      <c r="F63" s="165"/>
      <c r="G63" s="165"/>
      <c r="H63" s="165"/>
      <c r="J63" s="76"/>
    </row>
    <row r="64" spans="1:12">
      <c r="A64" s="852" t="s">
        <v>1004</v>
      </c>
    </row>
    <row r="65" spans="1:12">
      <c r="A65" s="574" t="s">
        <v>81</v>
      </c>
      <c r="J65" s="1001"/>
    </row>
    <row r="66" spans="1:12">
      <c r="L66" s="745" t="s">
        <v>953</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1"/>
      <c r="J74" s="181"/>
      <c r="K74" s="181"/>
      <c r="L74" s="181"/>
    </row>
    <row r="75" spans="1:12" ht="12.75" customHeight="1">
      <c r="I75" s="181"/>
      <c r="J75" s="181"/>
      <c r="K75" s="181"/>
      <c r="L75" s="181"/>
    </row>
    <row r="76" spans="1:12" ht="12.75" customHeight="1">
      <c r="I76" s="181"/>
      <c r="J76" s="181"/>
      <c r="K76" s="181"/>
      <c r="L76" s="181"/>
    </row>
    <row r="77" spans="1:12" ht="12.75" customHeight="1">
      <c r="I77" s="1213"/>
      <c r="J77" s="1213"/>
      <c r="K77" s="181"/>
      <c r="L77" s="181"/>
    </row>
    <row r="78" spans="1:12" ht="12.75" customHeight="1">
      <c r="I78" s="306"/>
      <c r="J78" s="1208"/>
      <c r="K78" s="181"/>
      <c r="L78" s="181"/>
    </row>
    <row r="79" spans="1:12" ht="12.75" customHeight="1">
      <c r="I79" s="307"/>
      <c r="J79" s="1209"/>
      <c r="K79" s="181"/>
      <c r="L79" s="181"/>
    </row>
    <row r="80" spans="1:12" ht="12.75" customHeight="1">
      <c r="I80" s="309"/>
      <c r="J80" s="310"/>
      <c r="K80" s="181"/>
      <c r="L80" s="181"/>
    </row>
    <row r="81" spans="1:12" ht="12.75" customHeight="1">
      <c r="I81" s="309"/>
      <c r="J81" s="310"/>
      <c r="K81" s="181"/>
      <c r="L81" s="181"/>
    </row>
    <row r="82" spans="1:12" ht="12.75" customHeight="1">
      <c r="I82" s="309"/>
      <c r="J82" s="310"/>
      <c r="K82" s="181"/>
      <c r="L82" s="181"/>
    </row>
    <row r="83" spans="1:12" ht="12.75" customHeight="1">
      <c r="I83" s="309"/>
      <c r="J83" s="310"/>
      <c r="K83" s="181"/>
      <c r="L83" s="181"/>
    </row>
    <row r="84" spans="1:12" ht="12.75" customHeight="1">
      <c r="I84" s="309"/>
      <c r="J84" s="310"/>
      <c r="K84" s="181"/>
      <c r="L84" s="181"/>
    </row>
    <row r="85" spans="1:12" ht="12.75" customHeight="1">
      <c r="I85" s="181"/>
      <c r="J85" s="181"/>
      <c r="K85" s="181"/>
      <c r="L85" s="181"/>
    </row>
    <row r="86" spans="1:12" ht="12.75" customHeight="1">
      <c r="I86" s="181"/>
      <c r="J86" s="181"/>
      <c r="K86" s="181"/>
      <c r="L86" s="181"/>
    </row>
    <row r="87" spans="1:12" ht="12.75" customHeight="1">
      <c r="I87" s="181"/>
      <c r="J87" s="181"/>
      <c r="K87" s="181"/>
      <c r="L87" s="181"/>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5" customWidth="1"/>
    <col min="2" max="2" width="17" style="245" customWidth="1"/>
    <col min="3" max="3" width="8.42578125" style="245" bestFit="1" customWidth="1"/>
    <col min="4" max="4" width="9.140625" style="245" customWidth="1"/>
    <col min="5" max="5" width="9.42578125" style="245" bestFit="1" customWidth="1"/>
    <col min="6" max="6" width="9.85546875" style="245" customWidth="1"/>
    <col min="7" max="7" width="9.42578125" style="245" customWidth="1"/>
    <col min="8" max="8" width="10.5703125" style="245" customWidth="1"/>
    <col min="9" max="10" width="11.140625" style="245" customWidth="1"/>
    <col min="11" max="11" width="8.140625" style="245" bestFit="1" customWidth="1"/>
    <col min="12" max="12" width="9" style="245" customWidth="1"/>
    <col min="13" max="13" width="8.85546875" style="245" customWidth="1"/>
    <col min="14" max="16384" width="8.85546875" style="245"/>
  </cols>
  <sheetData>
    <row r="1" spans="1:8">
      <c r="A1" s="696" t="s">
        <v>948</v>
      </c>
      <c r="B1" s="914"/>
      <c r="C1" s="914"/>
      <c r="D1" s="914"/>
      <c r="E1" s="914"/>
      <c r="F1" s="914"/>
      <c r="G1" s="915" t="str">
        <f>Naslovnica!A20</f>
        <v>Svibanj 2025.</v>
      </c>
    </row>
    <row r="2" spans="1:8">
      <c r="A2" s="916" t="s">
        <v>949</v>
      </c>
      <c r="B2" s="914"/>
      <c r="C2" s="914"/>
      <c r="D2" s="914"/>
      <c r="E2" s="914"/>
      <c r="F2" s="914"/>
      <c r="G2" s="917" t="str">
        <f>Naslovnica!A24</f>
        <v>May 2025</v>
      </c>
    </row>
    <row r="3" spans="1:8">
      <c r="A3" s="914"/>
      <c r="B3" s="914"/>
      <c r="C3" s="914"/>
      <c r="D3" s="914"/>
      <c r="E3" s="914"/>
      <c r="F3" s="914"/>
      <c r="G3" s="914"/>
    </row>
    <row r="4" spans="1:8">
      <c r="A4" s="963"/>
      <c r="B4" s="963"/>
      <c r="C4" s="964"/>
      <c r="D4" s="964"/>
      <c r="E4" s="965"/>
      <c r="F4" s="965"/>
      <c r="G4" s="966" t="s">
        <v>1290</v>
      </c>
    </row>
    <row r="5" spans="1:8" s="63" customFormat="1" ht="14.45" customHeight="1">
      <c r="A5" s="1202" t="s">
        <v>1002</v>
      </c>
      <c r="B5" s="1203" t="s">
        <v>950</v>
      </c>
      <c r="C5" s="1203"/>
      <c r="D5" s="1203"/>
      <c r="E5" s="1203"/>
      <c r="F5" s="1203"/>
      <c r="G5" s="1203"/>
      <c r="H5" s="821"/>
    </row>
    <row r="6" spans="1:8" s="63" customFormat="1" ht="23.1" customHeight="1">
      <c r="A6" s="1202"/>
      <c r="B6" s="1204" t="str">
        <f>G1</f>
        <v>Svibanj 2025.</v>
      </c>
      <c r="C6" s="1204"/>
      <c r="D6" s="1205" t="s">
        <v>17</v>
      </c>
      <c r="E6" s="1205"/>
      <c r="F6" s="1214" t="s">
        <v>216</v>
      </c>
      <c r="G6" s="1214"/>
    </row>
    <row r="7" spans="1:8" s="63" customFormat="1">
      <c r="A7" s="1202"/>
      <c r="B7" s="1206" t="str">
        <f>G2</f>
        <v>May 2025</v>
      </c>
      <c r="C7" s="1207"/>
      <c r="D7" s="1216" t="s">
        <v>45</v>
      </c>
      <c r="E7" s="1216"/>
      <c r="F7" s="1216" t="s">
        <v>51</v>
      </c>
      <c r="G7" s="1216"/>
    </row>
    <row r="8" spans="1:8" s="63" customFormat="1">
      <c r="A8" s="1202"/>
      <c r="B8" s="967" t="s">
        <v>27</v>
      </c>
      <c r="C8" s="967" t="s">
        <v>28</v>
      </c>
      <c r="D8" s="933" t="s">
        <v>988</v>
      </c>
      <c r="E8" s="933" t="s">
        <v>142</v>
      </c>
      <c r="F8" s="933" t="s">
        <v>988</v>
      </c>
      <c r="G8" s="933" t="s">
        <v>142</v>
      </c>
    </row>
    <row r="9" spans="1:8" s="63" customFormat="1">
      <c r="A9" s="1202"/>
      <c r="B9" s="968" t="s">
        <v>29</v>
      </c>
      <c r="C9" s="968" t="s">
        <v>30</v>
      </c>
      <c r="D9" s="934" t="s">
        <v>989</v>
      </c>
      <c r="E9" s="934" t="s">
        <v>143</v>
      </c>
      <c r="F9" s="934" t="s">
        <v>989</v>
      </c>
      <c r="G9" s="934" t="s">
        <v>143</v>
      </c>
    </row>
    <row r="10" spans="1:8" s="63" customFormat="1" ht="15" customHeight="1">
      <c r="A10" s="969" t="s">
        <v>1266</v>
      </c>
      <c r="B10" s="970">
        <v>800.95494999999994</v>
      </c>
      <c r="C10" s="971">
        <v>3.1523417577323581E-3</v>
      </c>
      <c r="D10" s="972">
        <v>29.810989999999947</v>
      </c>
      <c r="E10" s="973">
        <v>3.8658138488175453E-2</v>
      </c>
      <c r="F10" s="972">
        <v>-33.939740000000029</v>
      </c>
      <c r="G10" s="973">
        <v>-4.0651522169820042E-2</v>
      </c>
    </row>
    <row r="11" spans="1:8" s="63" customFormat="1" ht="15" customHeight="1">
      <c r="A11" s="969" t="s">
        <v>818</v>
      </c>
      <c r="B11" s="970">
        <v>5032.5415400000002</v>
      </c>
      <c r="C11" s="971">
        <v>1.9806720520379715E-2</v>
      </c>
      <c r="D11" s="972">
        <v>73.665059999999357</v>
      </c>
      <c r="E11" s="971">
        <v>1.4855191553389879E-2</v>
      </c>
      <c r="F11" s="972">
        <v>148.89417000000049</v>
      </c>
      <c r="G11" s="971">
        <v>3.0488313082277285E-2</v>
      </c>
    </row>
    <row r="12" spans="1:8" s="63" customFormat="1" ht="15" customHeight="1">
      <c r="A12" s="969" t="s">
        <v>805</v>
      </c>
      <c r="B12" s="970">
        <v>4813.2488600000006</v>
      </c>
      <c r="C12" s="971">
        <v>1.8943643923713401E-2</v>
      </c>
      <c r="D12" s="972">
        <v>81.212419999999838</v>
      </c>
      <c r="E12" s="971">
        <v>1.7162255834192175E-2</v>
      </c>
      <c r="F12" s="972">
        <v>183.53066000000035</v>
      </c>
      <c r="G12" s="971">
        <v>3.9641864163568297E-2</v>
      </c>
    </row>
    <row r="13" spans="1:8" s="63" customFormat="1" ht="15" customHeight="1">
      <c r="A13" s="969" t="s">
        <v>173</v>
      </c>
      <c r="B13" s="970">
        <v>4317.7381399999995</v>
      </c>
      <c r="C13" s="971">
        <v>1.6993447930717751E-2</v>
      </c>
      <c r="D13" s="972">
        <v>65.114299999999275</v>
      </c>
      <c r="E13" s="971">
        <v>1.531155880459889E-2</v>
      </c>
      <c r="F13" s="972">
        <v>51.301569999999629</v>
      </c>
      <c r="G13" s="971">
        <v>1.2024453934398771E-2</v>
      </c>
    </row>
    <row r="14" spans="1:8" s="63" customFormat="1" ht="15" customHeight="1">
      <c r="A14" s="969" t="s">
        <v>820</v>
      </c>
      <c r="B14" s="970">
        <v>17173.40928</v>
      </c>
      <c r="C14" s="971">
        <v>6.7589887790783232E-2</v>
      </c>
      <c r="D14" s="972">
        <v>191.66954999999871</v>
      </c>
      <c r="E14" s="971">
        <v>1.1286802945247976E-2</v>
      </c>
      <c r="F14" s="972">
        <v>280.59526000000187</v>
      </c>
      <c r="G14" s="971">
        <v>1.6610332634207303E-2</v>
      </c>
    </row>
    <row r="15" spans="1:8" s="63" customFormat="1" ht="15" customHeight="1">
      <c r="A15" s="969" t="s">
        <v>174</v>
      </c>
      <c r="B15" s="970">
        <v>1363.47227</v>
      </c>
      <c r="C15" s="971">
        <v>5.3662575806930572E-3</v>
      </c>
      <c r="D15" s="972">
        <v>12.97810000000004</v>
      </c>
      <c r="E15" s="971">
        <v>9.6098896894905028E-3</v>
      </c>
      <c r="F15" s="972">
        <v>52.971080000000029</v>
      </c>
      <c r="G15" s="971">
        <v>4.0420474551419616E-2</v>
      </c>
    </row>
    <row r="16" spans="1:8" s="63" customFormat="1" ht="15" customHeight="1">
      <c r="A16" s="969" t="s">
        <v>175</v>
      </c>
      <c r="B16" s="970">
        <v>31985.711749999999</v>
      </c>
      <c r="C16" s="971">
        <v>0.12588709864433142</v>
      </c>
      <c r="D16" s="972">
        <v>485.96258999999918</v>
      </c>
      <c r="E16" s="971">
        <v>1.5427506661453094E-2</v>
      </c>
      <c r="F16" s="972">
        <v>867.72897999999986</v>
      </c>
      <c r="G16" s="971">
        <v>2.7885129521845187E-2</v>
      </c>
    </row>
    <row r="17" spans="1:7" s="63" customFormat="1" ht="15" customHeight="1">
      <c r="A17" s="969" t="s">
        <v>176</v>
      </c>
      <c r="B17" s="970">
        <v>17139.574820000002</v>
      </c>
      <c r="C17" s="971">
        <v>6.7456724519729949E-2</v>
      </c>
      <c r="D17" s="972">
        <v>275.77083000000493</v>
      </c>
      <c r="E17" s="971">
        <v>1.635282467487964E-2</v>
      </c>
      <c r="F17" s="972">
        <v>393.81054000000222</v>
      </c>
      <c r="G17" s="971">
        <v>2.351702397186739E-2</v>
      </c>
    </row>
    <row r="18" spans="1:7" s="63" customFormat="1" ht="15" customHeight="1">
      <c r="A18" s="969" t="s">
        <v>177</v>
      </c>
      <c r="B18" s="970">
        <v>14242.212960000001</v>
      </c>
      <c r="C18" s="971">
        <v>5.6053492941550549E-2</v>
      </c>
      <c r="D18" s="972">
        <v>185.99560000000201</v>
      </c>
      <c r="E18" s="971">
        <v>1.3232265497636231E-2</v>
      </c>
      <c r="F18" s="972">
        <v>351.42169000000104</v>
      </c>
      <c r="G18" s="971">
        <v>2.5298896453722408E-2</v>
      </c>
    </row>
    <row r="19" spans="1:7" s="63" customFormat="1" ht="15" customHeight="1">
      <c r="A19" s="969" t="s">
        <v>178</v>
      </c>
      <c r="B19" s="970">
        <v>34899.081829999996</v>
      </c>
      <c r="C19" s="971">
        <v>0.13735333424086785</v>
      </c>
      <c r="D19" s="972">
        <v>428.23422999999457</v>
      </c>
      <c r="E19" s="971">
        <v>1.2423083846653027E-2</v>
      </c>
      <c r="F19" s="972">
        <v>911.0047399999894</v>
      </c>
      <c r="G19" s="971">
        <v>2.6803656399497333E-2</v>
      </c>
    </row>
    <row r="20" spans="1:7" s="63" customFormat="1" ht="15" customHeight="1">
      <c r="A20" s="969" t="s">
        <v>179</v>
      </c>
      <c r="B20" s="970">
        <v>44373.202979999995</v>
      </c>
      <c r="C20" s="971">
        <v>0.17464090917746111</v>
      </c>
      <c r="D20" s="972">
        <v>540.29647999999725</v>
      </c>
      <c r="E20" s="971">
        <v>1.2326275466127301E-2</v>
      </c>
      <c r="F20" s="972">
        <v>630.07489999999962</v>
      </c>
      <c r="G20" s="971">
        <v>1.4403974467662284E-2</v>
      </c>
    </row>
    <row r="21" spans="1:7" s="63" customFormat="1" ht="15" customHeight="1">
      <c r="A21" s="969" t="s">
        <v>610</v>
      </c>
      <c r="B21" s="970">
        <v>12297.137289999999</v>
      </c>
      <c r="C21" s="971">
        <v>4.8398201896167475E-2</v>
      </c>
      <c r="D21" s="972">
        <v>167.53396999999859</v>
      </c>
      <c r="E21" s="971">
        <v>1.3811990844231348E-2</v>
      </c>
      <c r="F21" s="972">
        <v>329.61405999999806</v>
      </c>
      <c r="G21" s="971">
        <v>2.7542378958891556E-2</v>
      </c>
    </row>
    <row r="22" spans="1:7" s="63" customFormat="1" ht="15" customHeight="1">
      <c r="A22" s="969" t="s">
        <v>180</v>
      </c>
      <c r="B22" s="970">
        <v>5987.2432099999996</v>
      </c>
      <c r="C22" s="971">
        <v>2.3564167728263027E-2</v>
      </c>
      <c r="D22" s="972">
        <v>148.55018999999993</v>
      </c>
      <c r="E22" s="971">
        <v>2.5442370320061691E-2</v>
      </c>
      <c r="F22" s="972">
        <v>398.5660599999992</v>
      </c>
      <c r="G22" s="971">
        <v>7.1316708641865123E-2</v>
      </c>
    </row>
    <row r="23" spans="1:7" s="63" customFormat="1" ht="15" customHeight="1">
      <c r="A23" s="969" t="s">
        <v>181</v>
      </c>
      <c r="B23" s="970">
        <v>13581.46407</v>
      </c>
      <c r="C23" s="971">
        <v>5.3452964263474081E-2</v>
      </c>
      <c r="D23" s="972">
        <v>372.5020199999999</v>
      </c>
      <c r="E23" s="971">
        <v>2.8200703324755105E-2</v>
      </c>
      <c r="F23" s="972">
        <v>907.89289000000099</v>
      </c>
      <c r="G23" s="971">
        <v>7.1636705795500966E-2</v>
      </c>
    </row>
    <row r="24" spans="1:7" s="63" customFormat="1" ht="15" customHeight="1">
      <c r="A24" s="969" t="s">
        <v>185</v>
      </c>
      <c r="B24" s="970">
        <v>737.71334999999999</v>
      </c>
      <c r="C24" s="971">
        <v>2.9034399480790105E-3</v>
      </c>
      <c r="D24" s="972">
        <v>27.660489999999982</v>
      </c>
      <c r="E24" s="971">
        <v>3.8955536352603293E-2</v>
      </c>
      <c r="F24" s="972">
        <v>65.128460000000018</v>
      </c>
      <c r="G24" s="971">
        <v>9.6833070395024867E-2</v>
      </c>
    </row>
    <row r="25" spans="1:7" s="63" customFormat="1" ht="15" customHeight="1">
      <c r="A25" s="969" t="s">
        <v>215</v>
      </c>
      <c r="B25" s="970">
        <v>569.75687000000005</v>
      </c>
      <c r="C25" s="971">
        <v>2.2424087310477158E-3</v>
      </c>
      <c r="D25" s="972">
        <v>13.81982000000005</v>
      </c>
      <c r="E25" s="971">
        <v>2.4858605843953052E-2</v>
      </c>
      <c r="F25" s="972">
        <v>48.464740000000006</v>
      </c>
      <c r="G25" s="971">
        <v>9.2970404137887153E-2</v>
      </c>
    </row>
    <row r="26" spans="1:7" s="63" customFormat="1" ht="15" customHeight="1">
      <c r="A26" s="969" t="s">
        <v>214</v>
      </c>
      <c r="B26" s="970">
        <v>9462.3445299999985</v>
      </c>
      <c r="C26" s="971">
        <v>3.7241225349776988E-2</v>
      </c>
      <c r="D26" s="972">
        <v>91.020739999999932</v>
      </c>
      <c r="E26" s="971">
        <v>9.7126875604411911E-3</v>
      </c>
      <c r="F26" s="972">
        <v>-12.715360000001965</v>
      </c>
      <c r="G26" s="971">
        <v>-1.341982018860044E-3</v>
      </c>
    </row>
    <row r="27" spans="1:7" s="63" customFormat="1" ht="15" customHeight="1">
      <c r="A27" s="969" t="s">
        <v>182</v>
      </c>
      <c r="B27" s="970">
        <v>10841.547550000001</v>
      </c>
      <c r="C27" s="971">
        <v>4.2669394902055284E-2</v>
      </c>
      <c r="D27" s="972">
        <v>228.7458800000004</v>
      </c>
      <c r="E27" s="971">
        <v>2.1553769411013723E-2</v>
      </c>
      <c r="F27" s="972">
        <v>573.35824000000139</v>
      </c>
      <c r="G27" s="971">
        <v>5.5838300472471625E-2</v>
      </c>
    </row>
    <row r="28" spans="1:7" s="63" customFormat="1" ht="15" customHeight="1">
      <c r="A28" s="969" t="s">
        <v>824</v>
      </c>
      <c r="B28" s="970">
        <v>6470.39498</v>
      </c>
      <c r="C28" s="971">
        <v>2.5465722241276897E-2</v>
      </c>
      <c r="D28" s="972">
        <v>110.05871999999999</v>
      </c>
      <c r="E28" s="971">
        <v>1.7303915312175677E-2</v>
      </c>
      <c r="F28" s="972">
        <v>99.760039999999208</v>
      </c>
      <c r="G28" s="971">
        <v>1.565935592598855E-2</v>
      </c>
    </row>
    <row r="29" spans="1:7" s="63" customFormat="1" ht="15" customHeight="1">
      <c r="A29" s="969" t="s">
        <v>184</v>
      </c>
      <c r="B29" s="970">
        <v>8576.7608099999998</v>
      </c>
      <c r="C29" s="971">
        <v>3.3755807673634335E-2</v>
      </c>
      <c r="D29" s="972">
        <v>145.09599999999955</v>
      </c>
      <c r="E29" s="971">
        <v>1.7208463959325737E-2</v>
      </c>
      <c r="F29" s="972">
        <v>480.21090999999979</v>
      </c>
      <c r="G29" s="971">
        <v>5.9310560168350124E-2</v>
      </c>
    </row>
    <row r="30" spans="1:7" s="63" customFormat="1" ht="15" customHeight="1">
      <c r="A30" s="969" t="s">
        <v>1303</v>
      </c>
      <c r="B30" s="970">
        <v>9417.0118599999987</v>
      </c>
      <c r="C30" s="971">
        <v>3.7062808238264661E-2</v>
      </c>
      <c r="D30" s="972">
        <v>192.18845999999758</v>
      </c>
      <c r="E30" s="971">
        <v>2.0833836233655978E-2</v>
      </c>
      <c r="F30" s="972">
        <v>345.60185999999885</v>
      </c>
      <c r="G30" s="971">
        <v>3.8097920830388876E-2</v>
      </c>
    </row>
    <row r="31" spans="1:7" s="63" customFormat="1" ht="18.75" customHeight="1">
      <c r="A31" s="974" t="s">
        <v>941</v>
      </c>
      <c r="B31" s="975">
        <v>254082.5239</v>
      </c>
      <c r="C31" s="976">
        <v>0.99999999999999978</v>
      </c>
      <c r="D31" s="977">
        <v>3867.886440000002</v>
      </c>
      <c r="E31" s="976">
        <v>1.5458274061278088E-2</v>
      </c>
      <c r="F31" s="977">
        <v>7073.2757500000007</v>
      </c>
      <c r="G31" s="976">
        <v>2.8635671753086234E-2</v>
      </c>
    </row>
    <row r="32" spans="1:7">
      <c r="A32" s="978" t="s">
        <v>511</v>
      </c>
      <c r="B32" s="979"/>
      <c r="C32" s="979"/>
      <c r="D32" s="980"/>
      <c r="E32" s="981"/>
      <c r="F32" s="981"/>
      <c r="G32" s="981"/>
    </row>
    <row r="34" spans="1:13">
      <c r="A34" s="490"/>
      <c r="H34" s="818"/>
    </row>
    <row r="35" spans="1:13" ht="12.75" customHeight="1">
      <c r="A35" s="982" t="s">
        <v>951</v>
      </c>
      <c r="B35" s="914"/>
      <c r="C35" s="914"/>
      <c r="D35" s="914"/>
      <c r="E35" s="914"/>
      <c r="F35" s="914"/>
      <c r="G35" s="914"/>
      <c r="H35" s="914"/>
      <c r="I35" s="914"/>
      <c r="J35" s="915" t="str">
        <f>G1</f>
        <v>Svibanj 2025.</v>
      </c>
    </row>
    <row r="36" spans="1:13">
      <c r="A36" s="983" t="s">
        <v>952</v>
      </c>
      <c r="B36" s="914"/>
      <c r="C36" s="914"/>
      <c r="D36" s="914"/>
      <c r="E36" s="914"/>
      <c r="F36" s="914"/>
      <c r="G36" s="914"/>
      <c r="H36" s="914"/>
      <c r="I36" s="914"/>
      <c r="J36" s="917" t="str">
        <f>G2</f>
        <v>May 2025</v>
      </c>
      <c r="M36" s="745"/>
    </row>
    <row r="37" spans="1:13">
      <c r="A37" s="914"/>
      <c r="B37" s="914"/>
      <c r="C37" s="914"/>
      <c r="D37" s="914"/>
      <c r="E37" s="914"/>
      <c r="F37" s="914"/>
      <c r="G37" s="914"/>
      <c r="H37" s="914"/>
      <c r="I37" s="914"/>
      <c r="J37" s="914"/>
    </row>
    <row r="38" spans="1:13" ht="30" customHeight="1">
      <c r="A38" s="1215" t="s">
        <v>1001</v>
      </c>
      <c r="B38" s="919" t="s">
        <v>1312</v>
      </c>
      <c r="C38" s="1211" t="s">
        <v>1236</v>
      </c>
      <c r="D38" s="1211"/>
      <c r="E38" s="1211"/>
      <c r="F38" s="1211"/>
      <c r="G38" s="1211"/>
      <c r="H38" s="1211"/>
      <c r="I38" s="1211"/>
      <c r="J38" s="919"/>
    </row>
    <row r="39" spans="1:13" ht="42.75" customHeight="1">
      <c r="A39" s="1215"/>
      <c r="B39" s="984" t="str">
        <f>J35</f>
        <v>Svibanj 2025.</v>
      </c>
      <c r="C39" s="958" t="s">
        <v>611</v>
      </c>
      <c r="D39" s="958" t="s">
        <v>59</v>
      </c>
      <c r="E39" s="958" t="s">
        <v>60</v>
      </c>
      <c r="F39" s="918" t="s">
        <v>1226</v>
      </c>
      <c r="G39" s="918" t="s">
        <v>1227</v>
      </c>
      <c r="H39" s="918" t="s">
        <v>1228</v>
      </c>
      <c r="I39" s="918" t="s">
        <v>1232</v>
      </c>
      <c r="J39" s="918" t="s">
        <v>61</v>
      </c>
    </row>
    <row r="40" spans="1:13" ht="48" customHeight="1">
      <c r="A40" s="1215"/>
      <c r="B40" s="985" t="str">
        <f>J36</f>
        <v>May 2025</v>
      </c>
      <c r="C40" s="986" t="s">
        <v>227</v>
      </c>
      <c r="D40" s="986" t="s">
        <v>1179</v>
      </c>
      <c r="E40" s="986" t="s">
        <v>786</v>
      </c>
      <c r="F40" s="921" t="s">
        <v>1229</v>
      </c>
      <c r="G40" s="921" t="s">
        <v>1230</v>
      </c>
      <c r="H40" s="921" t="s">
        <v>1231</v>
      </c>
      <c r="I40" s="921" t="s">
        <v>1233</v>
      </c>
      <c r="J40" s="921" t="s">
        <v>785</v>
      </c>
    </row>
    <row r="41" spans="1:13" ht="15" customHeight="1">
      <c r="A41" s="969" t="s">
        <v>1266</v>
      </c>
      <c r="B41" s="844">
        <v>16.8247</v>
      </c>
      <c r="C41" s="987">
        <v>2.233065162968173E-2</v>
      </c>
      <c r="D41" s="987">
        <v>4.5252635698887378E-2</v>
      </c>
      <c r="E41" s="987">
        <v>8.9343986325494562E-2</v>
      </c>
      <c r="F41" s="987" t="s">
        <v>138</v>
      </c>
      <c r="G41" s="987" t="s">
        <v>138</v>
      </c>
      <c r="H41" s="987" t="s">
        <v>138</v>
      </c>
      <c r="I41" s="987">
        <v>0.10179395682744952</v>
      </c>
      <c r="J41" s="1013">
        <v>44915</v>
      </c>
    </row>
    <row r="42" spans="1:13" ht="15" customHeight="1">
      <c r="A42" s="969" t="s">
        <v>818</v>
      </c>
      <c r="B42" s="844">
        <v>27.420400000000001</v>
      </c>
      <c r="C42" s="987">
        <v>1.3764367922330933E-2</v>
      </c>
      <c r="D42" s="987">
        <v>1.7111105341053756E-2</v>
      </c>
      <c r="E42" s="987">
        <v>8.2522374566227574E-2</v>
      </c>
      <c r="F42" s="987">
        <v>7.5646946360723E-2</v>
      </c>
      <c r="G42" s="987">
        <v>5.6869075793806179E-2</v>
      </c>
      <c r="H42" s="987">
        <v>3.5276999895264671E-2</v>
      </c>
      <c r="I42" s="987">
        <v>5.5514636160932218E-2</v>
      </c>
      <c r="J42" s="1013">
        <v>40906</v>
      </c>
    </row>
    <row r="43" spans="1:13" ht="15" customHeight="1">
      <c r="A43" s="969" t="s">
        <v>805</v>
      </c>
      <c r="B43" s="844">
        <v>48.183900000000001</v>
      </c>
      <c r="C43" s="987">
        <v>1.4218538195350794E-2</v>
      </c>
      <c r="D43" s="987">
        <v>1.8157575552672389E-2</v>
      </c>
      <c r="E43" s="987">
        <v>7.9724645442913467E-2</v>
      </c>
      <c r="F43" s="987">
        <v>7.5536450833913138E-2</v>
      </c>
      <c r="G43" s="987">
        <v>5.8050712618394895E-2</v>
      </c>
      <c r="H43" s="987">
        <v>3.5528802161649997E-2</v>
      </c>
      <c r="I43" s="987">
        <v>6.2572409825442099E-2</v>
      </c>
      <c r="J43" s="1013">
        <v>38054</v>
      </c>
    </row>
    <row r="44" spans="1:13" ht="15" customHeight="1">
      <c r="A44" s="969" t="s">
        <v>173</v>
      </c>
      <c r="B44" s="844">
        <v>46.323</v>
      </c>
      <c r="C44" s="987">
        <v>1.2874391593162171E-2</v>
      </c>
      <c r="D44" s="987">
        <v>1.8172946311999727E-2</v>
      </c>
      <c r="E44" s="987">
        <v>8.224228321511684E-2</v>
      </c>
      <c r="F44" s="987">
        <v>7.9374916661043349E-2</v>
      </c>
      <c r="G44" s="987">
        <v>6.1998077582594124E-2</v>
      </c>
      <c r="H44" s="987">
        <v>3.7120831954589262E-2</v>
      </c>
      <c r="I44" s="987">
        <v>6.2953350994892299E-2</v>
      </c>
      <c r="J44" s="1013">
        <v>38335</v>
      </c>
    </row>
    <row r="45" spans="1:13" ht="15" customHeight="1">
      <c r="A45" s="969" t="s">
        <v>820</v>
      </c>
      <c r="B45" s="844">
        <v>44.865299999999998</v>
      </c>
      <c r="C45" s="987">
        <v>1.3946330020204289E-2</v>
      </c>
      <c r="D45" s="987">
        <v>1.8649574628949672E-2</v>
      </c>
      <c r="E45" s="987">
        <v>8.4457303631511715E-2</v>
      </c>
      <c r="F45" s="987">
        <v>7.7833676241734429E-2</v>
      </c>
      <c r="G45" s="987">
        <v>6.0647370457409755E-2</v>
      </c>
      <c r="H45" s="987">
        <v>3.6384847392369135E-2</v>
      </c>
      <c r="I45" s="987">
        <v>6.2064562896810394E-2</v>
      </c>
      <c r="J45" s="1013">
        <v>38425</v>
      </c>
    </row>
    <row r="46" spans="1:13" ht="15" customHeight="1">
      <c r="A46" s="988" t="s">
        <v>174</v>
      </c>
      <c r="B46" s="844">
        <v>15.6242</v>
      </c>
      <c r="C46" s="987">
        <v>2.7533004306443676E-3</v>
      </c>
      <c r="D46" s="987">
        <v>1.0535983390788539E-2</v>
      </c>
      <c r="E46" s="987">
        <v>4.8357768309457594E-2</v>
      </c>
      <c r="F46" s="987">
        <v>3.190596832477044E-2</v>
      </c>
      <c r="G46" s="987">
        <v>1.4718833365307882E-2</v>
      </c>
      <c r="H46" s="987" t="s">
        <v>138</v>
      </c>
      <c r="I46" s="987">
        <v>1.9560114969442433E-2</v>
      </c>
      <c r="J46" s="1013">
        <v>42734</v>
      </c>
    </row>
    <row r="47" spans="1:13" ht="15" customHeight="1">
      <c r="A47" s="988" t="s">
        <v>175</v>
      </c>
      <c r="B47" s="844">
        <v>24.196100000000001</v>
      </c>
      <c r="C47" s="987">
        <v>1.4111838520666886E-2</v>
      </c>
      <c r="D47" s="987">
        <v>1.7527849852603028E-2</v>
      </c>
      <c r="E47" s="987">
        <v>8.5460116369313388E-2</v>
      </c>
      <c r="F47" s="987">
        <v>7.8231398050034651E-2</v>
      </c>
      <c r="G47" s="987">
        <v>6.0182161423648406E-2</v>
      </c>
      <c r="H47" s="987">
        <v>3.9119068998793471E-2</v>
      </c>
      <c r="I47" s="987">
        <v>4.8543590932243141E-2</v>
      </c>
      <c r="J47" s="1013">
        <v>41184</v>
      </c>
      <c r="K47" s="181"/>
      <c r="L47" s="181"/>
      <c r="M47" s="181"/>
    </row>
    <row r="48" spans="1:13" ht="15" customHeight="1">
      <c r="A48" s="988" t="s">
        <v>176</v>
      </c>
      <c r="B48" s="844">
        <v>35.680399999999999</v>
      </c>
      <c r="C48" s="987">
        <v>1.3549827573472895E-2</v>
      </c>
      <c r="D48" s="987">
        <v>1.8453554985314202E-2</v>
      </c>
      <c r="E48" s="987">
        <v>8.2680940416803184E-2</v>
      </c>
      <c r="F48" s="987">
        <v>7.7168559170280204E-2</v>
      </c>
      <c r="G48" s="987">
        <v>5.9594451552631433E-2</v>
      </c>
      <c r="H48" s="987">
        <v>3.5983205442041477E-2</v>
      </c>
      <c r="I48" s="987">
        <v>6.1186364500360302E-2</v>
      </c>
      <c r="J48" s="1013">
        <v>39730</v>
      </c>
      <c r="K48" s="181"/>
      <c r="L48" s="181"/>
      <c r="M48" s="181"/>
    </row>
    <row r="49" spans="1:15" ht="15" customHeight="1">
      <c r="A49" s="988" t="s">
        <v>177</v>
      </c>
      <c r="B49" s="844">
        <v>25.842199999999998</v>
      </c>
      <c r="C49" s="987">
        <v>1.1345358343475942E-2</v>
      </c>
      <c r="D49" s="987">
        <v>1.8500126119308735E-2</v>
      </c>
      <c r="E49" s="987">
        <v>6.3670751132935077E-2</v>
      </c>
      <c r="F49" s="987">
        <v>6.6303124875987773E-2</v>
      </c>
      <c r="G49" s="987">
        <v>5.326575970741465E-2</v>
      </c>
      <c r="H49" s="987">
        <v>3.8208910589886402E-2</v>
      </c>
      <c r="I49" s="987">
        <v>3.4390286473378717E-2</v>
      </c>
      <c r="J49" s="1013">
        <v>38615</v>
      </c>
      <c r="K49" s="181"/>
      <c r="L49" s="181"/>
      <c r="M49" s="181"/>
    </row>
    <row r="50" spans="1:15" ht="15" customHeight="1">
      <c r="A50" s="988" t="s">
        <v>178</v>
      </c>
      <c r="B50" s="844">
        <v>30.7925</v>
      </c>
      <c r="C50" s="987">
        <v>1.1360874449035441E-2</v>
      </c>
      <c r="D50" s="987">
        <v>2.0240808969703483E-2</v>
      </c>
      <c r="E50" s="987">
        <v>6.4692356897118053E-2</v>
      </c>
      <c r="F50" s="987">
        <v>6.6311603365073468E-2</v>
      </c>
      <c r="G50" s="987">
        <v>5.4317420615485501E-2</v>
      </c>
      <c r="H50" s="987">
        <v>4.1401880675554725E-2</v>
      </c>
      <c r="I50" s="987">
        <v>5.0742985817599395E-2</v>
      </c>
      <c r="J50" s="1013">
        <v>39602</v>
      </c>
      <c r="K50" s="883"/>
      <c r="L50" s="181"/>
      <c r="M50" s="181"/>
    </row>
    <row r="51" spans="1:15" ht="15" customHeight="1">
      <c r="A51" s="988" t="s">
        <v>179</v>
      </c>
      <c r="B51" s="844">
        <v>29.430399999999999</v>
      </c>
      <c r="C51" s="987">
        <v>1.1805961426066602E-2</v>
      </c>
      <c r="D51" s="987">
        <v>2.1750526838379525E-2</v>
      </c>
      <c r="E51" s="987">
        <v>7.0173014406958334E-2</v>
      </c>
      <c r="F51" s="987">
        <v>7.2361535414302569E-2</v>
      </c>
      <c r="G51" s="987">
        <v>5.935376455295005E-2</v>
      </c>
      <c r="H51" s="987">
        <v>4.5377655129596572E-2</v>
      </c>
      <c r="I51" s="987">
        <v>4.2634448287009796E-2</v>
      </c>
      <c r="J51" s="1013">
        <v>38846</v>
      </c>
      <c r="K51" s="1208"/>
      <c r="L51" s="181"/>
      <c r="M51" s="181"/>
    </row>
    <row r="52" spans="1:15" ht="15" customHeight="1">
      <c r="A52" s="988" t="s">
        <v>610</v>
      </c>
      <c r="B52" s="844">
        <v>18.365100000000002</v>
      </c>
      <c r="C52" s="987">
        <v>1.2336491872137145E-2</v>
      </c>
      <c r="D52" s="987">
        <v>1.8992609361475621E-2</v>
      </c>
      <c r="E52" s="987">
        <v>6.9977860638545719E-2</v>
      </c>
      <c r="F52" s="987">
        <v>7.2208409888860459E-2</v>
      </c>
      <c r="G52" s="987">
        <v>5.9915964318377979E-2</v>
      </c>
      <c r="H52" s="987" t="s">
        <v>138</v>
      </c>
      <c r="I52" s="987">
        <v>5.2563336109419101E-2</v>
      </c>
      <c r="J52" s="1013">
        <v>43494</v>
      </c>
      <c r="K52" s="1209"/>
      <c r="L52" s="181"/>
      <c r="M52" s="181"/>
    </row>
    <row r="53" spans="1:15" ht="15" customHeight="1">
      <c r="A53" s="969" t="s">
        <v>180</v>
      </c>
      <c r="B53" s="844">
        <v>39.365600000000001</v>
      </c>
      <c r="C53" s="987">
        <v>2.0235947834380319E-2</v>
      </c>
      <c r="D53" s="987">
        <v>4.9223322707549366E-2</v>
      </c>
      <c r="E53" s="987">
        <v>9.7791622163535541E-2</v>
      </c>
      <c r="F53" s="987">
        <v>8.3425959290686524E-2</v>
      </c>
      <c r="G53" s="987">
        <v>7.1789838082279456E-2</v>
      </c>
      <c r="H53" s="987">
        <v>6.1455320958625714E-2</v>
      </c>
      <c r="I53" s="987">
        <v>6.8422233063118121E-2</v>
      </c>
      <c r="J53" s="1013">
        <v>39812</v>
      </c>
      <c r="K53" s="310"/>
      <c r="L53" s="181"/>
      <c r="M53" s="181"/>
    </row>
    <row r="54" spans="1:15" ht="15" customHeight="1">
      <c r="A54" s="969" t="s">
        <v>181</v>
      </c>
      <c r="B54" s="844">
        <v>25.322399999999998</v>
      </c>
      <c r="C54" s="987">
        <v>2.6395148999643236E-2</v>
      </c>
      <c r="D54" s="987">
        <v>4.7340949135156851E-2</v>
      </c>
      <c r="E54" s="987">
        <v>9.8156901860444901E-2</v>
      </c>
      <c r="F54" s="987">
        <v>8.9665916150963421E-2</v>
      </c>
      <c r="G54" s="987">
        <v>7.931783610580001E-2</v>
      </c>
      <c r="H54" s="987" t="s">
        <v>138</v>
      </c>
      <c r="I54" s="987">
        <v>7.0927314777679884E-2</v>
      </c>
      <c r="J54" s="1013">
        <v>42367</v>
      </c>
      <c r="K54" s="310"/>
      <c r="L54" s="181"/>
      <c r="M54" s="181"/>
    </row>
    <row r="55" spans="1:15" ht="15" customHeight="1">
      <c r="A55" s="969" t="s">
        <v>185</v>
      </c>
      <c r="B55" s="844">
        <v>21.9496</v>
      </c>
      <c r="C55" s="987">
        <v>3.1315926721201315E-2</v>
      </c>
      <c r="D55" s="987">
        <v>5.7745779782471418E-2</v>
      </c>
      <c r="E55" s="987">
        <v>0.11572772697467082</v>
      </c>
      <c r="F55" s="987">
        <v>0.10291356530113549</v>
      </c>
      <c r="G55" s="987">
        <v>8.7753839959728186E-2</v>
      </c>
      <c r="H55" s="987" t="s">
        <v>138</v>
      </c>
      <c r="I55" s="987">
        <v>6.6189519587749324E-2</v>
      </c>
      <c r="J55" s="1013">
        <v>42943</v>
      </c>
      <c r="K55" s="310"/>
      <c r="L55" s="181"/>
      <c r="M55" s="181"/>
    </row>
    <row r="56" spans="1:15" ht="15" customHeight="1">
      <c r="A56" s="969" t="s">
        <v>215</v>
      </c>
      <c r="B56" s="844">
        <v>16.523499999999999</v>
      </c>
      <c r="C56" s="987">
        <v>1.374897235481054E-2</v>
      </c>
      <c r="D56" s="987">
        <v>3.1101209976848843E-2</v>
      </c>
      <c r="E56" s="987">
        <v>6.3192505179713532E-2</v>
      </c>
      <c r="F56" s="987">
        <v>5.2981384192276604E-2</v>
      </c>
      <c r="G56" s="987">
        <v>3.3958725261928002E-2</v>
      </c>
      <c r="H56" s="987" t="s">
        <v>138</v>
      </c>
      <c r="I56" s="987">
        <v>3.3458524327918404E-2</v>
      </c>
      <c r="J56" s="1013">
        <v>43378</v>
      </c>
      <c r="K56" s="310"/>
      <c r="L56" s="181"/>
      <c r="M56" s="181"/>
    </row>
    <row r="57" spans="1:15" ht="15" customHeight="1">
      <c r="A57" s="969" t="s">
        <v>214</v>
      </c>
      <c r="B57" s="844">
        <v>17.187799999999999</v>
      </c>
      <c r="C57" s="987">
        <v>1.4358641447077103E-2</v>
      </c>
      <c r="D57" s="987">
        <v>3.6940062139905194E-2</v>
      </c>
      <c r="E57" s="987">
        <v>7.7713124827568869E-2</v>
      </c>
      <c r="F57" s="987">
        <v>5.9801292620491386E-2</v>
      </c>
      <c r="G57" s="987">
        <v>4.0441297482066929E-2</v>
      </c>
      <c r="H57" s="987" t="s">
        <v>138</v>
      </c>
      <c r="I57" s="987">
        <v>3.9006146599618763E-2</v>
      </c>
      <c r="J57" s="1013">
        <v>43342</v>
      </c>
      <c r="K57" s="310"/>
      <c r="L57" s="181"/>
      <c r="M57" s="181"/>
    </row>
    <row r="58" spans="1:15" ht="15" customHeight="1">
      <c r="A58" s="969" t="s">
        <v>182</v>
      </c>
      <c r="B58" s="844">
        <v>44.832099999999997</v>
      </c>
      <c r="C58" s="987">
        <v>1.4436316159849305E-2</v>
      </c>
      <c r="D58" s="987">
        <v>1.6580160495590635E-2</v>
      </c>
      <c r="E58" s="987">
        <v>5.998581392599589E-2</v>
      </c>
      <c r="F58" s="987">
        <v>4.2523792761591572E-2</v>
      </c>
      <c r="G58" s="987">
        <v>4.8213234909864067E-2</v>
      </c>
      <c r="H58" s="987">
        <v>4.3942390799668329E-2</v>
      </c>
      <c r="I58" s="987">
        <v>6.1844440215131913E-2</v>
      </c>
      <c r="J58" s="1013">
        <v>38404</v>
      </c>
      <c r="K58" s="181"/>
      <c r="L58" s="181"/>
      <c r="M58" s="181"/>
    </row>
    <row r="59" spans="1:15" ht="15" customHeight="1">
      <c r="A59" s="969" t="s">
        <v>183</v>
      </c>
      <c r="B59" s="844">
        <v>46.390700000000002</v>
      </c>
      <c r="C59" s="987">
        <v>1.5384851098104946E-2</v>
      </c>
      <c r="D59" s="987">
        <v>1.6880532040350227E-2</v>
      </c>
      <c r="E59" s="987">
        <v>5.9746021158050278E-2</v>
      </c>
      <c r="F59" s="987">
        <v>4.3127718808726678E-2</v>
      </c>
      <c r="G59" s="987">
        <v>4.7966118546618697E-2</v>
      </c>
      <c r="H59" s="987">
        <v>4.1402412867606264E-2</v>
      </c>
      <c r="I59" s="987">
        <v>6.1618165208974895E-2</v>
      </c>
      <c r="J59" s="1013">
        <v>38169</v>
      </c>
      <c r="K59" s="181"/>
      <c r="L59" s="181"/>
      <c r="M59" s="181"/>
    </row>
    <row r="60" spans="1:15" ht="15" customHeight="1">
      <c r="A60" s="988" t="s">
        <v>184</v>
      </c>
      <c r="B60" s="844">
        <v>21.353300000000001</v>
      </c>
      <c r="C60" s="987">
        <v>1.4177289739156995E-2</v>
      </c>
      <c r="D60" s="987">
        <v>1.4909979277172525E-2</v>
      </c>
      <c r="E60" s="987">
        <v>5.9075894495640435E-2</v>
      </c>
      <c r="F60" s="987">
        <v>4.3746017222896283E-2</v>
      </c>
      <c r="G60" s="987">
        <v>4.8827617143570867E-2</v>
      </c>
      <c r="H60" s="987" t="s">
        <v>138</v>
      </c>
      <c r="I60" s="987">
        <v>5.0930536163996454E-2</v>
      </c>
      <c r="J60" s="1013">
        <v>42314</v>
      </c>
      <c r="K60" s="181"/>
      <c r="L60" s="181"/>
      <c r="M60" s="181"/>
    </row>
    <row r="61" spans="1:15" ht="15" customHeight="1">
      <c r="A61" s="969" t="s">
        <v>1303</v>
      </c>
      <c r="B61" s="844">
        <v>39.436999999999998</v>
      </c>
      <c r="C61" s="987">
        <v>1.6496120834085026E-2</v>
      </c>
      <c r="D61" s="987">
        <v>2.0356945112832481E-2</v>
      </c>
      <c r="E61" s="987">
        <v>6.9730349940189118E-2</v>
      </c>
      <c r="F61" s="987">
        <v>4.1196806734635549E-2</v>
      </c>
      <c r="G61" s="987">
        <v>3.9556955007465922E-2</v>
      </c>
      <c r="H61" s="987">
        <v>4.5626816942803794E-2</v>
      </c>
      <c r="I61" s="987">
        <v>6.0777092936832977E-2</v>
      </c>
      <c r="J61" s="1013">
        <v>39071</v>
      </c>
    </row>
    <row r="62" spans="1:15" ht="12.75" customHeight="1">
      <c r="A62" s="33" t="s">
        <v>511</v>
      </c>
      <c r="O62" s="245"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954</v>
      </c>
    </row>
    <row r="67" spans="1:10" ht="12.75" customHeight="1"/>
    <row r="68" spans="1:10" ht="12.75" customHeight="1">
      <c r="B68" s="858"/>
      <c r="C68" s="76"/>
      <c r="D68" s="76"/>
      <c r="E68" s="76"/>
      <c r="F68" s="76"/>
      <c r="G68" s="859"/>
    </row>
    <row r="69" spans="1:10" ht="12.75" customHeight="1">
      <c r="B69" s="858"/>
      <c r="C69" s="76"/>
      <c r="D69" s="76"/>
      <c r="E69" s="76"/>
      <c r="F69" s="76"/>
      <c r="G69" s="859"/>
    </row>
    <row r="70" spans="1:10" ht="12.75" customHeight="1">
      <c r="B70" s="858"/>
      <c r="C70" s="76"/>
      <c r="D70" s="76"/>
      <c r="E70" s="76"/>
      <c r="F70" s="76"/>
      <c r="G70" s="859"/>
    </row>
    <row r="71" spans="1:10" ht="12.75" customHeight="1">
      <c r="B71" s="858"/>
      <c r="C71" s="76"/>
      <c r="D71" s="76"/>
      <c r="E71" s="76"/>
      <c r="F71" s="76"/>
      <c r="G71" s="859"/>
    </row>
    <row r="72" spans="1:10" ht="12.75" customHeight="1">
      <c r="B72" s="858"/>
      <c r="C72" s="76"/>
      <c r="D72" s="76"/>
      <c r="E72" s="76"/>
      <c r="F72" s="76"/>
      <c r="G72" s="859"/>
    </row>
    <row r="73" spans="1:10" ht="12.75" customHeight="1">
      <c r="B73" s="858"/>
      <c r="C73" s="76"/>
      <c r="D73" s="76"/>
      <c r="E73" s="76"/>
      <c r="F73" s="76"/>
      <c r="G73" s="859"/>
    </row>
    <row r="74" spans="1:10" ht="12.75" customHeight="1">
      <c r="B74" s="858"/>
      <c r="C74" s="76"/>
      <c r="D74" s="76"/>
      <c r="E74" s="76"/>
      <c r="F74" s="76"/>
      <c r="G74" s="859"/>
    </row>
    <row r="75" spans="1:10" ht="12.75" customHeight="1">
      <c r="B75" s="858"/>
      <c r="C75" s="76"/>
      <c r="D75" s="76"/>
      <c r="E75" s="76"/>
      <c r="F75" s="76"/>
      <c r="G75" s="859"/>
    </row>
    <row r="76" spans="1:10" ht="12.75" customHeight="1">
      <c r="B76" s="858"/>
      <c r="C76" s="76"/>
      <c r="D76" s="76"/>
      <c r="E76" s="76"/>
      <c r="F76" s="76"/>
      <c r="G76" s="859"/>
    </row>
    <row r="77" spans="1:10" ht="12.75" customHeight="1">
      <c r="B77" s="858"/>
      <c r="C77" s="76"/>
      <c r="D77" s="76"/>
      <c r="E77" s="76"/>
      <c r="F77" s="76"/>
      <c r="G77" s="859"/>
    </row>
    <row r="78" spans="1:10" ht="12.75" customHeight="1">
      <c r="B78" s="858"/>
      <c r="C78" s="76"/>
      <c r="D78" s="76"/>
      <c r="E78" s="76"/>
      <c r="F78" s="76"/>
      <c r="G78" s="859"/>
    </row>
    <row r="79" spans="1:10" ht="12.75" customHeight="1">
      <c r="B79" s="858"/>
      <c r="C79" s="76"/>
      <c r="D79" s="76"/>
      <c r="E79" s="76"/>
      <c r="F79" s="76"/>
      <c r="G79" s="859"/>
    </row>
    <row r="80" spans="1:10" ht="12.75" customHeight="1">
      <c r="A80" s="308"/>
      <c r="B80" s="858"/>
      <c r="C80" s="76"/>
      <c r="D80" s="76"/>
      <c r="E80" s="76"/>
      <c r="F80" s="76"/>
      <c r="G80" s="859"/>
    </row>
    <row r="81" spans="1:7" ht="12.75" customHeight="1">
      <c r="A81" s="308"/>
      <c r="B81" s="858"/>
      <c r="C81" s="76"/>
      <c r="D81" s="76"/>
      <c r="E81" s="76"/>
      <c r="F81" s="76"/>
      <c r="G81" s="859"/>
    </row>
    <row r="82" spans="1:7" ht="12.75" customHeight="1">
      <c r="A82" s="308"/>
      <c r="B82" s="858"/>
      <c r="C82" s="76"/>
      <c r="D82" s="76"/>
      <c r="E82" s="76"/>
      <c r="F82" s="76"/>
      <c r="G82" s="859"/>
    </row>
    <row r="83" spans="1:7" ht="12.75" customHeight="1">
      <c r="A83" s="828"/>
      <c r="B83" s="858"/>
      <c r="C83" s="76"/>
      <c r="D83" s="76"/>
      <c r="E83" s="76"/>
      <c r="F83" s="76"/>
      <c r="G83" s="859"/>
    </row>
    <row r="84" spans="1:7">
      <c r="A84" s="828"/>
      <c r="B84" s="858"/>
      <c r="C84" s="76"/>
      <c r="D84" s="76"/>
      <c r="E84" s="76"/>
      <c r="F84" s="76"/>
      <c r="G84" s="859"/>
    </row>
    <row r="85" spans="1:7">
      <c r="A85" s="828"/>
      <c r="B85" s="858"/>
      <c r="C85" s="76"/>
      <c r="D85" s="76"/>
      <c r="E85" s="76"/>
      <c r="F85" s="76"/>
      <c r="G85" s="859"/>
    </row>
    <row r="86" spans="1:7">
      <c r="A86" s="828"/>
      <c r="B86" s="858"/>
      <c r="C86" s="76"/>
      <c r="D86" s="76"/>
      <c r="E86" s="76"/>
      <c r="F86" s="76"/>
      <c r="G86" s="859"/>
    </row>
    <row r="87" spans="1:7">
      <c r="A87" s="828"/>
      <c r="B87" s="858"/>
      <c r="C87" s="76"/>
      <c r="D87" s="76"/>
      <c r="E87" s="76"/>
      <c r="F87" s="76"/>
      <c r="G87" s="859"/>
    </row>
    <row r="88" spans="1:7">
      <c r="A88" s="828"/>
    </row>
    <row r="89" spans="1:7">
      <c r="A89" s="828"/>
    </row>
    <row r="90" spans="1:7">
      <c r="A90" s="831"/>
    </row>
    <row r="91" spans="1:7">
      <c r="A91" s="831"/>
    </row>
    <row r="92" spans="1:7">
      <c r="A92" s="831"/>
    </row>
    <row r="93" spans="1:7">
      <c r="A93" s="831"/>
    </row>
    <row r="94" spans="1:7">
      <c r="A94" s="828"/>
    </row>
    <row r="95" spans="1:7">
      <c r="A95" s="828"/>
    </row>
    <row r="96" spans="1:7">
      <c r="A96" s="828"/>
    </row>
    <row r="97" spans="1:1">
      <c r="A97" s="828"/>
    </row>
    <row r="98" spans="1:1">
      <c r="A98" s="828"/>
    </row>
    <row r="99" spans="1:1">
      <c r="A99" s="831"/>
    </row>
    <row r="100" spans="1:1">
      <c r="A100" s="831"/>
    </row>
    <row r="101" spans="1:1">
      <c r="A101" s="831"/>
    </row>
    <row r="102" spans="1:1">
      <c r="A102" s="831"/>
    </row>
    <row r="103" spans="1:1">
      <c r="A103" s="181"/>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5" bestFit="1" customWidth="1"/>
    <col min="3" max="3" width="7" style="245"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8" t="s">
        <v>969</v>
      </c>
      <c r="B1" s="128"/>
      <c r="C1" s="128"/>
      <c r="AS1" s="124" t="str">
        <f>Naslovnica!A20</f>
        <v>Svibanj 2025.</v>
      </c>
    </row>
    <row r="2" spans="1:45" ht="12.75" customHeight="1">
      <c r="A2" s="515" t="s">
        <v>970</v>
      </c>
      <c r="B2" s="515"/>
      <c r="C2" s="515"/>
      <c r="I2" s="481"/>
      <c r="AS2" s="492" t="str">
        <f>Naslovnica!A24</f>
        <v>May 2025</v>
      </c>
    </row>
    <row r="3" spans="1:45" ht="12.75" customHeight="1">
      <c r="B3" s="910"/>
      <c r="AS3" s="24"/>
    </row>
    <row r="4" spans="1:45" ht="12.75" customHeight="1">
      <c r="A4" s="308"/>
      <c r="B4" s="308"/>
      <c r="C4" s="308"/>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245"/>
      <c r="AS4" s="13" t="s">
        <v>1290</v>
      </c>
    </row>
    <row r="5" spans="1:45" s="1001" customFormat="1" ht="28.5" customHeight="1">
      <c r="A5" s="1031" t="s">
        <v>1494</v>
      </c>
      <c r="B5" s="1219" t="s">
        <v>1490</v>
      </c>
      <c r="C5" s="1220"/>
      <c r="D5" s="1220"/>
      <c r="E5" s="1220"/>
      <c r="F5" s="1220"/>
      <c r="G5" s="1220"/>
      <c r="H5" s="1220"/>
      <c r="I5" s="1220"/>
      <c r="J5" s="1220"/>
      <c r="K5" s="1220"/>
      <c r="L5" s="1220"/>
      <c r="M5" s="1220"/>
      <c r="N5" s="1220"/>
      <c r="O5" s="1221"/>
      <c r="P5" s="1219" t="s">
        <v>1491</v>
      </c>
      <c r="Q5" s="1220"/>
      <c r="R5" s="1220"/>
      <c r="S5" s="1220"/>
      <c r="T5" s="1220"/>
      <c r="U5" s="1220"/>
      <c r="V5" s="1220"/>
      <c r="W5" s="1221"/>
      <c r="X5" s="1222" t="s">
        <v>1492</v>
      </c>
      <c r="Y5" s="1223"/>
      <c r="Z5" s="1223"/>
      <c r="AA5" s="1223"/>
      <c r="AB5" s="1223"/>
      <c r="AC5" s="1223"/>
      <c r="AD5" s="1223"/>
      <c r="AE5" s="1223"/>
      <c r="AF5" s="1223"/>
      <c r="AG5" s="1223"/>
      <c r="AH5" s="1223"/>
      <c r="AI5" s="1224"/>
      <c r="AJ5" s="1222" t="s">
        <v>1493</v>
      </c>
      <c r="AK5" s="1223"/>
      <c r="AL5" s="1223"/>
      <c r="AM5" s="1223"/>
      <c r="AN5" s="1223"/>
      <c r="AO5" s="1223"/>
      <c r="AP5" s="1223"/>
      <c r="AQ5" s="1224"/>
      <c r="AR5" s="1217"/>
      <c r="AS5" s="1218"/>
    </row>
    <row r="6" spans="1:45" ht="56.25" customHeight="1">
      <c r="A6" s="1198" t="s">
        <v>522</v>
      </c>
      <c r="B6" s="1166" t="s">
        <v>818</v>
      </c>
      <c r="C6" s="1166"/>
      <c r="D6" s="1166" t="s">
        <v>805</v>
      </c>
      <c r="E6" s="1166"/>
      <c r="F6" s="1166" t="s">
        <v>819</v>
      </c>
      <c r="G6" s="1166"/>
      <c r="H6" s="1200" t="s">
        <v>820</v>
      </c>
      <c r="I6" s="1200"/>
      <c r="J6" s="1166" t="s">
        <v>174</v>
      </c>
      <c r="K6" s="1166"/>
      <c r="L6" s="1166" t="s">
        <v>175</v>
      </c>
      <c r="M6" s="1166"/>
      <c r="N6" s="1166" t="s">
        <v>176</v>
      </c>
      <c r="O6" s="1166"/>
      <c r="P6" s="1166" t="s">
        <v>177</v>
      </c>
      <c r="Q6" s="1166"/>
      <c r="R6" s="1166" t="s">
        <v>179</v>
      </c>
      <c r="S6" s="1166"/>
      <c r="T6" s="1166" t="s">
        <v>823</v>
      </c>
      <c r="U6" s="1166"/>
      <c r="V6" s="1166" t="s">
        <v>610</v>
      </c>
      <c r="W6" s="1166"/>
      <c r="X6" s="1166" t="s">
        <v>1266</v>
      </c>
      <c r="Y6" s="1166"/>
      <c r="Z6" s="1166" t="s">
        <v>180</v>
      </c>
      <c r="AA6" s="1166"/>
      <c r="AB6" s="1166" t="s">
        <v>822</v>
      </c>
      <c r="AC6" s="1166"/>
      <c r="AD6" s="1166" t="s">
        <v>825</v>
      </c>
      <c r="AE6" s="1166"/>
      <c r="AF6" s="1166" t="s">
        <v>215</v>
      </c>
      <c r="AG6" s="1166"/>
      <c r="AH6" s="1166" t="s">
        <v>214</v>
      </c>
      <c r="AI6" s="1166"/>
      <c r="AJ6" s="1166" t="s">
        <v>821</v>
      </c>
      <c r="AK6" s="1166"/>
      <c r="AL6" s="1166" t="s">
        <v>824</v>
      </c>
      <c r="AM6" s="1166"/>
      <c r="AN6" s="1166" t="s">
        <v>1495</v>
      </c>
      <c r="AO6" s="1166"/>
      <c r="AP6" s="1166" t="s">
        <v>1303</v>
      </c>
      <c r="AQ6" s="1166"/>
      <c r="AR6" s="1166" t="s">
        <v>407</v>
      </c>
      <c r="AS6" s="1166"/>
    </row>
    <row r="7" spans="1:45">
      <c r="A7" s="1198"/>
      <c r="B7" s="663" t="s">
        <v>31</v>
      </c>
      <c r="C7" s="663" t="s">
        <v>32</v>
      </c>
      <c r="D7" s="663" t="s">
        <v>31</v>
      </c>
      <c r="E7" s="663" t="s">
        <v>32</v>
      </c>
      <c r="F7" s="663" t="s">
        <v>31</v>
      </c>
      <c r="G7" s="663" t="s">
        <v>32</v>
      </c>
      <c r="H7" s="663" t="s">
        <v>31</v>
      </c>
      <c r="I7" s="663" t="s">
        <v>32</v>
      </c>
      <c r="J7" s="663" t="s">
        <v>31</v>
      </c>
      <c r="K7" s="663" t="s">
        <v>32</v>
      </c>
      <c r="L7" s="663" t="s">
        <v>32</v>
      </c>
      <c r="M7" s="663" t="s">
        <v>32</v>
      </c>
      <c r="N7" s="663" t="s">
        <v>31</v>
      </c>
      <c r="O7" s="663" t="s">
        <v>32</v>
      </c>
      <c r="P7" s="663" t="s">
        <v>31</v>
      </c>
      <c r="Q7" s="663" t="s">
        <v>32</v>
      </c>
      <c r="R7" s="663" t="s">
        <v>31</v>
      </c>
      <c r="S7" s="663" t="s">
        <v>32</v>
      </c>
      <c r="T7" s="663" t="s">
        <v>31</v>
      </c>
      <c r="U7" s="663" t="s">
        <v>32</v>
      </c>
      <c r="V7" s="663" t="s">
        <v>31</v>
      </c>
      <c r="W7" s="663" t="s">
        <v>32</v>
      </c>
      <c r="X7" s="663" t="s">
        <v>31</v>
      </c>
      <c r="Y7" s="663" t="s">
        <v>32</v>
      </c>
      <c r="Z7" s="663" t="s">
        <v>31</v>
      </c>
      <c r="AA7" s="663" t="s">
        <v>32</v>
      </c>
      <c r="AB7" s="663" t="s">
        <v>31</v>
      </c>
      <c r="AC7" s="663" t="s">
        <v>32</v>
      </c>
      <c r="AD7" s="663" t="s">
        <v>31</v>
      </c>
      <c r="AE7" s="663" t="s">
        <v>32</v>
      </c>
      <c r="AF7" s="663" t="s">
        <v>31</v>
      </c>
      <c r="AG7" s="663" t="s">
        <v>32</v>
      </c>
      <c r="AH7" s="663" t="s">
        <v>31</v>
      </c>
      <c r="AI7" s="663" t="s">
        <v>32</v>
      </c>
      <c r="AJ7" s="663" t="s">
        <v>31</v>
      </c>
      <c r="AK7" s="663" t="s">
        <v>32</v>
      </c>
      <c r="AL7" s="663" t="s">
        <v>31</v>
      </c>
      <c r="AM7" s="663" t="s">
        <v>32</v>
      </c>
      <c r="AN7" s="663" t="s">
        <v>31</v>
      </c>
      <c r="AO7" s="663" t="s">
        <v>32</v>
      </c>
      <c r="AP7" s="663" t="s">
        <v>31</v>
      </c>
      <c r="AQ7" s="663" t="s">
        <v>32</v>
      </c>
      <c r="AR7" s="663" t="s">
        <v>31</v>
      </c>
      <c r="AS7" s="663" t="s">
        <v>32</v>
      </c>
    </row>
    <row r="8" spans="1:45">
      <c r="A8" s="1198"/>
      <c r="B8" s="664" t="s">
        <v>29</v>
      </c>
      <c r="C8" s="664" t="s">
        <v>30</v>
      </c>
      <c r="D8" s="664" t="s">
        <v>29</v>
      </c>
      <c r="E8" s="664" t="s">
        <v>30</v>
      </c>
      <c r="F8" s="664" t="s">
        <v>29</v>
      </c>
      <c r="G8" s="664" t="s">
        <v>30</v>
      </c>
      <c r="H8" s="664" t="s">
        <v>29</v>
      </c>
      <c r="I8" s="664" t="s">
        <v>30</v>
      </c>
      <c r="J8" s="664" t="s">
        <v>29</v>
      </c>
      <c r="K8" s="664" t="s">
        <v>30</v>
      </c>
      <c r="L8" s="664" t="s">
        <v>30</v>
      </c>
      <c r="M8" s="664" t="s">
        <v>30</v>
      </c>
      <c r="N8" s="664" t="s">
        <v>29</v>
      </c>
      <c r="O8" s="664" t="s">
        <v>30</v>
      </c>
      <c r="P8" s="664" t="s">
        <v>29</v>
      </c>
      <c r="Q8" s="664" t="s">
        <v>30</v>
      </c>
      <c r="R8" s="664" t="s">
        <v>29</v>
      </c>
      <c r="S8" s="664" t="s">
        <v>30</v>
      </c>
      <c r="T8" s="664" t="s">
        <v>29</v>
      </c>
      <c r="U8" s="664" t="s">
        <v>30</v>
      </c>
      <c r="V8" s="664" t="s">
        <v>29</v>
      </c>
      <c r="W8" s="664" t="s">
        <v>30</v>
      </c>
      <c r="X8" s="664" t="s">
        <v>29</v>
      </c>
      <c r="Y8" s="664" t="s">
        <v>30</v>
      </c>
      <c r="Z8" s="664" t="s">
        <v>29</v>
      </c>
      <c r="AA8" s="664" t="s">
        <v>30</v>
      </c>
      <c r="AB8" s="664" t="s">
        <v>29</v>
      </c>
      <c r="AC8" s="664" t="s">
        <v>30</v>
      </c>
      <c r="AD8" s="664" t="s">
        <v>29</v>
      </c>
      <c r="AE8" s="664" t="s">
        <v>30</v>
      </c>
      <c r="AF8" s="664" t="s">
        <v>29</v>
      </c>
      <c r="AG8" s="664" t="s">
        <v>30</v>
      </c>
      <c r="AH8" s="664" t="s">
        <v>29</v>
      </c>
      <c r="AI8" s="664" t="s">
        <v>30</v>
      </c>
      <c r="AJ8" s="664" t="s">
        <v>29</v>
      </c>
      <c r="AK8" s="664" t="s">
        <v>30</v>
      </c>
      <c r="AL8" s="664" t="s">
        <v>29</v>
      </c>
      <c r="AM8" s="664" t="s">
        <v>30</v>
      </c>
      <c r="AN8" s="664" t="s">
        <v>29</v>
      </c>
      <c r="AO8" s="664" t="s">
        <v>30</v>
      </c>
      <c r="AP8" s="664" t="s">
        <v>29</v>
      </c>
      <c r="AQ8" s="664" t="s">
        <v>30</v>
      </c>
      <c r="AR8" s="664" t="s">
        <v>29</v>
      </c>
      <c r="AS8" s="664" t="s">
        <v>30</v>
      </c>
    </row>
    <row r="9" spans="1:45" ht="18">
      <c r="A9" s="339" t="s">
        <v>408</v>
      </c>
      <c r="B9" s="357">
        <v>42.590060000000001</v>
      </c>
      <c r="C9" s="358">
        <v>8.4629333846134615E-3</v>
      </c>
      <c r="D9" s="357">
        <v>57.754209999999993</v>
      </c>
      <c r="E9" s="358">
        <v>1.1999008644571391E-2</v>
      </c>
      <c r="F9" s="357">
        <v>74.821079999999995</v>
      </c>
      <c r="G9" s="358">
        <v>1.7328769023382134E-2</v>
      </c>
      <c r="H9" s="357">
        <v>183.19504000000001</v>
      </c>
      <c r="I9" s="358">
        <v>1.0667366141852125E-2</v>
      </c>
      <c r="J9" s="357">
        <v>51.576189999999997</v>
      </c>
      <c r="K9" s="358">
        <v>3.7827098482205002E-2</v>
      </c>
      <c r="L9" s="357">
        <v>385.46454</v>
      </c>
      <c r="M9" s="358">
        <v>1.2051147964887238E-2</v>
      </c>
      <c r="N9" s="357">
        <v>195.66176000000004</v>
      </c>
      <c r="O9" s="358">
        <v>1.1415788740742104E-2</v>
      </c>
      <c r="P9" s="357">
        <v>203.40451999999999</v>
      </c>
      <c r="Q9" s="358">
        <v>1.4281805824085921E-2</v>
      </c>
      <c r="R9" s="357">
        <v>506.63150999999993</v>
      </c>
      <c r="S9" s="358">
        <v>1.1417510478753364E-2</v>
      </c>
      <c r="T9" s="357">
        <v>507.08233999999999</v>
      </c>
      <c r="U9" s="358">
        <v>1.4529962205598804E-2</v>
      </c>
      <c r="V9" s="357">
        <v>98.721759999999989</v>
      </c>
      <c r="W9" s="358">
        <v>8.0280277980046867E-3</v>
      </c>
      <c r="X9" s="357">
        <v>31.189880000000002</v>
      </c>
      <c r="Y9" s="358">
        <v>3.8940866774092614E-2</v>
      </c>
      <c r="Z9" s="357">
        <v>570.79988000000003</v>
      </c>
      <c r="AA9" s="358">
        <v>9.5336010562149881E-2</v>
      </c>
      <c r="AB9" s="357">
        <v>1489.14843</v>
      </c>
      <c r="AC9" s="358">
        <v>0.10964564817322059</v>
      </c>
      <c r="AD9" s="357">
        <v>97.969939999999994</v>
      </c>
      <c r="AE9" s="358">
        <v>0.13280218031573077</v>
      </c>
      <c r="AF9" s="357">
        <v>44.512900000000002</v>
      </c>
      <c r="AG9" s="358">
        <v>7.8126133981539669E-2</v>
      </c>
      <c r="AH9" s="357">
        <v>181.25094000000004</v>
      </c>
      <c r="AI9" s="358">
        <v>1.9154971541873227E-2</v>
      </c>
      <c r="AJ9" s="357">
        <v>136.65328</v>
      </c>
      <c r="AK9" s="358">
        <v>1.2604592094202753E-2</v>
      </c>
      <c r="AL9" s="357">
        <v>126.79061999999999</v>
      </c>
      <c r="AM9" s="358">
        <v>1.959550031340206E-2</v>
      </c>
      <c r="AN9" s="357">
        <v>143.10991000000001</v>
      </c>
      <c r="AO9" s="358">
        <v>1.6685776815351203E-2</v>
      </c>
      <c r="AP9" s="357">
        <v>122.35112999999998</v>
      </c>
      <c r="AQ9" s="358">
        <v>1.2992564462791064E-2</v>
      </c>
      <c r="AR9" s="357">
        <v>5250.6799199999996</v>
      </c>
      <c r="AS9" s="358">
        <v>2.0665254452973764E-2</v>
      </c>
    </row>
    <row r="10" spans="1:45" ht="18">
      <c r="A10" s="339" t="s">
        <v>409</v>
      </c>
      <c r="B10" s="357">
        <v>0.72447999999891954</v>
      </c>
      <c r="C10" s="358">
        <v>1.4395908290515714E-4</v>
      </c>
      <c r="D10" s="357">
        <v>0.83922999999791381</v>
      </c>
      <c r="E10" s="358">
        <v>1.7435833724950298E-4</v>
      </c>
      <c r="F10" s="357">
        <v>0.92643000000000009</v>
      </c>
      <c r="G10" s="358">
        <v>2.1456374976586696E-4</v>
      </c>
      <c r="H10" s="357">
        <v>2.8621100000004471</v>
      </c>
      <c r="I10" s="358">
        <v>1.6665939922970159E-4</v>
      </c>
      <c r="J10" s="357">
        <v>2.3899999999999998E-2</v>
      </c>
      <c r="K10" s="358">
        <v>1.7528779340325437E-5</v>
      </c>
      <c r="L10" s="357">
        <v>5.06716999998629</v>
      </c>
      <c r="M10" s="358">
        <v>1.5841980025730107E-4</v>
      </c>
      <c r="N10" s="357">
        <v>3.1534499999991059</v>
      </c>
      <c r="O10" s="358">
        <v>1.839864826140937E-4</v>
      </c>
      <c r="P10" s="357">
        <v>9.1263299999999994</v>
      </c>
      <c r="Q10" s="358">
        <v>6.4079437834778721E-4</v>
      </c>
      <c r="R10" s="357">
        <v>28.410799999999998</v>
      </c>
      <c r="S10" s="358">
        <v>6.4026930877190426E-4</v>
      </c>
      <c r="T10" s="357">
        <v>22.210349999999998</v>
      </c>
      <c r="U10" s="358">
        <v>6.3641645669048816E-4</v>
      </c>
      <c r="V10" s="357">
        <v>8.0663099999999996</v>
      </c>
      <c r="W10" s="358">
        <v>6.5595022725813623E-4</v>
      </c>
      <c r="X10" s="357">
        <v>0</v>
      </c>
      <c r="Y10" s="358">
        <v>0</v>
      </c>
      <c r="Z10" s="357">
        <v>1.39815</v>
      </c>
      <c r="AA10" s="358">
        <v>2.3352149823064057E-4</v>
      </c>
      <c r="AB10" s="357">
        <v>3.4894000000000003</v>
      </c>
      <c r="AC10" s="358">
        <v>2.569237001684486E-4</v>
      </c>
      <c r="AD10" s="357">
        <v>0.27485000000000004</v>
      </c>
      <c r="AE10" s="358">
        <v>3.725701910175571E-4</v>
      </c>
      <c r="AF10" s="357">
        <v>7.7510000000000009E-2</v>
      </c>
      <c r="AG10" s="358">
        <v>1.3604048814858482E-4</v>
      </c>
      <c r="AH10" s="357">
        <v>1.25475</v>
      </c>
      <c r="AI10" s="358">
        <v>1.3260455665590161E-4</v>
      </c>
      <c r="AJ10" s="357">
        <v>3.7265399999961226</v>
      </c>
      <c r="AK10" s="358">
        <v>3.4372769261507266E-4</v>
      </c>
      <c r="AL10" s="357">
        <v>2.3768299999993614</v>
      </c>
      <c r="AM10" s="358">
        <v>3.6733926381849786E-4</v>
      </c>
      <c r="AN10" s="357">
        <v>3.0860699999974606</v>
      </c>
      <c r="AO10" s="358">
        <v>3.5981767619383244E-4</v>
      </c>
      <c r="AP10" s="357">
        <v>3.3467100000039065</v>
      </c>
      <c r="AQ10" s="358">
        <v>3.5538981465327085E-4</v>
      </c>
      <c r="AR10" s="357">
        <v>100.44137000008975</v>
      </c>
      <c r="AS10" s="358">
        <v>3.9531003608712451E-4</v>
      </c>
    </row>
    <row r="11" spans="1:45" ht="18">
      <c r="A11" s="339" t="s">
        <v>410</v>
      </c>
      <c r="B11" s="357">
        <v>4997.0865000000003</v>
      </c>
      <c r="C11" s="358">
        <v>0.99295493283294833</v>
      </c>
      <c r="D11" s="357">
        <v>4761.0264400000005</v>
      </c>
      <c r="E11" s="358">
        <v>0.98915035649510175</v>
      </c>
      <c r="F11" s="357">
        <v>4247.8987299999999</v>
      </c>
      <c r="G11" s="358">
        <v>0.98382509216504643</v>
      </c>
      <c r="H11" s="357">
        <v>17010.604060000001</v>
      </c>
      <c r="I11" s="358">
        <v>0.99051994967820245</v>
      </c>
      <c r="J11" s="357">
        <v>1348.7311999999997</v>
      </c>
      <c r="K11" s="358">
        <v>0.98918876963231517</v>
      </c>
      <c r="L11" s="357">
        <v>31647.633329999997</v>
      </c>
      <c r="M11" s="358">
        <v>0.98943034292681498</v>
      </c>
      <c r="N11" s="357">
        <v>16975.921100000003</v>
      </c>
      <c r="O11" s="358">
        <v>0.99045173138126896</v>
      </c>
      <c r="P11" s="357">
        <v>14054.01194</v>
      </c>
      <c r="Q11" s="358">
        <v>0.98678568979915038</v>
      </c>
      <c r="R11" s="357">
        <v>43892.430730000007</v>
      </c>
      <c r="S11" s="358">
        <v>0.98916525700845437</v>
      </c>
      <c r="T11" s="357">
        <v>34428.696409999997</v>
      </c>
      <c r="U11" s="358">
        <v>0.98652155313737644</v>
      </c>
      <c r="V11" s="357">
        <v>12203.772409999998</v>
      </c>
      <c r="W11" s="358">
        <v>0.99240759228768449</v>
      </c>
      <c r="X11" s="357">
        <v>770.44939000000011</v>
      </c>
      <c r="Y11" s="358">
        <v>0.96191351336301778</v>
      </c>
      <c r="Z11" s="357">
        <v>5421.8377199999995</v>
      </c>
      <c r="AA11" s="358">
        <v>0.905564973384687</v>
      </c>
      <c r="AB11" s="357">
        <v>12111.827669999999</v>
      </c>
      <c r="AC11" s="358">
        <v>0.89179101873645872</v>
      </c>
      <c r="AD11" s="357">
        <v>640.09592999999995</v>
      </c>
      <c r="AE11" s="358">
        <v>0.86767568822870944</v>
      </c>
      <c r="AF11" s="357">
        <v>525.65554000000009</v>
      </c>
      <c r="AG11" s="358">
        <v>0.92259626189663202</v>
      </c>
      <c r="AH11" s="357">
        <v>9302.2350000000006</v>
      </c>
      <c r="AI11" s="358">
        <v>0.98307929713808406</v>
      </c>
      <c r="AJ11" s="357">
        <v>10714.780859999999</v>
      </c>
      <c r="AK11" s="358">
        <v>0.98830735800173231</v>
      </c>
      <c r="AL11" s="357">
        <v>6352.2036500000004</v>
      </c>
      <c r="AM11" s="358">
        <v>0.98173357472633804</v>
      </c>
      <c r="AN11" s="357">
        <v>8443.934009999999</v>
      </c>
      <c r="AO11" s="358">
        <v>0.98451322018449638</v>
      </c>
      <c r="AP11" s="357">
        <v>9301.6402300000009</v>
      </c>
      <c r="AQ11" s="358">
        <v>0.98774862396420637</v>
      </c>
      <c r="AR11" s="357">
        <v>249152.47284999999</v>
      </c>
      <c r="AS11" s="358">
        <v>0.98059667080847068</v>
      </c>
    </row>
    <row r="12" spans="1:45" ht="18.75">
      <c r="A12" s="339" t="s">
        <v>411</v>
      </c>
      <c r="B12" s="359">
        <v>3748.8554699999995</v>
      </c>
      <c r="C12" s="360">
        <v>0.74492297289916432</v>
      </c>
      <c r="D12" s="359">
        <v>3541.3175100000003</v>
      </c>
      <c r="E12" s="360">
        <v>0.73574375644064804</v>
      </c>
      <c r="F12" s="359">
        <v>3393.2235199999996</v>
      </c>
      <c r="G12" s="360">
        <v>0.78587995017965107</v>
      </c>
      <c r="H12" s="359">
        <v>13056.017590000003</v>
      </c>
      <c r="I12" s="360">
        <v>0.76024612886348775</v>
      </c>
      <c r="J12" s="359">
        <v>1158.9295099999997</v>
      </c>
      <c r="K12" s="360">
        <v>0.84998408584859741</v>
      </c>
      <c r="L12" s="359">
        <v>23909.99841</v>
      </c>
      <c r="M12" s="360">
        <v>0.7475212341947941</v>
      </c>
      <c r="N12" s="359">
        <v>13114.46608</v>
      </c>
      <c r="O12" s="360">
        <v>0.76515704559188369</v>
      </c>
      <c r="P12" s="359">
        <v>3713.6846600000003</v>
      </c>
      <c r="Q12" s="360">
        <v>0.26075194005524827</v>
      </c>
      <c r="R12" s="359">
        <v>12248.92635</v>
      </c>
      <c r="S12" s="360">
        <v>0.27604332181115859</v>
      </c>
      <c r="T12" s="359">
        <v>9590.325060000001</v>
      </c>
      <c r="U12" s="360">
        <v>0.27480164397207579</v>
      </c>
      <c r="V12" s="359">
        <v>3690.0309599999996</v>
      </c>
      <c r="W12" s="360">
        <v>0.30007235610850047</v>
      </c>
      <c r="X12" s="359">
        <v>315.96338000000003</v>
      </c>
      <c r="Y12" s="360">
        <v>0.39448333517384482</v>
      </c>
      <c r="Z12" s="359">
        <v>3359.9090499999998</v>
      </c>
      <c r="AA12" s="360">
        <v>0.56117798181503287</v>
      </c>
      <c r="AB12" s="359">
        <v>7136.1267199999984</v>
      </c>
      <c r="AC12" s="360">
        <v>0.52543132967654438</v>
      </c>
      <c r="AD12" s="359">
        <v>372.80506999999994</v>
      </c>
      <c r="AE12" s="360">
        <v>0.5053522144522965</v>
      </c>
      <c r="AF12" s="359">
        <v>351.22704999999996</v>
      </c>
      <c r="AG12" s="360">
        <v>0.61645077193894193</v>
      </c>
      <c r="AH12" s="359">
        <v>7093.8915499999994</v>
      </c>
      <c r="AI12" s="360">
        <v>0.7496970264616829</v>
      </c>
      <c r="AJ12" s="359">
        <v>6441.8569900000002</v>
      </c>
      <c r="AK12" s="360">
        <v>0.59418244251538455</v>
      </c>
      <c r="AL12" s="359">
        <v>3733.0333000000001</v>
      </c>
      <c r="AM12" s="360">
        <v>0.57694059071633486</v>
      </c>
      <c r="AN12" s="359">
        <v>5008.44625</v>
      </c>
      <c r="AO12" s="360">
        <v>0.58395548092499439</v>
      </c>
      <c r="AP12" s="359">
        <v>5762.2311700000009</v>
      </c>
      <c r="AQ12" s="360">
        <v>0.61189594183338558</v>
      </c>
      <c r="AR12" s="359">
        <v>130741.26564999999</v>
      </c>
      <c r="AS12" s="360">
        <v>0.51456222114584504</v>
      </c>
    </row>
    <row r="13" spans="1:45" ht="19.5">
      <c r="A13" s="346" t="s">
        <v>412</v>
      </c>
      <c r="B13" s="359">
        <v>1135.9247999999998</v>
      </c>
      <c r="C13" s="360">
        <v>0.22571595138232647</v>
      </c>
      <c r="D13" s="359">
        <v>1140.41075</v>
      </c>
      <c r="E13" s="360">
        <v>0.23693161845018995</v>
      </c>
      <c r="F13" s="359">
        <v>1121.43454</v>
      </c>
      <c r="G13" s="360">
        <v>0.25972734045676427</v>
      </c>
      <c r="H13" s="359">
        <v>4313.3517700000002</v>
      </c>
      <c r="I13" s="360">
        <v>0.25116456553188304</v>
      </c>
      <c r="J13" s="359">
        <v>80.669579999999996</v>
      </c>
      <c r="K13" s="360">
        <v>5.9164822899444774E-2</v>
      </c>
      <c r="L13" s="359">
        <v>7527.2312200000015</v>
      </c>
      <c r="M13" s="360">
        <v>0.23533105586868949</v>
      </c>
      <c r="N13" s="359">
        <v>4328.7775999999994</v>
      </c>
      <c r="O13" s="360">
        <v>0.25256039088709314</v>
      </c>
      <c r="P13" s="359">
        <v>1279.0787199999997</v>
      </c>
      <c r="Q13" s="360">
        <v>8.9808987099993465E-2</v>
      </c>
      <c r="R13" s="359">
        <v>3970.4054599999999</v>
      </c>
      <c r="S13" s="360">
        <v>8.9477549362157863E-2</v>
      </c>
      <c r="T13" s="359">
        <v>3121.2099000000003</v>
      </c>
      <c r="U13" s="360">
        <v>8.9435301341278875E-2</v>
      </c>
      <c r="V13" s="359">
        <v>1101.4506199999998</v>
      </c>
      <c r="W13" s="360">
        <v>8.9569677399283565E-2</v>
      </c>
      <c r="X13" s="359">
        <v>108.61484000000002</v>
      </c>
      <c r="Y13" s="360">
        <v>0.1356066780035507</v>
      </c>
      <c r="Z13" s="359">
        <v>1364.3090999999997</v>
      </c>
      <c r="AA13" s="360">
        <v>0.22786933095998052</v>
      </c>
      <c r="AB13" s="359">
        <v>3521.7856299999999</v>
      </c>
      <c r="AC13" s="360">
        <v>0.25930824647781014</v>
      </c>
      <c r="AD13" s="359">
        <v>205.55777</v>
      </c>
      <c r="AE13" s="360">
        <v>0.27864179601252703</v>
      </c>
      <c r="AF13" s="359">
        <v>67.273250000000004</v>
      </c>
      <c r="AG13" s="360">
        <v>0.11807361333172213</v>
      </c>
      <c r="AH13" s="359">
        <v>1206.89058</v>
      </c>
      <c r="AI13" s="360">
        <v>0.12754667486996132</v>
      </c>
      <c r="AJ13" s="359">
        <v>1911.63597</v>
      </c>
      <c r="AK13" s="360">
        <v>0.17632501491699001</v>
      </c>
      <c r="AL13" s="359">
        <v>1346.5398900000002</v>
      </c>
      <c r="AM13" s="360">
        <v>0.20810784612066241</v>
      </c>
      <c r="AN13" s="359">
        <v>1619.1713200000002</v>
      </c>
      <c r="AO13" s="360">
        <v>0.18878588681480968</v>
      </c>
      <c r="AP13" s="359">
        <v>1673.83105</v>
      </c>
      <c r="AQ13" s="360">
        <v>0.17774545945710724</v>
      </c>
      <c r="AR13" s="359">
        <v>42145.554359999987</v>
      </c>
      <c r="AS13" s="360">
        <v>0.16587349032523727</v>
      </c>
    </row>
    <row r="14" spans="1:45" ht="19.5">
      <c r="A14" s="346" t="s">
        <v>413</v>
      </c>
      <c r="B14" s="359">
        <v>2441.3353499999998</v>
      </c>
      <c r="C14" s="360">
        <v>0.48510986921718324</v>
      </c>
      <c r="D14" s="359">
        <v>2282.0767600000004</v>
      </c>
      <c r="E14" s="360">
        <v>0.47412402958702887</v>
      </c>
      <c r="F14" s="359">
        <v>2190.9702099999995</v>
      </c>
      <c r="G14" s="360">
        <v>0.5074347591106817</v>
      </c>
      <c r="H14" s="359">
        <v>8440.084560000003</v>
      </c>
      <c r="I14" s="360">
        <v>0.49146239041031303</v>
      </c>
      <c r="J14" s="359">
        <v>940.70412999999974</v>
      </c>
      <c r="K14" s="360">
        <v>0.68993285018003392</v>
      </c>
      <c r="L14" s="359">
        <v>15543.337099999997</v>
      </c>
      <c r="M14" s="360">
        <v>0.48594626955885817</v>
      </c>
      <c r="N14" s="359">
        <v>8406.0875099999994</v>
      </c>
      <c r="O14" s="360">
        <v>0.49044902361274273</v>
      </c>
      <c r="P14" s="359">
        <v>1609.8762700000002</v>
      </c>
      <c r="Q14" s="360">
        <v>0.11303554261696702</v>
      </c>
      <c r="R14" s="359">
        <v>5717.7665399999996</v>
      </c>
      <c r="S14" s="360">
        <v>0.12885629515131297</v>
      </c>
      <c r="T14" s="359">
        <v>4445.0077900000006</v>
      </c>
      <c r="U14" s="360">
        <v>0.12736747091664102</v>
      </c>
      <c r="V14" s="359">
        <v>1775.1047699999999</v>
      </c>
      <c r="W14" s="360">
        <v>0.1443510573345807</v>
      </c>
      <c r="X14" s="359">
        <v>195.52352999999999</v>
      </c>
      <c r="Y14" s="360">
        <v>0.24411301784201475</v>
      </c>
      <c r="Z14" s="359">
        <v>1891.53549</v>
      </c>
      <c r="AA14" s="360">
        <v>0.31592761976985934</v>
      </c>
      <c r="AB14" s="359">
        <v>3322.1207499999996</v>
      </c>
      <c r="AC14" s="360">
        <v>0.24460696838894408</v>
      </c>
      <c r="AD14" s="359">
        <v>134.98782999999997</v>
      </c>
      <c r="AE14" s="360">
        <v>0.1829814138917428</v>
      </c>
      <c r="AF14" s="359">
        <v>269.88112000000001</v>
      </c>
      <c r="AG14" s="360">
        <v>0.47367771006175707</v>
      </c>
      <c r="AH14" s="359">
        <v>5251.8061899999993</v>
      </c>
      <c r="AI14" s="360">
        <v>0.55502166285528565</v>
      </c>
      <c r="AJ14" s="359">
        <v>2972.6908700000004</v>
      </c>
      <c r="AK14" s="360">
        <v>0.27419433941512938</v>
      </c>
      <c r="AL14" s="359">
        <v>1850.8632500000001</v>
      </c>
      <c r="AM14" s="360">
        <v>0.28605106115451884</v>
      </c>
      <c r="AN14" s="359">
        <v>2366.5766199999998</v>
      </c>
      <c r="AO14" s="360">
        <v>0.27592896465205102</v>
      </c>
      <c r="AP14" s="359">
        <v>3255.7646600000007</v>
      </c>
      <c r="AQ14" s="360">
        <v>0.34573225617717668</v>
      </c>
      <c r="AR14" s="359">
        <v>75304.101300000009</v>
      </c>
      <c r="AS14" s="360">
        <v>0.29637655283261155</v>
      </c>
    </row>
    <row r="15" spans="1:45" ht="19.5">
      <c r="A15" s="346" t="s">
        <v>414</v>
      </c>
      <c r="B15" s="359">
        <v>0</v>
      </c>
      <c r="C15" s="360">
        <v>0</v>
      </c>
      <c r="D15" s="359">
        <v>0</v>
      </c>
      <c r="E15" s="360">
        <v>0</v>
      </c>
      <c r="F15" s="359">
        <v>0</v>
      </c>
      <c r="G15" s="360">
        <v>0</v>
      </c>
      <c r="H15" s="359">
        <v>0</v>
      </c>
      <c r="I15" s="360">
        <v>0</v>
      </c>
      <c r="J15" s="359">
        <v>0</v>
      </c>
      <c r="K15" s="360">
        <v>0</v>
      </c>
      <c r="L15" s="359">
        <v>0</v>
      </c>
      <c r="M15" s="360">
        <v>0</v>
      </c>
      <c r="N15" s="359">
        <v>0</v>
      </c>
      <c r="O15" s="360">
        <v>0</v>
      </c>
      <c r="P15" s="359">
        <v>0</v>
      </c>
      <c r="Q15" s="360">
        <v>0</v>
      </c>
      <c r="R15" s="359">
        <v>0</v>
      </c>
      <c r="S15" s="360">
        <v>0</v>
      </c>
      <c r="T15" s="359">
        <v>0</v>
      </c>
      <c r="U15" s="360">
        <v>0</v>
      </c>
      <c r="V15" s="359">
        <v>65.702380000000005</v>
      </c>
      <c r="W15" s="360">
        <v>5.3429004206880758E-3</v>
      </c>
      <c r="X15" s="359">
        <v>0</v>
      </c>
      <c r="Y15" s="360">
        <v>0</v>
      </c>
      <c r="Z15" s="359">
        <v>0</v>
      </c>
      <c r="AA15" s="360">
        <v>0</v>
      </c>
      <c r="AB15" s="359">
        <v>0</v>
      </c>
      <c r="AC15" s="360">
        <v>0</v>
      </c>
      <c r="AD15" s="359">
        <v>0</v>
      </c>
      <c r="AE15" s="360">
        <v>0</v>
      </c>
      <c r="AF15" s="359">
        <v>0</v>
      </c>
      <c r="AG15" s="360">
        <v>0</v>
      </c>
      <c r="AH15" s="359">
        <v>0</v>
      </c>
      <c r="AI15" s="360">
        <v>0</v>
      </c>
      <c r="AJ15" s="359">
        <v>0</v>
      </c>
      <c r="AK15" s="360">
        <v>0</v>
      </c>
      <c r="AL15" s="359">
        <v>0</v>
      </c>
      <c r="AM15" s="360">
        <v>0</v>
      </c>
      <c r="AN15" s="359">
        <v>0</v>
      </c>
      <c r="AO15" s="360">
        <v>0</v>
      </c>
      <c r="AP15" s="359">
        <v>0</v>
      </c>
      <c r="AQ15" s="360">
        <v>0</v>
      </c>
      <c r="AR15" s="359">
        <v>65.702380000000005</v>
      </c>
      <c r="AS15" s="360">
        <v>2.5858677762745331E-4</v>
      </c>
    </row>
    <row r="16" spans="1:45" ht="19.5">
      <c r="A16" s="346" t="s">
        <v>415</v>
      </c>
      <c r="B16" s="359">
        <v>15.800520000000001</v>
      </c>
      <c r="C16" s="360">
        <v>3.1396703409728162E-3</v>
      </c>
      <c r="D16" s="359">
        <v>15.800520000000001</v>
      </c>
      <c r="E16" s="360">
        <v>3.282714386859818E-3</v>
      </c>
      <c r="F16" s="359">
        <v>15.800520000000001</v>
      </c>
      <c r="G16" s="360">
        <v>3.6594441236257203E-3</v>
      </c>
      <c r="H16" s="359">
        <v>49.508300000000006</v>
      </c>
      <c r="I16" s="360">
        <v>2.882846408727319E-3</v>
      </c>
      <c r="J16" s="359">
        <v>15.800520000000001</v>
      </c>
      <c r="K16" s="360">
        <v>1.1588444708886984E-2</v>
      </c>
      <c r="L16" s="359">
        <v>191.24452000000002</v>
      </c>
      <c r="M16" s="360">
        <v>5.9790610259346727E-3</v>
      </c>
      <c r="N16" s="359">
        <v>49.508300000000006</v>
      </c>
      <c r="O16" s="360">
        <v>2.8885373090443544E-3</v>
      </c>
      <c r="P16" s="359">
        <v>379.8193</v>
      </c>
      <c r="Q16" s="360">
        <v>2.6668559237721157E-2</v>
      </c>
      <c r="R16" s="359">
        <v>1251.07494</v>
      </c>
      <c r="S16" s="360">
        <v>2.8194379850467133E-2</v>
      </c>
      <c r="T16" s="359">
        <v>1063.4825099999998</v>
      </c>
      <c r="U16" s="360">
        <v>3.0473079927444031E-2</v>
      </c>
      <c r="V16" s="359">
        <v>422.89316999999994</v>
      </c>
      <c r="W16" s="360">
        <v>3.4389562385702212E-2</v>
      </c>
      <c r="X16" s="359">
        <v>2.6534400000000002</v>
      </c>
      <c r="Y16" s="360">
        <v>3.3128454977399175E-3</v>
      </c>
      <c r="Z16" s="359">
        <v>82.970140000000001</v>
      </c>
      <c r="AA16" s="360">
        <v>1.3857820263352286E-2</v>
      </c>
      <c r="AB16" s="359">
        <v>267.58033999999998</v>
      </c>
      <c r="AC16" s="360">
        <v>1.9701877413059989E-2</v>
      </c>
      <c r="AD16" s="359">
        <v>20.29149</v>
      </c>
      <c r="AE16" s="360">
        <v>2.7505927980101322E-2</v>
      </c>
      <c r="AF16" s="359">
        <v>10.91568</v>
      </c>
      <c r="AG16" s="360">
        <v>1.9158488397287371E-2</v>
      </c>
      <c r="AH16" s="359">
        <v>597.84978000000001</v>
      </c>
      <c r="AI16" s="360">
        <v>6.3181992447681468E-2</v>
      </c>
      <c r="AJ16" s="359">
        <v>95.173720000000003</v>
      </c>
      <c r="AK16" s="360">
        <v>8.7786105001494766E-3</v>
      </c>
      <c r="AL16" s="359">
        <v>65.53531000000001</v>
      </c>
      <c r="AM16" s="360">
        <v>1.0128487325354995E-2</v>
      </c>
      <c r="AN16" s="359">
        <v>73.61506</v>
      </c>
      <c r="AO16" s="360">
        <v>8.5830845775019173E-3</v>
      </c>
      <c r="AP16" s="359">
        <v>105.14617000000001</v>
      </c>
      <c r="AQ16" s="360">
        <v>1.1165555984162861E-2</v>
      </c>
      <c r="AR16" s="359">
        <v>4792.46425</v>
      </c>
      <c r="AS16" s="360">
        <v>1.8861841645649212E-2</v>
      </c>
    </row>
    <row r="17" spans="1:45" ht="19.5">
      <c r="A17" s="347" t="s">
        <v>416</v>
      </c>
      <c r="B17" s="359">
        <v>0</v>
      </c>
      <c r="C17" s="360">
        <v>0</v>
      </c>
      <c r="D17" s="359">
        <v>0</v>
      </c>
      <c r="E17" s="360">
        <v>0</v>
      </c>
      <c r="F17" s="359">
        <v>0</v>
      </c>
      <c r="G17" s="360">
        <v>0</v>
      </c>
      <c r="H17" s="359">
        <v>0</v>
      </c>
      <c r="I17" s="360">
        <v>0</v>
      </c>
      <c r="J17" s="359">
        <v>0</v>
      </c>
      <c r="K17" s="360">
        <v>0</v>
      </c>
      <c r="L17" s="359">
        <v>0</v>
      </c>
      <c r="M17" s="360">
        <v>0</v>
      </c>
      <c r="N17" s="359">
        <v>0</v>
      </c>
      <c r="O17" s="360">
        <v>0</v>
      </c>
      <c r="P17" s="359">
        <v>0</v>
      </c>
      <c r="Q17" s="360">
        <v>0</v>
      </c>
      <c r="R17" s="359">
        <v>0</v>
      </c>
      <c r="S17" s="360">
        <v>0</v>
      </c>
      <c r="T17" s="359">
        <v>0</v>
      </c>
      <c r="U17" s="360">
        <v>0</v>
      </c>
      <c r="V17" s="359">
        <v>0</v>
      </c>
      <c r="W17" s="360">
        <v>0</v>
      </c>
      <c r="X17" s="359">
        <v>0</v>
      </c>
      <c r="Y17" s="360">
        <v>0</v>
      </c>
      <c r="Z17" s="359">
        <v>0</v>
      </c>
      <c r="AA17" s="360">
        <v>0</v>
      </c>
      <c r="AB17" s="359">
        <v>0</v>
      </c>
      <c r="AC17" s="360">
        <v>0</v>
      </c>
      <c r="AD17" s="359">
        <v>0</v>
      </c>
      <c r="AE17" s="360">
        <v>0</v>
      </c>
      <c r="AF17" s="359">
        <v>0</v>
      </c>
      <c r="AG17" s="360">
        <v>0</v>
      </c>
      <c r="AH17" s="359">
        <v>0</v>
      </c>
      <c r="AI17" s="360">
        <v>0</v>
      </c>
      <c r="AJ17" s="359">
        <v>0</v>
      </c>
      <c r="AK17" s="360">
        <v>0</v>
      </c>
      <c r="AL17" s="359">
        <v>0</v>
      </c>
      <c r="AM17" s="360">
        <v>0</v>
      </c>
      <c r="AN17" s="359">
        <v>0</v>
      </c>
      <c r="AO17" s="360">
        <v>0</v>
      </c>
      <c r="AP17" s="359">
        <v>0</v>
      </c>
      <c r="AQ17" s="360">
        <v>0</v>
      </c>
      <c r="AR17" s="359">
        <v>0</v>
      </c>
      <c r="AS17" s="360">
        <v>0</v>
      </c>
    </row>
    <row r="18" spans="1:45" s="245" customFormat="1" ht="19.5">
      <c r="A18" s="347" t="s">
        <v>417</v>
      </c>
      <c r="B18" s="359">
        <v>49.763910000000003</v>
      </c>
      <c r="C18" s="360">
        <v>9.8884259681226022E-3</v>
      </c>
      <c r="D18" s="359">
        <v>0</v>
      </c>
      <c r="E18" s="360">
        <v>0</v>
      </c>
      <c r="F18" s="359">
        <v>0</v>
      </c>
      <c r="G18" s="360">
        <v>0</v>
      </c>
      <c r="H18" s="359">
        <v>0</v>
      </c>
      <c r="I18" s="360">
        <v>0</v>
      </c>
      <c r="J18" s="359">
        <v>2.9427099999999999</v>
      </c>
      <c r="K18" s="360">
        <v>2.1582474582664884E-3</v>
      </c>
      <c r="L18" s="359">
        <v>0</v>
      </c>
      <c r="M18" s="360">
        <v>0</v>
      </c>
      <c r="N18" s="359">
        <v>0</v>
      </c>
      <c r="O18" s="360">
        <v>0</v>
      </c>
      <c r="P18" s="359">
        <v>300.06551999999999</v>
      </c>
      <c r="Q18" s="360">
        <v>2.1068742676629656E-2</v>
      </c>
      <c r="R18" s="359">
        <v>855.16625999999997</v>
      </c>
      <c r="S18" s="360">
        <v>1.9272132786660515E-2</v>
      </c>
      <c r="T18" s="359">
        <v>606.00470999999993</v>
      </c>
      <c r="U18" s="360">
        <v>1.7364488640473779E-2</v>
      </c>
      <c r="V18" s="359">
        <v>200.01376999999999</v>
      </c>
      <c r="W18" s="360">
        <v>1.6265067656246364E-2</v>
      </c>
      <c r="X18" s="359">
        <v>9.1715699999999991</v>
      </c>
      <c r="Y18" s="360">
        <v>1.1450793830539409E-2</v>
      </c>
      <c r="Z18" s="359">
        <v>21.09432</v>
      </c>
      <c r="AA18" s="360">
        <v>3.5232108218406937E-3</v>
      </c>
      <c r="AB18" s="359">
        <v>24.64</v>
      </c>
      <c r="AC18" s="360">
        <v>1.8142373967302611E-3</v>
      </c>
      <c r="AD18" s="359">
        <v>11.967979999999999</v>
      </c>
      <c r="AE18" s="360">
        <v>1.6223076567925421E-2</v>
      </c>
      <c r="AF18" s="359">
        <v>3.157</v>
      </c>
      <c r="AG18" s="360">
        <v>5.5409601481754894E-3</v>
      </c>
      <c r="AH18" s="359">
        <v>37.344999999999999</v>
      </c>
      <c r="AI18" s="360">
        <v>3.9466962887544496E-3</v>
      </c>
      <c r="AJ18" s="359">
        <v>401.78775000000002</v>
      </c>
      <c r="AK18" s="360">
        <v>3.7060001027399508E-2</v>
      </c>
      <c r="AL18" s="359">
        <v>169.70008000000001</v>
      </c>
      <c r="AM18" s="360">
        <v>2.6227160738107876E-2</v>
      </c>
      <c r="AN18" s="359">
        <v>247.05759000000003</v>
      </c>
      <c r="AO18" s="360">
        <v>2.8805467121588876E-2</v>
      </c>
      <c r="AP18" s="359">
        <v>377.24817999999999</v>
      </c>
      <c r="AQ18" s="360">
        <v>4.0060286301569978E-2</v>
      </c>
      <c r="AR18" s="359">
        <v>3317.1263500000005</v>
      </c>
      <c r="AS18" s="360">
        <v>1.3055311144430627E-2</v>
      </c>
    </row>
    <row r="19" spans="1:45" ht="19.5">
      <c r="A19" s="348" t="s">
        <v>418</v>
      </c>
      <c r="B19" s="359">
        <v>0</v>
      </c>
      <c r="C19" s="360">
        <v>0</v>
      </c>
      <c r="D19" s="359">
        <v>0</v>
      </c>
      <c r="E19" s="360">
        <v>0</v>
      </c>
      <c r="F19" s="359">
        <v>0</v>
      </c>
      <c r="G19" s="360">
        <v>0</v>
      </c>
      <c r="H19" s="359">
        <v>0</v>
      </c>
      <c r="I19" s="360">
        <v>0</v>
      </c>
      <c r="J19" s="359">
        <v>0</v>
      </c>
      <c r="K19" s="360">
        <v>0</v>
      </c>
      <c r="L19" s="359">
        <v>0</v>
      </c>
      <c r="M19" s="360">
        <v>0</v>
      </c>
      <c r="N19" s="359">
        <v>0</v>
      </c>
      <c r="O19" s="360">
        <v>0</v>
      </c>
      <c r="P19" s="359">
        <v>144.84485000000001</v>
      </c>
      <c r="Q19" s="360">
        <v>1.017010842393695E-2</v>
      </c>
      <c r="R19" s="359">
        <v>454.51315</v>
      </c>
      <c r="S19" s="360">
        <v>1.0242964660560098E-2</v>
      </c>
      <c r="T19" s="359">
        <v>354.62015000000002</v>
      </c>
      <c r="U19" s="360">
        <v>1.0161303146238103E-2</v>
      </c>
      <c r="V19" s="359">
        <v>124.86624999999999</v>
      </c>
      <c r="W19" s="360">
        <v>1.0154090911999571E-2</v>
      </c>
      <c r="X19" s="359">
        <v>0</v>
      </c>
      <c r="Y19" s="360">
        <v>0</v>
      </c>
      <c r="Z19" s="359">
        <v>0</v>
      </c>
      <c r="AA19" s="360">
        <v>0</v>
      </c>
      <c r="AB19" s="359">
        <v>0</v>
      </c>
      <c r="AC19" s="360">
        <v>0</v>
      </c>
      <c r="AD19" s="359">
        <v>0</v>
      </c>
      <c r="AE19" s="360">
        <v>0</v>
      </c>
      <c r="AF19" s="359">
        <v>0</v>
      </c>
      <c r="AG19" s="360">
        <v>0</v>
      </c>
      <c r="AH19" s="359">
        <v>0</v>
      </c>
      <c r="AI19" s="360">
        <v>0</v>
      </c>
      <c r="AJ19" s="359">
        <v>0</v>
      </c>
      <c r="AK19" s="360">
        <v>0</v>
      </c>
      <c r="AL19" s="359">
        <v>0</v>
      </c>
      <c r="AM19" s="360">
        <v>0</v>
      </c>
      <c r="AN19" s="359">
        <v>0</v>
      </c>
      <c r="AO19" s="360">
        <v>0</v>
      </c>
      <c r="AP19" s="359">
        <v>0</v>
      </c>
      <c r="AQ19" s="360">
        <v>0</v>
      </c>
      <c r="AR19" s="359">
        <v>1078.8444</v>
      </c>
      <c r="AS19" s="360">
        <v>4.2460394426719894E-3</v>
      </c>
    </row>
    <row r="20" spans="1:45" ht="18.75">
      <c r="A20" s="339" t="s">
        <v>419</v>
      </c>
      <c r="B20" s="359">
        <v>106.03089</v>
      </c>
      <c r="C20" s="360">
        <v>2.1069055990559242E-2</v>
      </c>
      <c r="D20" s="359">
        <v>103.02947999999999</v>
      </c>
      <c r="E20" s="360">
        <v>2.1405394016569445E-2</v>
      </c>
      <c r="F20" s="359">
        <v>65.018249999999995</v>
      </c>
      <c r="G20" s="360">
        <v>1.5058406488579361E-2</v>
      </c>
      <c r="H20" s="359">
        <v>253.07295999999999</v>
      </c>
      <c r="I20" s="360">
        <v>1.4736326512564405E-2</v>
      </c>
      <c r="J20" s="359">
        <v>118.81257000000001</v>
      </c>
      <c r="K20" s="360">
        <v>8.7139720601965287E-2</v>
      </c>
      <c r="L20" s="359">
        <v>648.18556999999998</v>
      </c>
      <c r="M20" s="360">
        <v>2.0264847741311754E-2</v>
      </c>
      <c r="N20" s="359">
        <v>330.09267</v>
      </c>
      <c r="O20" s="360">
        <v>1.9259093783003372E-2</v>
      </c>
      <c r="P20" s="359">
        <v>0</v>
      </c>
      <c r="Q20" s="360">
        <v>0</v>
      </c>
      <c r="R20" s="359">
        <v>0</v>
      </c>
      <c r="S20" s="360">
        <v>0</v>
      </c>
      <c r="T20" s="359">
        <v>0</v>
      </c>
      <c r="U20" s="360">
        <v>0</v>
      </c>
      <c r="V20" s="359">
        <v>0</v>
      </c>
      <c r="W20" s="360">
        <v>0</v>
      </c>
      <c r="X20" s="359">
        <v>0</v>
      </c>
      <c r="Y20" s="360">
        <v>0</v>
      </c>
      <c r="Z20" s="359">
        <v>0</v>
      </c>
      <c r="AA20" s="360">
        <v>0</v>
      </c>
      <c r="AB20" s="359">
        <v>0</v>
      </c>
      <c r="AC20" s="360">
        <v>0</v>
      </c>
      <c r="AD20" s="359">
        <v>0</v>
      </c>
      <c r="AE20" s="360">
        <v>0</v>
      </c>
      <c r="AF20" s="359">
        <v>0</v>
      </c>
      <c r="AG20" s="360">
        <v>0</v>
      </c>
      <c r="AH20" s="359">
        <v>0</v>
      </c>
      <c r="AI20" s="360">
        <v>0</v>
      </c>
      <c r="AJ20" s="359">
        <v>1060.5686800000001</v>
      </c>
      <c r="AK20" s="360">
        <v>9.7824476655716211E-2</v>
      </c>
      <c r="AL20" s="359">
        <v>300.39476999999999</v>
      </c>
      <c r="AM20" s="360">
        <v>4.6426035377690716E-2</v>
      </c>
      <c r="AN20" s="359">
        <v>702.02566000000002</v>
      </c>
      <c r="AO20" s="360">
        <v>8.1852077759042852E-2</v>
      </c>
      <c r="AP20" s="359">
        <v>350.24110999999999</v>
      </c>
      <c r="AQ20" s="360">
        <v>3.7192383913368814E-2</v>
      </c>
      <c r="AR20" s="359">
        <v>4037.4726099999998</v>
      </c>
      <c r="AS20" s="360">
        <v>1.5890398977616998E-2</v>
      </c>
    </row>
    <row r="21" spans="1:45" ht="19.5">
      <c r="A21" s="346" t="s">
        <v>420</v>
      </c>
      <c r="B21" s="359">
        <v>1248.2310299999999</v>
      </c>
      <c r="C21" s="360">
        <v>0.24803195993378377</v>
      </c>
      <c r="D21" s="359">
        <v>1219.70893</v>
      </c>
      <c r="E21" s="360">
        <v>0.25340660005445359</v>
      </c>
      <c r="F21" s="359">
        <v>854.67521000000011</v>
      </c>
      <c r="G21" s="360">
        <v>0.19794514198539534</v>
      </c>
      <c r="H21" s="359">
        <v>3954.5864699999997</v>
      </c>
      <c r="I21" s="360">
        <v>0.23027382081471479</v>
      </c>
      <c r="J21" s="359">
        <v>189.80169000000001</v>
      </c>
      <c r="K21" s="360">
        <v>0.13920468378371773</v>
      </c>
      <c r="L21" s="359">
        <v>7737.6349199999995</v>
      </c>
      <c r="M21" s="360">
        <v>0.2419091087320209</v>
      </c>
      <c r="N21" s="359">
        <v>3861.4550199999999</v>
      </c>
      <c r="O21" s="360">
        <v>0.22529468578938505</v>
      </c>
      <c r="P21" s="359">
        <v>10340.32728</v>
      </c>
      <c r="Q21" s="360">
        <v>0.72603374974390211</v>
      </c>
      <c r="R21" s="359">
        <v>31643.504380000002</v>
      </c>
      <c r="S21" s="360">
        <v>0.71312193519729561</v>
      </c>
      <c r="T21" s="359">
        <v>24838.371349999998</v>
      </c>
      <c r="U21" s="360">
        <v>0.7117199091653007</v>
      </c>
      <c r="V21" s="359">
        <v>8513.7414499999995</v>
      </c>
      <c r="W21" s="360">
        <v>0.69233523617918413</v>
      </c>
      <c r="X21" s="359">
        <v>454.48601000000008</v>
      </c>
      <c r="Y21" s="360">
        <v>0.56743017818917307</v>
      </c>
      <c r="Z21" s="359">
        <v>2061.9286699999998</v>
      </c>
      <c r="AA21" s="360">
        <v>0.34438699156965419</v>
      </c>
      <c r="AB21" s="359">
        <v>4975.7009500000004</v>
      </c>
      <c r="AC21" s="360">
        <v>0.36635968905991428</v>
      </c>
      <c r="AD21" s="359">
        <v>267.29086000000001</v>
      </c>
      <c r="AE21" s="360">
        <v>0.36232347377641294</v>
      </c>
      <c r="AF21" s="359">
        <v>174.42849000000001</v>
      </c>
      <c r="AG21" s="360">
        <v>0.30614548995768986</v>
      </c>
      <c r="AH21" s="359">
        <v>2208.3434500000003</v>
      </c>
      <c r="AI21" s="360">
        <v>0.2333822706764011</v>
      </c>
      <c r="AJ21" s="359">
        <v>4272.9238699999996</v>
      </c>
      <c r="AK21" s="360">
        <v>0.39412491548634787</v>
      </c>
      <c r="AL21" s="359">
        <v>2619.1703499999999</v>
      </c>
      <c r="AM21" s="360">
        <v>0.40479298401000319</v>
      </c>
      <c r="AN21" s="359">
        <v>3435.48776</v>
      </c>
      <c r="AO21" s="360">
        <v>0.40055773925950217</v>
      </c>
      <c r="AP21" s="359">
        <v>3539.4090600000004</v>
      </c>
      <c r="AQ21" s="360">
        <v>0.37585268213082085</v>
      </c>
      <c r="AR21" s="359">
        <v>118411.2072</v>
      </c>
      <c r="AS21" s="360">
        <v>0.46603444966262564</v>
      </c>
    </row>
    <row r="22" spans="1:45" s="245" customFormat="1" ht="19.5">
      <c r="A22" s="346" t="s">
        <v>421</v>
      </c>
      <c r="B22" s="359">
        <v>442.27123000000006</v>
      </c>
      <c r="C22" s="360">
        <v>8.7882288905464304E-2</v>
      </c>
      <c r="D22" s="359">
        <v>444.76031000000006</v>
      </c>
      <c r="E22" s="360">
        <v>9.2403355607361834E-2</v>
      </c>
      <c r="F22" s="359">
        <v>428.49483000000009</v>
      </c>
      <c r="G22" s="360">
        <v>9.9240587502658295E-2</v>
      </c>
      <c r="H22" s="359">
        <v>1583.8977299999999</v>
      </c>
      <c r="I22" s="360">
        <v>9.2229664171903536E-2</v>
      </c>
      <c r="J22" s="359">
        <v>5.36</v>
      </c>
      <c r="K22" s="360">
        <v>3.9311404713031116E-3</v>
      </c>
      <c r="L22" s="359">
        <v>2841.5401900000002</v>
      </c>
      <c r="M22" s="360">
        <v>8.8837798874739027E-2</v>
      </c>
      <c r="N22" s="359">
        <v>1571.8882200000003</v>
      </c>
      <c r="O22" s="360">
        <v>9.1711041767083903E-2</v>
      </c>
      <c r="P22" s="359">
        <v>2128.4697199999996</v>
      </c>
      <c r="Q22" s="360">
        <v>0.14944796331707144</v>
      </c>
      <c r="R22" s="359">
        <v>6685.2059399999998</v>
      </c>
      <c r="S22" s="360">
        <v>0.15065862933115676</v>
      </c>
      <c r="T22" s="359">
        <v>5236.8467700000001</v>
      </c>
      <c r="U22" s="360">
        <v>0.15005686383125111</v>
      </c>
      <c r="V22" s="359">
        <v>1824.45822</v>
      </c>
      <c r="W22" s="360">
        <v>0.14836446702791919</v>
      </c>
      <c r="X22" s="359">
        <v>80.034000000000006</v>
      </c>
      <c r="Y22" s="360">
        <v>9.9923222897867134E-2</v>
      </c>
      <c r="Z22" s="359">
        <v>501.37599999999998</v>
      </c>
      <c r="AA22" s="360">
        <v>8.374071072265897E-2</v>
      </c>
      <c r="AB22" s="359">
        <v>1283.3140000000001</v>
      </c>
      <c r="AC22" s="360">
        <v>9.4490107570921203E-2</v>
      </c>
      <c r="AD22" s="359">
        <v>74.694000000000003</v>
      </c>
      <c r="AE22" s="360">
        <v>0.1012507107435525</v>
      </c>
      <c r="AF22" s="359">
        <v>22.378</v>
      </c>
      <c r="AG22" s="360">
        <v>3.9276403609715266E-2</v>
      </c>
      <c r="AH22" s="359">
        <v>582.93050000000005</v>
      </c>
      <c r="AI22" s="360">
        <v>6.160529230022161E-2</v>
      </c>
      <c r="AJ22" s="359">
        <v>1072.6188100000002</v>
      </c>
      <c r="AK22" s="360">
        <v>9.8935953623792761E-2</v>
      </c>
      <c r="AL22" s="359">
        <v>698.88765999999998</v>
      </c>
      <c r="AM22" s="360">
        <v>0.10801314293252004</v>
      </c>
      <c r="AN22" s="359">
        <v>862.27144999999996</v>
      </c>
      <c r="AO22" s="360">
        <v>0.10053579775816546</v>
      </c>
      <c r="AP22" s="359">
        <v>990.39509999999984</v>
      </c>
      <c r="AQ22" s="360">
        <v>0.10517084869083271</v>
      </c>
      <c r="AR22" s="359">
        <v>29362.092680000005</v>
      </c>
      <c r="AS22" s="360">
        <v>0.11556124649548215</v>
      </c>
    </row>
    <row r="23" spans="1:45" s="245" customFormat="1" ht="19.5">
      <c r="A23" s="346" t="s">
        <v>422</v>
      </c>
      <c r="B23" s="359">
        <v>231.81735</v>
      </c>
      <c r="C23" s="360">
        <v>4.6063677544657684E-2</v>
      </c>
      <c r="D23" s="359">
        <v>249.08967999999999</v>
      </c>
      <c r="E23" s="360">
        <v>5.1750845931292658E-2</v>
      </c>
      <c r="F23" s="359">
        <v>119.40595000000002</v>
      </c>
      <c r="G23" s="360">
        <v>2.7654748201543154E-2</v>
      </c>
      <c r="H23" s="359">
        <v>611.60635000000013</v>
      </c>
      <c r="I23" s="360">
        <v>3.5613567213019309E-2</v>
      </c>
      <c r="J23" s="359">
        <v>129.50604999999999</v>
      </c>
      <c r="K23" s="360">
        <v>9.4982551200299289E-2</v>
      </c>
      <c r="L23" s="359">
        <v>1158.0728799999999</v>
      </c>
      <c r="M23" s="360">
        <v>3.6205944212152695E-2</v>
      </c>
      <c r="N23" s="359">
        <v>605.44983999999999</v>
      </c>
      <c r="O23" s="360">
        <v>3.5324671854919977E-2</v>
      </c>
      <c r="P23" s="359">
        <v>2148.2002299999999</v>
      </c>
      <c r="Q23" s="360">
        <v>0.15083331754926937</v>
      </c>
      <c r="R23" s="359">
        <v>6556.8146299999999</v>
      </c>
      <c r="S23" s="360">
        <v>0.14776518686188383</v>
      </c>
      <c r="T23" s="359">
        <v>5267.8509699999995</v>
      </c>
      <c r="U23" s="360">
        <v>0.15094525969653566</v>
      </c>
      <c r="V23" s="359">
        <v>1510.7067499999998</v>
      </c>
      <c r="W23" s="360">
        <v>0.12285027924576422</v>
      </c>
      <c r="X23" s="359">
        <v>291.34973000000002</v>
      </c>
      <c r="Y23" s="360">
        <v>0.36375295514435624</v>
      </c>
      <c r="Z23" s="359">
        <v>931.72627999999997</v>
      </c>
      <c r="AA23" s="360">
        <v>0.15561857944173466</v>
      </c>
      <c r="AB23" s="359">
        <v>2094.9737300000002</v>
      </c>
      <c r="AC23" s="360">
        <v>0.15425242232684599</v>
      </c>
      <c r="AD23" s="359">
        <v>93.400419999999997</v>
      </c>
      <c r="AE23" s="360">
        <v>0.12660801280887776</v>
      </c>
      <c r="AF23" s="359">
        <v>98.336800000000011</v>
      </c>
      <c r="AG23" s="360">
        <v>0.17259432686065998</v>
      </c>
      <c r="AH23" s="359">
        <v>806.40897999999993</v>
      </c>
      <c r="AI23" s="360">
        <v>8.5222956984449344E-2</v>
      </c>
      <c r="AJ23" s="359">
        <v>2044.2710799999998</v>
      </c>
      <c r="AK23" s="360">
        <v>0.18855898002137469</v>
      </c>
      <c r="AL23" s="359">
        <v>1193.4436499999999</v>
      </c>
      <c r="AM23" s="360">
        <v>0.18444681016310749</v>
      </c>
      <c r="AN23" s="359">
        <v>1609.99613</v>
      </c>
      <c r="AO23" s="360">
        <v>0.18771611343169145</v>
      </c>
      <c r="AP23" s="359">
        <v>1710.7411300000006</v>
      </c>
      <c r="AQ23" s="360">
        <v>0.18166497040667332</v>
      </c>
      <c r="AR23" s="359">
        <v>29463.168609999997</v>
      </c>
      <c r="AS23" s="360">
        <v>0.11595905398791082</v>
      </c>
    </row>
    <row r="24" spans="1:45" ht="19.5">
      <c r="A24" s="346" t="s">
        <v>414</v>
      </c>
      <c r="B24" s="359">
        <v>0</v>
      </c>
      <c r="C24" s="360">
        <v>0</v>
      </c>
      <c r="D24" s="359">
        <v>0</v>
      </c>
      <c r="E24" s="360">
        <v>0</v>
      </c>
      <c r="F24" s="359">
        <v>0</v>
      </c>
      <c r="G24" s="360">
        <v>0</v>
      </c>
      <c r="H24" s="359">
        <v>0</v>
      </c>
      <c r="I24" s="360">
        <v>0</v>
      </c>
      <c r="J24" s="359">
        <v>0</v>
      </c>
      <c r="K24" s="360">
        <v>0</v>
      </c>
      <c r="L24" s="359">
        <v>0</v>
      </c>
      <c r="M24" s="360">
        <v>0</v>
      </c>
      <c r="N24" s="359">
        <v>0</v>
      </c>
      <c r="O24" s="360">
        <v>0</v>
      </c>
      <c r="P24" s="359">
        <v>0</v>
      </c>
      <c r="Q24" s="360">
        <v>0</v>
      </c>
      <c r="R24" s="359">
        <v>0</v>
      </c>
      <c r="S24" s="360">
        <v>0</v>
      </c>
      <c r="T24" s="359">
        <v>0</v>
      </c>
      <c r="U24" s="360">
        <v>0</v>
      </c>
      <c r="V24" s="359">
        <v>0</v>
      </c>
      <c r="W24" s="360">
        <v>0</v>
      </c>
      <c r="X24" s="359">
        <v>0</v>
      </c>
      <c r="Y24" s="360">
        <v>0</v>
      </c>
      <c r="Z24" s="359">
        <v>0</v>
      </c>
      <c r="AA24" s="360">
        <v>0</v>
      </c>
      <c r="AB24" s="359">
        <v>0</v>
      </c>
      <c r="AC24" s="360">
        <v>0</v>
      </c>
      <c r="AD24" s="359">
        <v>0</v>
      </c>
      <c r="AE24" s="360">
        <v>0</v>
      </c>
      <c r="AF24" s="359">
        <v>0</v>
      </c>
      <c r="AG24" s="360">
        <v>0</v>
      </c>
      <c r="AH24" s="359">
        <v>0</v>
      </c>
      <c r="AI24" s="360">
        <v>0</v>
      </c>
      <c r="AJ24" s="359">
        <v>0</v>
      </c>
      <c r="AK24" s="360">
        <v>0</v>
      </c>
      <c r="AL24" s="359">
        <v>0</v>
      </c>
      <c r="AM24" s="360">
        <v>0</v>
      </c>
      <c r="AN24" s="359">
        <v>0</v>
      </c>
      <c r="AO24" s="360">
        <v>0</v>
      </c>
      <c r="AP24" s="359">
        <v>0</v>
      </c>
      <c r="AQ24" s="360">
        <v>0</v>
      </c>
      <c r="AR24" s="359">
        <v>0</v>
      </c>
      <c r="AS24" s="360">
        <v>0</v>
      </c>
    </row>
    <row r="25" spans="1:45" ht="19.5">
      <c r="A25" s="346" t="s">
        <v>423</v>
      </c>
      <c r="B25" s="359">
        <v>0</v>
      </c>
      <c r="C25" s="360">
        <v>0</v>
      </c>
      <c r="D25" s="359">
        <v>0</v>
      </c>
      <c r="E25" s="360">
        <v>0</v>
      </c>
      <c r="F25" s="359">
        <v>0</v>
      </c>
      <c r="G25" s="360">
        <v>0</v>
      </c>
      <c r="H25" s="359">
        <v>0</v>
      </c>
      <c r="I25" s="360">
        <v>0</v>
      </c>
      <c r="J25" s="359">
        <v>0</v>
      </c>
      <c r="K25" s="360">
        <v>0</v>
      </c>
      <c r="L25" s="359">
        <v>0</v>
      </c>
      <c r="M25" s="360">
        <v>0</v>
      </c>
      <c r="N25" s="359">
        <v>0</v>
      </c>
      <c r="O25" s="360">
        <v>0</v>
      </c>
      <c r="P25" s="359">
        <v>1161.19579</v>
      </c>
      <c r="Q25" s="360">
        <v>8.1531977738380904E-2</v>
      </c>
      <c r="R25" s="359">
        <v>3612.8535999999999</v>
      </c>
      <c r="S25" s="360">
        <v>8.1419716346110838E-2</v>
      </c>
      <c r="T25" s="359">
        <v>2839.65915</v>
      </c>
      <c r="U25" s="360">
        <v>8.1367732361341608E-2</v>
      </c>
      <c r="V25" s="359">
        <v>946.9575900000001</v>
      </c>
      <c r="W25" s="360">
        <v>7.70063444579141E-2</v>
      </c>
      <c r="X25" s="359">
        <v>0</v>
      </c>
      <c r="Y25" s="360">
        <v>0</v>
      </c>
      <c r="Z25" s="359">
        <v>102.96966</v>
      </c>
      <c r="AA25" s="360">
        <v>1.7198175643171092E-2</v>
      </c>
      <c r="AB25" s="359">
        <v>212.39353</v>
      </c>
      <c r="AC25" s="360">
        <v>1.5638485590485009E-2</v>
      </c>
      <c r="AD25" s="359">
        <v>0</v>
      </c>
      <c r="AE25" s="360">
        <v>0</v>
      </c>
      <c r="AF25" s="359">
        <v>0</v>
      </c>
      <c r="AG25" s="360">
        <v>0</v>
      </c>
      <c r="AH25" s="359">
        <v>108.93812</v>
      </c>
      <c r="AI25" s="360">
        <v>1.1512804228354181E-2</v>
      </c>
      <c r="AJ25" s="359">
        <v>0</v>
      </c>
      <c r="AK25" s="360">
        <v>0</v>
      </c>
      <c r="AL25" s="359">
        <v>0</v>
      </c>
      <c r="AM25" s="360">
        <v>0</v>
      </c>
      <c r="AN25" s="359">
        <v>0</v>
      </c>
      <c r="AO25" s="360">
        <v>0</v>
      </c>
      <c r="AP25" s="359">
        <v>0</v>
      </c>
      <c r="AQ25" s="360">
        <v>0</v>
      </c>
      <c r="AR25" s="359">
        <v>8984.9674400000022</v>
      </c>
      <c r="AS25" s="360">
        <v>3.5362399008942891E-2</v>
      </c>
    </row>
    <row r="26" spans="1:45" ht="19.5">
      <c r="A26" s="347" t="s">
        <v>416</v>
      </c>
      <c r="B26" s="359">
        <v>76.356929999999991</v>
      </c>
      <c r="C26" s="360">
        <v>1.5172639156732653E-2</v>
      </c>
      <c r="D26" s="359">
        <v>72.852500000000006</v>
      </c>
      <c r="E26" s="360">
        <v>1.5135827799889175E-2</v>
      </c>
      <c r="F26" s="359">
        <v>71.787999999999997</v>
      </c>
      <c r="G26" s="360">
        <v>1.662629930830398E-2</v>
      </c>
      <c r="H26" s="359">
        <v>274.79079999999999</v>
      </c>
      <c r="I26" s="360">
        <v>1.6000946728756731E-2</v>
      </c>
      <c r="J26" s="359">
        <v>0</v>
      </c>
      <c r="K26" s="360">
        <v>0</v>
      </c>
      <c r="L26" s="359">
        <v>500.04780000000005</v>
      </c>
      <c r="M26" s="360">
        <v>1.5633474423656042E-2</v>
      </c>
      <c r="N26" s="359">
        <v>283.20983999999999</v>
      </c>
      <c r="O26" s="360">
        <v>1.652373822426708E-2</v>
      </c>
      <c r="P26" s="359">
        <v>289.31236000000001</v>
      </c>
      <c r="Q26" s="360">
        <v>2.031372236972926E-2</v>
      </c>
      <c r="R26" s="359">
        <v>876.18146999999999</v>
      </c>
      <c r="S26" s="360">
        <v>1.9745734162911675E-2</v>
      </c>
      <c r="T26" s="359">
        <v>673.61484999999993</v>
      </c>
      <c r="U26" s="360">
        <v>1.930179290335788E-2</v>
      </c>
      <c r="V26" s="359">
        <v>0</v>
      </c>
      <c r="W26" s="360">
        <v>0</v>
      </c>
      <c r="X26" s="359">
        <v>0</v>
      </c>
      <c r="Y26" s="360">
        <v>0</v>
      </c>
      <c r="Z26" s="359">
        <v>0</v>
      </c>
      <c r="AA26" s="360">
        <v>0</v>
      </c>
      <c r="AB26" s="359">
        <v>0</v>
      </c>
      <c r="AC26" s="360">
        <v>0</v>
      </c>
      <c r="AD26" s="359">
        <v>0</v>
      </c>
      <c r="AE26" s="360">
        <v>0</v>
      </c>
      <c r="AF26" s="359">
        <v>0</v>
      </c>
      <c r="AG26" s="360">
        <v>0</v>
      </c>
      <c r="AH26" s="359">
        <v>0</v>
      </c>
      <c r="AI26" s="360">
        <v>0</v>
      </c>
      <c r="AJ26" s="359">
        <v>0</v>
      </c>
      <c r="AK26" s="360">
        <v>0</v>
      </c>
      <c r="AL26" s="359">
        <v>0</v>
      </c>
      <c r="AM26" s="360">
        <v>0</v>
      </c>
      <c r="AN26" s="359">
        <v>0</v>
      </c>
      <c r="AO26" s="360">
        <v>0</v>
      </c>
      <c r="AP26" s="359">
        <v>0</v>
      </c>
      <c r="AQ26" s="360">
        <v>0</v>
      </c>
      <c r="AR26" s="359">
        <v>3118.1545499999997</v>
      </c>
      <c r="AS26" s="360">
        <v>1.227221201467712E-2</v>
      </c>
    </row>
    <row r="27" spans="1:45" ht="39">
      <c r="A27" s="347" t="s">
        <v>424</v>
      </c>
      <c r="B27" s="359">
        <v>428.14182000000005</v>
      </c>
      <c r="C27" s="360">
        <v>8.5074679439924902E-2</v>
      </c>
      <c r="D27" s="359">
        <v>363.46454</v>
      </c>
      <c r="E27" s="360">
        <v>7.5513354913090566E-2</v>
      </c>
      <c r="F27" s="359">
        <v>234.98643000000001</v>
      </c>
      <c r="G27" s="360">
        <v>5.4423506972889925E-2</v>
      </c>
      <c r="H27" s="359">
        <v>1235.5640900000001</v>
      </c>
      <c r="I27" s="360">
        <v>7.1946350402032344E-2</v>
      </c>
      <c r="J27" s="359">
        <v>19.118880000000001</v>
      </c>
      <c r="K27" s="360">
        <v>1.4022202039923064E-2</v>
      </c>
      <c r="L27" s="359">
        <v>2710.67175</v>
      </c>
      <c r="M27" s="360">
        <v>8.4746333199650026E-2</v>
      </c>
      <c r="N27" s="359">
        <v>1191.9760200000001</v>
      </c>
      <c r="O27" s="360">
        <v>6.9545252114417158E-2</v>
      </c>
      <c r="P27" s="359">
        <v>1777.1428699999999</v>
      </c>
      <c r="Q27" s="360">
        <v>0.12477996748055928</v>
      </c>
      <c r="R27" s="359">
        <v>5508.8579099999997</v>
      </c>
      <c r="S27" s="360">
        <v>0.12414830438278179</v>
      </c>
      <c r="T27" s="359">
        <v>4344.2271599999995</v>
      </c>
      <c r="U27" s="360">
        <v>0.1244796978087145</v>
      </c>
      <c r="V27" s="359">
        <v>1720.69741</v>
      </c>
      <c r="W27" s="360">
        <v>0.1399266649970044</v>
      </c>
      <c r="X27" s="359">
        <v>83.102280000000007</v>
      </c>
      <c r="Y27" s="360">
        <v>0.10375400014694962</v>
      </c>
      <c r="Z27" s="359">
        <v>525.85672999999997</v>
      </c>
      <c r="AA27" s="360">
        <v>8.7829525762089494E-2</v>
      </c>
      <c r="AB27" s="359">
        <v>1385.0196900000001</v>
      </c>
      <c r="AC27" s="360">
        <v>0.10197867357166207</v>
      </c>
      <c r="AD27" s="359">
        <v>99.196439999999996</v>
      </c>
      <c r="AE27" s="360">
        <v>0.13446475022398266</v>
      </c>
      <c r="AF27" s="359">
        <v>53.71369</v>
      </c>
      <c r="AG27" s="360">
        <v>9.4274759487314633E-2</v>
      </c>
      <c r="AH27" s="359">
        <v>710.06584999999995</v>
      </c>
      <c r="AI27" s="360">
        <v>7.5041217163375917E-2</v>
      </c>
      <c r="AJ27" s="359">
        <v>959.11397999999986</v>
      </c>
      <c r="AK27" s="360">
        <v>8.8466522645832837E-2</v>
      </c>
      <c r="AL27" s="359">
        <v>628.37904000000003</v>
      </c>
      <c r="AM27" s="360">
        <v>9.7116030154717189E-2</v>
      </c>
      <c r="AN27" s="359">
        <v>795.83817999999997</v>
      </c>
      <c r="AO27" s="360">
        <v>9.2790067806033091E-2</v>
      </c>
      <c r="AP27" s="359">
        <v>838.27283000000011</v>
      </c>
      <c r="AQ27" s="360">
        <v>8.9016863033314839E-2</v>
      </c>
      <c r="AR27" s="359">
        <v>25613.407589999995</v>
      </c>
      <c r="AS27" s="360">
        <v>0.10080743700238338</v>
      </c>
    </row>
    <row r="28" spans="1:45" ht="19.5">
      <c r="A28" s="348" t="s">
        <v>418</v>
      </c>
      <c r="B28" s="359">
        <v>69.643699999999995</v>
      </c>
      <c r="C28" s="360">
        <v>1.3838674887004255E-2</v>
      </c>
      <c r="D28" s="359">
        <v>89.541899999999998</v>
      </c>
      <c r="E28" s="360">
        <v>1.8603215802819345E-2</v>
      </c>
      <c r="F28" s="359">
        <v>0</v>
      </c>
      <c r="G28" s="360">
        <v>0</v>
      </c>
      <c r="H28" s="359">
        <v>248.72749999999999</v>
      </c>
      <c r="I28" s="360">
        <v>1.4483292299002878E-2</v>
      </c>
      <c r="J28" s="359">
        <v>35.816760000000002</v>
      </c>
      <c r="K28" s="360">
        <v>2.6268790072192242E-2</v>
      </c>
      <c r="L28" s="359">
        <v>527.30230000000006</v>
      </c>
      <c r="M28" s="360">
        <v>1.6485558021823124E-2</v>
      </c>
      <c r="N28" s="359">
        <v>208.93110000000001</v>
      </c>
      <c r="O28" s="360">
        <v>1.2189981828696943E-2</v>
      </c>
      <c r="P28" s="359">
        <v>2836.0063100000002</v>
      </c>
      <c r="Q28" s="360">
        <v>0.19912680128889185</v>
      </c>
      <c r="R28" s="359">
        <v>8403.5908299999992</v>
      </c>
      <c r="S28" s="360">
        <v>0.18938436411245066</v>
      </c>
      <c r="T28" s="359">
        <v>6476.1724499999991</v>
      </c>
      <c r="U28" s="360">
        <v>0.18556856256409995</v>
      </c>
      <c r="V28" s="359">
        <v>2510.92148</v>
      </c>
      <c r="W28" s="360">
        <v>0.20418748045058221</v>
      </c>
      <c r="X28" s="359">
        <v>0</v>
      </c>
      <c r="Y28" s="360">
        <v>0</v>
      </c>
      <c r="Z28" s="359">
        <v>0</v>
      </c>
      <c r="AA28" s="360">
        <v>0</v>
      </c>
      <c r="AB28" s="359">
        <v>0</v>
      </c>
      <c r="AC28" s="360">
        <v>0</v>
      </c>
      <c r="AD28" s="359">
        <v>0</v>
      </c>
      <c r="AE28" s="360">
        <v>0</v>
      </c>
      <c r="AF28" s="359">
        <v>0</v>
      </c>
      <c r="AG28" s="360">
        <v>0</v>
      </c>
      <c r="AH28" s="359">
        <v>0</v>
      </c>
      <c r="AI28" s="360">
        <v>0</v>
      </c>
      <c r="AJ28" s="359">
        <v>196.92</v>
      </c>
      <c r="AK28" s="360">
        <v>1.8163459195347568E-2</v>
      </c>
      <c r="AL28" s="359">
        <v>98.46</v>
      </c>
      <c r="AM28" s="360">
        <v>1.5217000759658459E-2</v>
      </c>
      <c r="AN28" s="359">
        <v>167.38200000000001</v>
      </c>
      <c r="AO28" s="360">
        <v>1.9515760263612174E-2</v>
      </c>
      <c r="AP28" s="359">
        <v>0</v>
      </c>
      <c r="AQ28" s="360">
        <v>0</v>
      </c>
      <c r="AR28" s="359">
        <v>21869.416330000004</v>
      </c>
      <c r="AS28" s="360">
        <v>8.6072101153229261E-2</v>
      </c>
    </row>
    <row r="29" spans="1:45" ht="19.5">
      <c r="A29" s="346" t="s">
        <v>419</v>
      </c>
      <c r="B29" s="359">
        <v>0</v>
      </c>
      <c r="C29" s="360">
        <v>0</v>
      </c>
      <c r="D29" s="359">
        <v>0</v>
      </c>
      <c r="E29" s="360">
        <v>0</v>
      </c>
      <c r="F29" s="359">
        <v>0</v>
      </c>
      <c r="G29" s="360">
        <v>0</v>
      </c>
      <c r="H29" s="359">
        <v>0</v>
      </c>
      <c r="I29" s="360">
        <v>0</v>
      </c>
      <c r="J29" s="359">
        <v>0</v>
      </c>
      <c r="K29" s="360">
        <v>0</v>
      </c>
      <c r="L29" s="359">
        <v>0</v>
      </c>
      <c r="M29" s="360">
        <v>0</v>
      </c>
      <c r="N29" s="359">
        <v>0</v>
      </c>
      <c r="O29" s="360">
        <v>0</v>
      </c>
      <c r="P29" s="359">
        <v>0</v>
      </c>
      <c r="Q29" s="360">
        <v>0</v>
      </c>
      <c r="R29" s="359">
        <v>0</v>
      </c>
      <c r="S29" s="360">
        <v>0</v>
      </c>
      <c r="T29" s="359">
        <v>0</v>
      </c>
      <c r="U29" s="360">
        <v>0</v>
      </c>
      <c r="V29" s="359">
        <v>0</v>
      </c>
      <c r="W29" s="360">
        <v>0</v>
      </c>
      <c r="X29" s="359">
        <v>0</v>
      </c>
      <c r="Y29" s="360">
        <v>0</v>
      </c>
      <c r="Z29" s="359">
        <v>0</v>
      </c>
      <c r="AA29" s="360">
        <v>0</v>
      </c>
      <c r="AB29" s="359">
        <v>0</v>
      </c>
      <c r="AC29" s="360">
        <v>0</v>
      </c>
      <c r="AD29" s="359">
        <v>0</v>
      </c>
      <c r="AE29" s="360">
        <v>0</v>
      </c>
      <c r="AF29" s="359">
        <v>0</v>
      </c>
      <c r="AG29" s="360">
        <v>0</v>
      </c>
      <c r="AH29" s="359">
        <v>0</v>
      </c>
      <c r="AI29" s="360">
        <v>0</v>
      </c>
      <c r="AJ29" s="359">
        <v>0</v>
      </c>
      <c r="AK29" s="360">
        <v>0</v>
      </c>
      <c r="AL29" s="359">
        <v>0</v>
      </c>
      <c r="AM29" s="360">
        <v>0</v>
      </c>
      <c r="AN29" s="359">
        <v>0</v>
      </c>
      <c r="AO29" s="360">
        <v>0</v>
      </c>
      <c r="AP29" s="359">
        <v>0</v>
      </c>
      <c r="AQ29" s="360">
        <v>0</v>
      </c>
      <c r="AR29" s="359">
        <v>0</v>
      </c>
      <c r="AS29" s="360">
        <v>0</v>
      </c>
    </row>
    <row r="30" spans="1:45" s="1001" customFormat="1" ht="19.5">
      <c r="A30" s="346" t="s">
        <v>1693</v>
      </c>
      <c r="B30" s="359">
        <v>0</v>
      </c>
      <c r="C30" s="360">
        <v>0</v>
      </c>
      <c r="D30" s="359">
        <v>0</v>
      </c>
      <c r="E30" s="360">
        <v>0</v>
      </c>
      <c r="F30" s="359">
        <v>0</v>
      </c>
      <c r="G30" s="360">
        <v>0</v>
      </c>
      <c r="H30" s="359">
        <v>0</v>
      </c>
      <c r="I30" s="360">
        <v>0</v>
      </c>
      <c r="J30" s="359">
        <v>0</v>
      </c>
      <c r="K30" s="360">
        <v>0</v>
      </c>
      <c r="L30" s="359">
        <v>0</v>
      </c>
      <c r="M30" s="360">
        <v>0</v>
      </c>
      <c r="N30" s="359">
        <v>0</v>
      </c>
      <c r="O30" s="360">
        <v>0</v>
      </c>
      <c r="P30" s="359">
        <v>0</v>
      </c>
      <c r="Q30" s="360">
        <v>0</v>
      </c>
      <c r="R30" s="359">
        <v>0</v>
      </c>
      <c r="S30" s="360">
        <v>0</v>
      </c>
      <c r="T30" s="359">
        <v>0</v>
      </c>
      <c r="U30" s="360">
        <v>0</v>
      </c>
      <c r="V30" s="359">
        <v>0</v>
      </c>
      <c r="W30" s="360">
        <v>0</v>
      </c>
      <c r="X30" s="359">
        <v>0</v>
      </c>
      <c r="Y30" s="360">
        <v>0</v>
      </c>
      <c r="Z30" s="359">
        <v>0</v>
      </c>
      <c r="AA30" s="360">
        <v>0</v>
      </c>
      <c r="AB30" s="359">
        <v>0</v>
      </c>
      <c r="AC30" s="360">
        <v>0</v>
      </c>
      <c r="AD30" s="359">
        <v>0</v>
      </c>
      <c r="AE30" s="360">
        <v>0</v>
      </c>
      <c r="AF30" s="359">
        <v>0</v>
      </c>
      <c r="AG30" s="360">
        <v>0</v>
      </c>
      <c r="AH30" s="359">
        <v>0</v>
      </c>
      <c r="AI30" s="360">
        <v>0</v>
      </c>
      <c r="AJ30" s="359">
        <v>0</v>
      </c>
      <c r="AK30" s="360">
        <v>0</v>
      </c>
      <c r="AL30" s="359">
        <v>0</v>
      </c>
      <c r="AM30" s="360">
        <v>0</v>
      </c>
      <c r="AN30" s="359">
        <v>0</v>
      </c>
      <c r="AO30" s="360">
        <v>0</v>
      </c>
      <c r="AP30" s="359">
        <v>0</v>
      </c>
      <c r="AQ30" s="360">
        <v>0</v>
      </c>
      <c r="AR30" s="359">
        <v>0</v>
      </c>
      <c r="AS30" s="360">
        <v>0</v>
      </c>
    </row>
    <row r="31" spans="1:45" ht="19.5">
      <c r="A31" s="346" t="s">
        <v>425</v>
      </c>
      <c r="B31" s="359">
        <v>0</v>
      </c>
      <c r="C31" s="360">
        <v>0</v>
      </c>
      <c r="D31" s="359">
        <v>0</v>
      </c>
      <c r="E31" s="360">
        <v>0</v>
      </c>
      <c r="F31" s="359">
        <v>0</v>
      </c>
      <c r="G31" s="360">
        <v>0</v>
      </c>
      <c r="H31" s="359">
        <v>0</v>
      </c>
      <c r="I31" s="360">
        <v>0</v>
      </c>
      <c r="J31" s="359">
        <v>0</v>
      </c>
      <c r="K31" s="360">
        <v>0</v>
      </c>
      <c r="L31" s="359">
        <v>0</v>
      </c>
      <c r="M31" s="360">
        <v>0</v>
      </c>
      <c r="N31" s="359">
        <v>0</v>
      </c>
      <c r="O31" s="360">
        <v>0</v>
      </c>
      <c r="P31" s="359">
        <v>0</v>
      </c>
      <c r="Q31" s="360">
        <v>0</v>
      </c>
      <c r="R31" s="359">
        <v>0</v>
      </c>
      <c r="S31" s="360">
        <v>0</v>
      </c>
      <c r="T31" s="359">
        <v>0</v>
      </c>
      <c r="U31" s="360">
        <v>0</v>
      </c>
      <c r="V31" s="359">
        <v>0</v>
      </c>
      <c r="W31" s="360">
        <v>0</v>
      </c>
      <c r="X31" s="359">
        <v>0</v>
      </c>
      <c r="Y31" s="360">
        <v>0</v>
      </c>
      <c r="Z31" s="359">
        <v>0</v>
      </c>
      <c r="AA31" s="360">
        <v>0</v>
      </c>
      <c r="AB31" s="359">
        <v>0</v>
      </c>
      <c r="AC31" s="360">
        <v>0</v>
      </c>
      <c r="AD31" s="359">
        <v>0</v>
      </c>
      <c r="AE31" s="360">
        <v>0</v>
      </c>
      <c r="AF31" s="359">
        <v>0</v>
      </c>
      <c r="AG31" s="360">
        <v>0</v>
      </c>
      <c r="AH31" s="359">
        <v>0</v>
      </c>
      <c r="AI31" s="360">
        <v>0</v>
      </c>
      <c r="AJ31" s="359">
        <v>0</v>
      </c>
      <c r="AK31" s="360">
        <v>0</v>
      </c>
      <c r="AL31" s="359">
        <v>0</v>
      </c>
      <c r="AM31" s="360">
        <v>0</v>
      </c>
      <c r="AN31" s="359">
        <v>0</v>
      </c>
      <c r="AO31" s="360">
        <v>0</v>
      </c>
      <c r="AP31" s="359">
        <v>0</v>
      </c>
      <c r="AQ31" s="360">
        <v>0</v>
      </c>
      <c r="AR31" s="359">
        <v>0</v>
      </c>
      <c r="AS31" s="360">
        <v>0</v>
      </c>
    </row>
    <row r="32" spans="1:45" ht="18">
      <c r="A32" s="339" t="s">
        <v>426</v>
      </c>
      <c r="B32" s="357">
        <v>5040.4010399999988</v>
      </c>
      <c r="C32" s="358">
        <v>1.0015618253004668</v>
      </c>
      <c r="D32" s="357">
        <v>4819.6198799999984</v>
      </c>
      <c r="E32" s="358">
        <v>1.0013237234769226</v>
      </c>
      <c r="F32" s="357">
        <v>4323.6462400000009</v>
      </c>
      <c r="G32" s="358">
        <v>1.0013684249381947</v>
      </c>
      <c r="H32" s="357">
        <v>17196.661210000006</v>
      </c>
      <c r="I32" s="358">
        <v>1.0013539752192846</v>
      </c>
      <c r="J32" s="357">
        <v>1400.3312899999999</v>
      </c>
      <c r="K32" s="358">
        <v>1.0270333968938605</v>
      </c>
      <c r="L32" s="357">
        <v>32038.165039999985</v>
      </c>
      <c r="M32" s="358">
        <v>1.0016399106919596</v>
      </c>
      <c r="N32" s="357">
        <v>17174.736310000004</v>
      </c>
      <c r="O32" s="358">
        <v>1.0020515066046252</v>
      </c>
      <c r="P32" s="357">
        <v>14266.54279</v>
      </c>
      <c r="Q32" s="358">
        <v>1.0017082900015841</v>
      </c>
      <c r="R32" s="357">
        <v>44427.47303999999</v>
      </c>
      <c r="S32" s="358">
        <v>1.0012230367959791</v>
      </c>
      <c r="T32" s="357">
        <v>34957.989099999999</v>
      </c>
      <c r="U32" s="358">
        <v>1.0016879317996659</v>
      </c>
      <c r="V32" s="357">
        <v>12310.560479999996</v>
      </c>
      <c r="W32" s="358">
        <v>1.0010915703129473</v>
      </c>
      <c r="X32" s="357">
        <v>801.6392699999999</v>
      </c>
      <c r="Y32" s="358">
        <v>1.0008543801371101</v>
      </c>
      <c r="Z32" s="357">
        <v>5994.0357500000009</v>
      </c>
      <c r="AA32" s="358">
        <v>1.0011345054450678</v>
      </c>
      <c r="AB32" s="357">
        <v>13604.4655</v>
      </c>
      <c r="AC32" s="358">
        <v>1.0016935906098479</v>
      </c>
      <c r="AD32" s="357">
        <v>738.34071999999992</v>
      </c>
      <c r="AE32" s="358">
        <v>1.0008504387354578</v>
      </c>
      <c r="AF32" s="357">
        <v>570.24594999999999</v>
      </c>
      <c r="AG32" s="358">
        <v>1.0008584363663202</v>
      </c>
      <c r="AH32" s="357">
        <v>9484.7406899999987</v>
      </c>
      <c r="AI32" s="358">
        <v>1.0023668732366131</v>
      </c>
      <c r="AJ32" s="357">
        <v>10855.160679999995</v>
      </c>
      <c r="AK32" s="358">
        <v>1.0012556777885502</v>
      </c>
      <c r="AL32" s="357">
        <v>6481.3710999999994</v>
      </c>
      <c r="AM32" s="358">
        <v>1.0016964143035585</v>
      </c>
      <c r="AN32" s="357">
        <v>8590.1299899999958</v>
      </c>
      <c r="AO32" s="358">
        <v>1.0015588146760415</v>
      </c>
      <c r="AP32" s="357">
        <v>9427.3380700000034</v>
      </c>
      <c r="AQ32" s="358">
        <v>1.0010965782416505</v>
      </c>
      <c r="AR32" s="357">
        <v>254503.59414000009</v>
      </c>
      <c r="AS32" s="358">
        <v>1.0016572352975315</v>
      </c>
    </row>
    <row r="33" spans="1:45" ht="19.5">
      <c r="A33" s="346" t="s">
        <v>427</v>
      </c>
      <c r="B33" s="359">
        <v>7.8599499999999987</v>
      </c>
      <c r="C33" s="360">
        <v>1.5618253004666478E-3</v>
      </c>
      <c r="D33" s="359">
        <v>6.37141</v>
      </c>
      <c r="E33" s="360">
        <v>1.3237234769224375E-3</v>
      </c>
      <c r="F33" s="359">
        <v>5.9085000000000001</v>
      </c>
      <c r="G33" s="360">
        <v>1.3684249381946017E-3</v>
      </c>
      <c r="H33" s="359">
        <v>23.252369999999999</v>
      </c>
      <c r="I33" s="360">
        <v>1.3539752192844199E-3</v>
      </c>
      <c r="J33" s="359">
        <v>36.859279999999991</v>
      </c>
      <c r="K33" s="360">
        <v>2.7033396893860692E-2</v>
      </c>
      <c r="L33" s="359">
        <v>52.453710000000001</v>
      </c>
      <c r="M33" s="360">
        <v>1.6399106919595908E-3</v>
      </c>
      <c r="N33" s="359">
        <v>35.161949999999997</v>
      </c>
      <c r="O33" s="360">
        <v>2.0515066046249237E-3</v>
      </c>
      <c r="P33" s="359">
        <v>24.329830000000001</v>
      </c>
      <c r="Q33" s="360">
        <v>1.7082900015841359E-3</v>
      </c>
      <c r="R33" s="359">
        <v>54.270060000000008</v>
      </c>
      <c r="S33" s="360">
        <v>1.223036795979338E-3</v>
      </c>
      <c r="T33" s="359">
        <v>58.907269999999997</v>
      </c>
      <c r="U33" s="360">
        <v>1.6879317996659168E-3</v>
      </c>
      <c r="V33" s="359">
        <v>13.42319</v>
      </c>
      <c r="W33" s="360">
        <v>1.0915703129472016E-3</v>
      </c>
      <c r="X33" s="359">
        <v>0.68431999999999993</v>
      </c>
      <c r="Y33" s="360">
        <v>8.5438013711008356E-4</v>
      </c>
      <c r="Z33" s="359">
        <v>6.7925600000000008</v>
      </c>
      <c r="AA33" s="360">
        <v>1.1345054450677824E-3</v>
      </c>
      <c r="AB33" s="359">
        <v>23.001439999999995</v>
      </c>
      <c r="AC33" s="360">
        <v>1.6935906098476984E-3</v>
      </c>
      <c r="AD33" s="359">
        <v>0.62738000000000005</v>
      </c>
      <c r="AE33" s="360">
        <v>8.5043873545786769E-4</v>
      </c>
      <c r="AF33" s="359">
        <v>0.48910000000000003</v>
      </c>
      <c r="AG33" s="360">
        <v>8.5843636632012416E-4</v>
      </c>
      <c r="AH33" s="359">
        <v>22.396169999999998</v>
      </c>
      <c r="AI33" s="360">
        <v>2.3668732366130337E-3</v>
      </c>
      <c r="AJ33" s="359">
        <v>13.613490000000001</v>
      </c>
      <c r="AK33" s="360">
        <v>1.2556777885500314E-3</v>
      </c>
      <c r="AL33" s="359">
        <v>10.976470000000001</v>
      </c>
      <c r="AM33" s="360">
        <v>1.6964143035584837E-3</v>
      </c>
      <c r="AN33" s="359">
        <v>13.369580000000001</v>
      </c>
      <c r="AO33" s="360">
        <v>1.5588146760415341E-3</v>
      </c>
      <c r="AP33" s="359">
        <v>10.32649</v>
      </c>
      <c r="AQ33" s="360">
        <v>1.0965782416506272E-3</v>
      </c>
      <c r="AR33" s="359">
        <v>421.07451999999984</v>
      </c>
      <c r="AS33" s="360">
        <v>1.6572352975314836E-3</v>
      </c>
    </row>
    <row r="34" spans="1:45" ht="22.5" customHeight="1">
      <c r="A34" s="838" t="s">
        <v>428</v>
      </c>
      <c r="B34" s="839">
        <v>5032.5410899999979</v>
      </c>
      <c r="C34" s="840">
        <v>1</v>
      </c>
      <c r="D34" s="839">
        <v>4813.2484699999977</v>
      </c>
      <c r="E34" s="840">
        <v>1</v>
      </c>
      <c r="F34" s="839">
        <v>4317.7377400000005</v>
      </c>
      <c r="G34" s="840">
        <v>1</v>
      </c>
      <c r="H34" s="839">
        <v>17173.408840000004</v>
      </c>
      <c r="I34" s="840">
        <v>1</v>
      </c>
      <c r="J34" s="839">
        <v>1363.47201</v>
      </c>
      <c r="K34" s="840">
        <v>1</v>
      </c>
      <c r="L34" s="839">
        <v>31985.711329999987</v>
      </c>
      <c r="M34" s="840">
        <v>1</v>
      </c>
      <c r="N34" s="839">
        <v>17139.574359999999</v>
      </c>
      <c r="O34" s="840">
        <v>1</v>
      </c>
      <c r="P34" s="839">
        <v>14242.212960000001</v>
      </c>
      <c r="Q34" s="840">
        <v>1</v>
      </c>
      <c r="R34" s="839">
        <v>44373.202979999995</v>
      </c>
      <c r="S34" s="840">
        <v>1</v>
      </c>
      <c r="T34" s="839">
        <v>34899.081830000003</v>
      </c>
      <c r="U34" s="840">
        <v>1</v>
      </c>
      <c r="V34" s="839">
        <v>12297.137289999997</v>
      </c>
      <c r="W34" s="840">
        <v>1</v>
      </c>
      <c r="X34" s="839">
        <v>800.95494999999983</v>
      </c>
      <c r="Y34" s="840">
        <v>1</v>
      </c>
      <c r="Z34" s="839">
        <v>5987.2431900000011</v>
      </c>
      <c r="AA34" s="840">
        <v>1</v>
      </c>
      <c r="AB34" s="839">
        <v>13581.464059999998</v>
      </c>
      <c r="AC34" s="840">
        <v>1</v>
      </c>
      <c r="AD34" s="839">
        <v>737.71334000000002</v>
      </c>
      <c r="AE34" s="840">
        <v>1</v>
      </c>
      <c r="AF34" s="839">
        <v>569.75684999999999</v>
      </c>
      <c r="AG34" s="840">
        <v>1</v>
      </c>
      <c r="AH34" s="839">
        <v>9462.3445199999987</v>
      </c>
      <c r="AI34" s="840">
        <v>1</v>
      </c>
      <c r="AJ34" s="839">
        <v>10841.547189999994</v>
      </c>
      <c r="AK34" s="840">
        <v>1</v>
      </c>
      <c r="AL34" s="839">
        <v>6470.3946299999989</v>
      </c>
      <c r="AM34" s="840">
        <v>1</v>
      </c>
      <c r="AN34" s="839">
        <v>8576.7604099999971</v>
      </c>
      <c r="AO34" s="840">
        <v>1</v>
      </c>
      <c r="AP34" s="839">
        <v>9417.011580000004</v>
      </c>
      <c r="AQ34" s="840">
        <v>1</v>
      </c>
      <c r="AR34" s="839">
        <v>254082.51962000006</v>
      </c>
      <c r="AS34" s="840">
        <v>1</v>
      </c>
    </row>
    <row r="35" spans="1:45" ht="19.5">
      <c r="A35" s="348" t="s">
        <v>429</v>
      </c>
      <c r="B35" s="359">
        <v>-0.23233999999999996</v>
      </c>
      <c r="C35" s="360">
        <v>-4.6167531639567805E-5</v>
      </c>
      <c r="D35" s="359">
        <v>-0.22331000000000001</v>
      </c>
      <c r="E35" s="360">
        <v>-4.639486230387772E-5</v>
      </c>
      <c r="F35" s="359">
        <v>0</v>
      </c>
      <c r="G35" s="360">
        <v>0</v>
      </c>
      <c r="H35" s="359">
        <v>-0.31154999999999999</v>
      </c>
      <c r="I35" s="360">
        <v>-1.8141418684119555E-5</v>
      </c>
      <c r="J35" s="359">
        <v>-1.174E-2</v>
      </c>
      <c r="K35" s="360">
        <v>-8.6103711069213675E-6</v>
      </c>
      <c r="L35" s="359">
        <v>-0.71675999999999995</v>
      </c>
      <c r="M35" s="360">
        <v>-2.2408755978727839E-5</v>
      </c>
      <c r="N35" s="359">
        <v>-0.21339</v>
      </c>
      <c r="O35" s="360">
        <v>-1.245013414673852E-5</v>
      </c>
      <c r="P35" s="359">
        <v>0</v>
      </c>
      <c r="Q35" s="360">
        <v>0</v>
      </c>
      <c r="R35" s="359">
        <v>0</v>
      </c>
      <c r="S35" s="360">
        <v>0</v>
      </c>
      <c r="T35" s="359">
        <v>0</v>
      </c>
      <c r="U35" s="360">
        <v>0</v>
      </c>
      <c r="V35" s="359">
        <v>0</v>
      </c>
      <c r="W35" s="360">
        <v>0</v>
      </c>
      <c r="X35" s="359">
        <v>0</v>
      </c>
      <c r="Y35" s="360">
        <v>0</v>
      </c>
      <c r="Z35" s="359">
        <v>0</v>
      </c>
      <c r="AA35" s="360">
        <v>0</v>
      </c>
      <c r="AB35" s="359">
        <v>0</v>
      </c>
      <c r="AC35" s="360">
        <v>0</v>
      </c>
      <c r="AD35" s="359">
        <v>0</v>
      </c>
      <c r="AE35" s="360">
        <v>0</v>
      </c>
      <c r="AF35" s="359">
        <v>0</v>
      </c>
      <c r="AG35" s="360">
        <v>0</v>
      </c>
      <c r="AH35" s="359">
        <v>0</v>
      </c>
      <c r="AI35" s="360">
        <v>0</v>
      </c>
      <c r="AJ35" s="359">
        <v>0.34825999999999974</v>
      </c>
      <c r="AK35" s="360">
        <v>3.2122721406519091E-5</v>
      </c>
      <c r="AL35" s="359">
        <v>0.22316000000000003</v>
      </c>
      <c r="AM35" s="360">
        <v>3.4489395587298217E-5</v>
      </c>
      <c r="AN35" s="359">
        <v>0.29416999999999982</v>
      </c>
      <c r="AO35" s="360">
        <v>3.429849802694907E-5</v>
      </c>
      <c r="AP35" s="359">
        <v>0.32458999999999993</v>
      </c>
      <c r="AQ35" s="360">
        <v>3.4468472003301898E-5</v>
      </c>
      <c r="AR35" s="359">
        <v>-0.51891000000000032</v>
      </c>
      <c r="AS35" s="360">
        <v>-2.0422892561679178E-6</v>
      </c>
    </row>
    <row r="36" spans="1:45" ht="28.5">
      <c r="A36" s="348" t="s">
        <v>430</v>
      </c>
      <c r="B36" s="359">
        <v>0</v>
      </c>
      <c r="C36" s="360">
        <v>0</v>
      </c>
      <c r="D36" s="359">
        <v>0</v>
      </c>
      <c r="E36" s="360">
        <v>0</v>
      </c>
      <c r="F36" s="359">
        <v>0</v>
      </c>
      <c r="G36" s="360">
        <v>0</v>
      </c>
      <c r="H36" s="359">
        <v>0</v>
      </c>
      <c r="I36" s="360">
        <v>0</v>
      </c>
      <c r="J36" s="359">
        <v>0</v>
      </c>
      <c r="K36" s="360">
        <v>0</v>
      </c>
      <c r="L36" s="359">
        <v>0</v>
      </c>
      <c r="M36" s="360">
        <v>0</v>
      </c>
      <c r="N36" s="359">
        <v>0</v>
      </c>
      <c r="O36" s="360">
        <v>0</v>
      </c>
      <c r="P36" s="359">
        <v>0</v>
      </c>
      <c r="Q36" s="360">
        <v>0</v>
      </c>
      <c r="R36" s="359">
        <v>0</v>
      </c>
      <c r="S36" s="360">
        <v>0</v>
      </c>
      <c r="T36" s="359">
        <v>0</v>
      </c>
      <c r="U36" s="360">
        <v>0</v>
      </c>
      <c r="V36" s="359">
        <v>0</v>
      </c>
      <c r="W36" s="360">
        <v>0</v>
      </c>
      <c r="X36" s="359">
        <v>0</v>
      </c>
      <c r="Y36" s="360">
        <v>0</v>
      </c>
      <c r="Z36" s="359">
        <v>0</v>
      </c>
      <c r="AA36" s="360">
        <v>0</v>
      </c>
      <c r="AB36" s="359">
        <v>0</v>
      </c>
      <c r="AC36" s="360">
        <v>0</v>
      </c>
      <c r="AD36" s="359">
        <v>0</v>
      </c>
      <c r="AE36" s="360">
        <v>0</v>
      </c>
      <c r="AF36" s="359">
        <v>0</v>
      </c>
      <c r="AG36" s="360">
        <v>0</v>
      </c>
      <c r="AH36" s="359">
        <v>0</v>
      </c>
      <c r="AI36" s="360">
        <v>0</v>
      </c>
      <c r="AJ36" s="359">
        <v>0</v>
      </c>
      <c r="AK36" s="360">
        <v>0</v>
      </c>
      <c r="AL36" s="359">
        <v>0</v>
      </c>
      <c r="AM36" s="360">
        <v>0</v>
      </c>
      <c r="AN36" s="359">
        <v>0</v>
      </c>
      <c r="AO36" s="360">
        <v>0</v>
      </c>
      <c r="AP36" s="359">
        <v>0</v>
      </c>
      <c r="AQ36" s="360">
        <v>0</v>
      </c>
      <c r="AR36" s="359">
        <v>0</v>
      </c>
      <c r="AS36" s="360">
        <v>0</v>
      </c>
    </row>
    <row r="37" spans="1:45" ht="12.75" customHeight="1">
      <c r="A37" s="33" t="s">
        <v>511</v>
      </c>
      <c r="B37" s="33"/>
      <c r="C37" s="33"/>
    </row>
    <row r="39" spans="1:45">
      <c r="A39" s="574" t="s">
        <v>81</v>
      </c>
      <c r="B39" s="574"/>
      <c r="C39" s="574"/>
      <c r="AS39" s="24" t="s">
        <v>910</v>
      </c>
    </row>
    <row r="41" spans="1:45" ht="12.75" customHeight="1"/>
    <row r="42" spans="1:45" ht="15" customHeight="1">
      <c r="AM42" s="1001"/>
      <c r="AN42" s="1001"/>
      <c r="AP42" s="1001"/>
      <c r="AQ42" s="1001"/>
    </row>
    <row r="52" spans="1:3">
      <c r="A52" s="33"/>
      <c r="B52" s="33"/>
      <c r="C52" s="33"/>
    </row>
    <row r="53" spans="1:3">
      <c r="A53" s="499"/>
      <c r="B53" s="499"/>
      <c r="C53" s="499"/>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55" t="s">
        <v>1193</v>
      </c>
      <c r="B1" s="554"/>
      <c r="C1" s="554"/>
      <c r="D1" s="554"/>
      <c r="E1" s="554"/>
      <c r="F1" s="554"/>
      <c r="G1" s="512"/>
      <c r="H1" s="512"/>
      <c r="I1" s="512"/>
    </row>
    <row r="2" spans="1:9">
      <c r="A2" s="556" t="s">
        <v>1194</v>
      </c>
      <c r="B2" s="554"/>
      <c r="C2" s="554"/>
      <c r="D2" s="554"/>
      <c r="E2" s="554"/>
      <c r="F2" s="554"/>
      <c r="G2" s="512"/>
      <c r="H2" s="512"/>
      <c r="I2" s="512"/>
    </row>
    <row r="4" spans="1:9">
      <c r="A4" s="58" t="s">
        <v>83</v>
      </c>
      <c r="E4" s="58" t="s">
        <v>85</v>
      </c>
      <c r="I4" s="59"/>
    </row>
    <row r="5" spans="1:9">
      <c r="A5" s="511" t="s">
        <v>84</v>
      </c>
      <c r="E5" s="511" t="s">
        <v>86</v>
      </c>
      <c r="I5" s="60"/>
    </row>
    <row r="7" spans="1:9">
      <c r="A7" s="58" t="s">
        <v>1591</v>
      </c>
      <c r="B7" s="58"/>
      <c r="C7" s="58"/>
      <c r="D7" s="58"/>
      <c r="E7" s="58" t="s">
        <v>1592</v>
      </c>
      <c r="F7" s="58"/>
      <c r="G7" s="58"/>
      <c r="I7" s="58"/>
    </row>
    <row r="8" spans="1:9">
      <c r="A8" s="511" t="s">
        <v>1593</v>
      </c>
      <c r="B8" s="511"/>
      <c r="C8" s="511"/>
      <c r="E8" s="511" t="s">
        <v>1594</v>
      </c>
      <c r="F8" s="511"/>
      <c r="G8" s="511"/>
      <c r="H8" s="513"/>
    </row>
    <row r="10" spans="1:9" ht="26.25" customHeight="1">
      <c r="A10" s="125" t="s">
        <v>1595</v>
      </c>
      <c r="B10" s="125" t="s">
        <v>509</v>
      </c>
      <c r="C10" s="125" t="s">
        <v>510</v>
      </c>
      <c r="E10" s="125" t="s">
        <v>1595</v>
      </c>
      <c r="F10" s="125" t="s">
        <v>509</v>
      </c>
      <c r="G10" s="125" t="s">
        <v>510</v>
      </c>
    </row>
    <row r="11" spans="1:9">
      <c r="A11" s="1122">
        <v>43830</v>
      </c>
      <c r="B11" s="80">
        <v>1521</v>
      </c>
      <c r="C11" s="80">
        <v>1513</v>
      </c>
      <c r="E11" s="1122">
        <v>43830</v>
      </c>
      <c r="F11" s="80">
        <v>7714</v>
      </c>
      <c r="G11" s="80">
        <v>7908</v>
      </c>
    </row>
    <row r="12" spans="1:9">
      <c r="A12" s="1122">
        <v>43921</v>
      </c>
      <c r="B12" s="80">
        <v>2223</v>
      </c>
      <c r="C12" s="80">
        <v>2216</v>
      </c>
      <c r="E12" s="1122">
        <v>43921</v>
      </c>
      <c r="F12" s="80">
        <v>7134</v>
      </c>
      <c r="G12" s="80">
        <v>7300</v>
      </c>
    </row>
    <row r="13" spans="1:9">
      <c r="A13" s="1122">
        <v>44012</v>
      </c>
      <c r="B13" s="80">
        <v>2632</v>
      </c>
      <c r="C13" s="80">
        <v>2624</v>
      </c>
      <c r="E13" s="1122">
        <v>44012</v>
      </c>
      <c r="F13" s="80">
        <v>6579</v>
      </c>
      <c r="G13" s="80">
        <v>6706</v>
      </c>
    </row>
    <row r="14" spans="1:9">
      <c r="A14" s="1122">
        <v>44104</v>
      </c>
      <c r="B14" s="80">
        <v>3675</v>
      </c>
      <c r="C14" s="80">
        <v>3666</v>
      </c>
      <c r="E14" s="1122">
        <v>44104</v>
      </c>
      <c r="F14" s="80">
        <v>6412</v>
      </c>
      <c r="G14" s="80">
        <v>6532</v>
      </c>
    </row>
    <row r="15" spans="1:9">
      <c r="A15" s="1122">
        <v>44196</v>
      </c>
      <c r="B15" s="80">
        <v>4427</v>
      </c>
      <c r="C15" s="80">
        <v>4419</v>
      </c>
      <c r="E15" s="1122">
        <v>44196</v>
      </c>
      <c r="F15" s="80">
        <v>6273</v>
      </c>
      <c r="G15" s="80">
        <v>6390</v>
      </c>
    </row>
    <row r="16" spans="1:9">
      <c r="A16" s="1122">
        <v>44286</v>
      </c>
      <c r="B16" s="80">
        <v>5194</v>
      </c>
      <c r="C16" s="80">
        <v>5186</v>
      </c>
      <c r="E16" s="1122">
        <v>44286</v>
      </c>
      <c r="F16" s="80">
        <v>6043</v>
      </c>
      <c r="G16" s="80">
        <v>6164</v>
      </c>
    </row>
    <row r="17" spans="1:9">
      <c r="A17" s="1122">
        <v>44377</v>
      </c>
      <c r="B17" s="80">
        <v>5769</v>
      </c>
      <c r="C17" s="80">
        <v>5761</v>
      </c>
      <c r="E17" s="1122">
        <v>44377</v>
      </c>
      <c r="F17" s="80">
        <v>5867</v>
      </c>
      <c r="G17" s="80">
        <v>5989</v>
      </c>
    </row>
    <row r="18" spans="1:9">
      <c r="A18" s="1122">
        <v>44469</v>
      </c>
      <c r="B18" s="80">
        <v>6954</v>
      </c>
      <c r="C18" s="80">
        <v>6947</v>
      </c>
      <c r="E18" s="1122">
        <v>44469</v>
      </c>
      <c r="F18" s="80">
        <v>5768</v>
      </c>
      <c r="G18" s="80">
        <v>5897</v>
      </c>
    </row>
    <row r="19" spans="1:9">
      <c r="A19" s="1122">
        <v>44561</v>
      </c>
      <c r="B19" s="80">
        <v>7820</v>
      </c>
      <c r="C19" s="80">
        <v>7813</v>
      </c>
      <c r="E19" s="1122">
        <v>44561</v>
      </c>
      <c r="F19" s="80">
        <v>5674</v>
      </c>
      <c r="G19" s="80">
        <v>5806</v>
      </c>
    </row>
    <row r="20" spans="1:9">
      <c r="A20" s="1122">
        <v>44651</v>
      </c>
      <c r="B20" s="80">
        <v>8642</v>
      </c>
      <c r="C20" s="80">
        <v>8630</v>
      </c>
      <c r="E20" s="1122">
        <v>44651</v>
      </c>
      <c r="F20" s="80">
        <v>5471</v>
      </c>
      <c r="G20" s="80">
        <v>5604</v>
      </c>
    </row>
    <row r="21" spans="1:9">
      <c r="A21" s="1122">
        <v>44742</v>
      </c>
      <c r="B21" s="80">
        <v>9205</v>
      </c>
      <c r="C21" s="80">
        <v>9192</v>
      </c>
      <c r="E21" s="1122">
        <v>44742</v>
      </c>
      <c r="F21" s="80">
        <v>5394</v>
      </c>
      <c r="G21" s="80">
        <v>5534</v>
      </c>
    </row>
    <row r="22" spans="1:9">
      <c r="A22" s="1122">
        <v>44834</v>
      </c>
      <c r="B22" s="80">
        <v>10376</v>
      </c>
      <c r="C22" s="80">
        <v>10362</v>
      </c>
      <c r="E22" s="1122">
        <v>44834</v>
      </c>
      <c r="F22" s="80">
        <v>5308</v>
      </c>
      <c r="G22" s="80">
        <v>5447</v>
      </c>
    </row>
    <row r="23" spans="1:9">
      <c r="A23" s="1122">
        <v>44926</v>
      </c>
      <c r="B23" s="80">
        <v>11113</v>
      </c>
      <c r="C23" s="80">
        <v>11097</v>
      </c>
      <c r="E23" s="1122">
        <v>44926</v>
      </c>
      <c r="F23" s="80">
        <v>5232</v>
      </c>
      <c r="G23" s="80">
        <v>5366</v>
      </c>
    </row>
    <row r="24" spans="1:9">
      <c r="A24" s="1122">
        <v>45016</v>
      </c>
      <c r="B24" s="80">
        <v>11723</v>
      </c>
      <c r="C24" s="80">
        <v>11701</v>
      </c>
      <c r="E24" s="1122">
        <v>45016</v>
      </c>
      <c r="F24" s="80">
        <v>4990</v>
      </c>
      <c r="G24" s="80">
        <v>5129</v>
      </c>
    </row>
    <row r="25" spans="1:9">
      <c r="A25" s="1122">
        <v>45107</v>
      </c>
      <c r="B25" s="80">
        <v>12006</v>
      </c>
      <c r="C25" s="80">
        <v>11982</v>
      </c>
      <c r="E25" s="1122">
        <v>45107</v>
      </c>
      <c r="F25" s="80">
        <v>4807</v>
      </c>
      <c r="G25" s="80">
        <v>4944</v>
      </c>
      <c r="H25" s="1225"/>
      <c r="I25" s="1225"/>
    </row>
    <row r="26" spans="1:9">
      <c r="A26" s="1122">
        <v>45199</v>
      </c>
      <c r="B26" s="80">
        <v>12555</v>
      </c>
      <c r="C26" s="80">
        <v>12540</v>
      </c>
      <c r="E26" s="1122">
        <v>45199</v>
      </c>
      <c r="F26" s="80">
        <v>4589</v>
      </c>
      <c r="G26" s="80">
        <v>4727</v>
      </c>
      <c r="H26" s="74"/>
      <c r="I26" s="75"/>
    </row>
    <row r="27" spans="1:9">
      <c r="A27" s="1122">
        <v>45291</v>
      </c>
      <c r="B27" s="80">
        <v>13311</v>
      </c>
      <c r="C27" s="80">
        <v>13288</v>
      </c>
      <c r="E27" s="1122">
        <v>45291</v>
      </c>
      <c r="F27" s="80">
        <v>4398</v>
      </c>
      <c r="G27" s="80">
        <v>4539</v>
      </c>
    </row>
    <row r="28" spans="1:9">
      <c r="A28" s="1122">
        <v>45382</v>
      </c>
      <c r="B28" s="80">
        <v>14015</v>
      </c>
      <c r="C28" s="80">
        <v>13993</v>
      </c>
      <c r="E28" s="1122">
        <v>45382</v>
      </c>
      <c r="F28" s="80">
        <v>4233</v>
      </c>
      <c r="G28" s="80">
        <v>4379</v>
      </c>
    </row>
    <row r="29" spans="1:9">
      <c r="A29" s="1122">
        <v>45473</v>
      </c>
      <c r="B29" s="80">
        <v>14644</v>
      </c>
      <c r="C29" s="80">
        <v>14615</v>
      </c>
      <c r="E29" s="1122">
        <v>45473</v>
      </c>
      <c r="F29" s="80">
        <v>4135</v>
      </c>
      <c r="G29" s="80">
        <v>4281</v>
      </c>
    </row>
    <row r="30" spans="1:9">
      <c r="A30" s="1122">
        <v>45565</v>
      </c>
      <c r="B30" s="80">
        <v>15983</v>
      </c>
      <c r="C30" s="80">
        <v>15953</v>
      </c>
      <c r="E30" s="1122">
        <v>45565</v>
      </c>
      <c r="F30" s="80">
        <v>4121</v>
      </c>
      <c r="G30" s="80">
        <v>4267</v>
      </c>
    </row>
    <row r="31" spans="1:9">
      <c r="A31" s="1122">
        <v>45657</v>
      </c>
      <c r="B31" s="80">
        <v>17418</v>
      </c>
      <c r="C31" s="80">
        <v>17385</v>
      </c>
      <c r="E31" s="1122">
        <v>45657</v>
      </c>
      <c r="F31" s="80">
        <v>4106</v>
      </c>
      <c r="G31" s="80">
        <v>4250</v>
      </c>
    </row>
    <row r="32" spans="1:9">
      <c r="A32" s="1122">
        <v>45747</v>
      </c>
      <c r="B32" s="80">
        <v>18570</v>
      </c>
      <c r="C32" s="80">
        <v>18537</v>
      </c>
      <c r="E32" s="1122">
        <v>45747</v>
      </c>
      <c r="F32" s="80">
        <v>4115</v>
      </c>
      <c r="G32" s="80">
        <v>4255</v>
      </c>
    </row>
    <row r="33" spans="1:9">
      <c r="A33" s="33" t="s">
        <v>511</v>
      </c>
      <c r="E33" s="33" t="s">
        <v>508</v>
      </c>
    </row>
    <row r="35" spans="1:9">
      <c r="A35" s="574" t="s">
        <v>81</v>
      </c>
    </row>
    <row r="36" spans="1:9">
      <c r="A36" s="810"/>
    </row>
    <row r="40" spans="1:9">
      <c r="E40" s="33"/>
    </row>
    <row r="41" spans="1:9">
      <c r="E41" s="33"/>
    </row>
    <row r="42" spans="1:9">
      <c r="D42" s="199"/>
      <c r="E42" s="199"/>
      <c r="F42" s="199"/>
      <c r="G42" s="199"/>
      <c r="H42" s="199"/>
      <c r="I42" s="199"/>
    </row>
    <row r="44" spans="1:9">
      <c r="D44" s="200"/>
      <c r="E44" s="200"/>
      <c r="F44" s="200"/>
      <c r="G44" s="200"/>
      <c r="H44" s="200"/>
      <c r="I44" s="200"/>
    </row>
    <row r="46" spans="1:9">
      <c r="I46" s="61"/>
    </row>
    <row r="53" spans="8:8">
      <c r="H53" s="61" t="s">
        <v>911</v>
      </c>
    </row>
  </sheetData>
  <mergeCells count="1">
    <mergeCell ref="H25:I25"/>
  </mergeCells>
  <hyperlinks>
    <hyperlink ref="A35"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7" customWidth="1"/>
    <col min="2" max="2" width="14.5703125" style="777" bestFit="1" customWidth="1"/>
    <col min="3" max="3" width="12.7109375" style="777" bestFit="1" customWidth="1"/>
    <col min="4" max="4" width="12.28515625" style="777" bestFit="1" customWidth="1"/>
    <col min="5" max="5" width="30.42578125" style="777" customWidth="1"/>
    <col min="6" max="6" width="15.5703125" style="777" bestFit="1" customWidth="1"/>
    <col min="7" max="16384" width="9.140625" style="777"/>
  </cols>
  <sheetData>
    <row r="1" spans="1:6">
      <c r="A1" s="1083" t="s">
        <v>1636</v>
      </c>
      <c r="B1" s="1082"/>
      <c r="D1" s="794"/>
    </row>
    <row r="2" spans="1:6" ht="14.25" customHeight="1">
      <c r="A2" s="487" t="s">
        <v>1673</v>
      </c>
      <c r="B2" s="487"/>
      <c r="C2" s="487"/>
      <c r="D2" s="794"/>
    </row>
    <row r="3" spans="1:6" ht="76.5">
      <c r="A3" s="1077" t="s">
        <v>1607</v>
      </c>
      <c r="B3" s="1081" t="s">
        <v>1615</v>
      </c>
      <c r="C3" s="1081" t="s">
        <v>1616</v>
      </c>
      <c r="D3" s="794"/>
    </row>
    <row r="4" spans="1:6" ht="25.5">
      <c r="A4" s="1081"/>
      <c r="B4" s="1088" t="s">
        <v>1701</v>
      </c>
      <c r="C4" s="1089" t="s">
        <v>1702</v>
      </c>
      <c r="D4" s="794"/>
      <c r="E4" s="1001"/>
      <c r="F4" s="1003"/>
    </row>
    <row r="5" spans="1:6" ht="21.75">
      <c r="A5" s="1086" t="s">
        <v>1622</v>
      </c>
      <c r="B5" s="1078">
        <v>18833</v>
      </c>
      <c r="C5" s="1078">
        <v>1464</v>
      </c>
      <c r="D5" s="1006"/>
      <c r="E5" s="1001"/>
      <c r="F5" s="1002"/>
    </row>
    <row r="6" spans="1:6" ht="22.5">
      <c r="A6" s="1087" t="s">
        <v>1623</v>
      </c>
      <c r="B6" s="80">
        <v>95</v>
      </c>
      <c r="C6" s="80">
        <v>6</v>
      </c>
      <c r="D6" s="1006"/>
      <c r="E6" s="1001"/>
      <c r="F6" s="1002"/>
    </row>
    <row r="7" spans="1:6" ht="22.5">
      <c r="A7" s="1087" t="s">
        <v>1624</v>
      </c>
      <c r="B7" s="80">
        <v>24</v>
      </c>
      <c r="C7" s="80">
        <v>1</v>
      </c>
      <c r="D7" s="1006"/>
      <c r="E7" s="1001"/>
      <c r="F7" s="1002"/>
    </row>
    <row r="8" spans="1:6" ht="22.5">
      <c r="A8" s="1087" t="s">
        <v>1625</v>
      </c>
      <c r="B8" s="80">
        <v>16820</v>
      </c>
      <c r="C8" s="80">
        <v>1352</v>
      </c>
      <c r="D8" s="1006"/>
      <c r="E8" s="43"/>
      <c r="F8" s="1002"/>
    </row>
    <row r="9" spans="1:6" ht="22.5">
      <c r="A9" s="1087" t="s">
        <v>1626</v>
      </c>
      <c r="B9" s="80">
        <v>1885</v>
      </c>
      <c r="C9" s="80">
        <v>104</v>
      </c>
      <c r="D9" s="1006"/>
      <c r="E9" s="1001"/>
      <c r="F9" s="1002"/>
    </row>
    <row r="10" spans="1:6" ht="15">
      <c r="A10" s="1087" t="s">
        <v>1627</v>
      </c>
      <c r="B10" s="80">
        <v>9</v>
      </c>
      <c r="C10" s="80">
        <v>1</v>
      </c>
      <c r="D10" s="1006"/>
      <c r="E10" s="1001"/>
      <c r="F10" s="1002"/>
    </row>
    <row r="11" spans="1:6" ht="21.75">
      <c r="A11" s="1086" t="s">
        <v>1633</v>
      </c>
      <c r="B11" s="1078">
        <v>4279</v>
      </c>
      <c r="C11" s="1078">
        <v>167</v>
      </c>
      <c r="D11" s="1006"/>
      <c r="E11" s="1001"/>
      <c r="F11" s="1002"/>
    </row>
    <row r="12" spans="1:6" ht="22.5">
      <c r="A12" s="1087" t="s">
        <v>1628</v>
      </c>
      <c r="B12" s="80">
        <v>312</v>
      </c>
      <c r="C12" s="80">
        <v>8</v>
      </c>
      <c r="D12" s="1006"/>
      <c r="E12" s="1001"/>
      <c r="F12" s="1002"/>
    </row>
    <row r="13" spans="1:6" ht="15">
      <c r="A13" s="1087" t="s">
        <v>1629</v>
      </c>
      <c r="B13" s="80">
        <v>3926</v>
      </c>
      <c r="C13" s="80">
        <v>158</v>
      </c>
      <c r="D13" s="1006"/>
      <c r="E13" s="43"/>
      <c r="F13" s="1002"/>
    </row>
    <row r="14" spans="1:6" ht="22.5">
      <c r="A14" s="1087" t="s">
        <v>1626</v>
      </c>
      <c r="B14" s="80">
        <v>41</v>
      </c>
      <c r="C14" s="80">
        <v>1</v>
      </c>
      <c r="D14" s="1006"/>
      <c r="E14" s="1001"/>
      <c r="F14" s="1002"/>
    </row>
    <row r="15" spans="1:6">
      <c r="A15" s="1087" t="s">
        <v>1630</v>
      </c>
      <c r="B15" s="80">
        <v>0</v>
      </c>
      <c r="C15" s="80">
        <v>0</v>
      </c>
      <c r="D15" s="1006"/>
    </row>
    <row r="16" spans="1:6">
      <c r="A16" s="1079" t="s">
        <v>1608</v>
      </c>
      <c r="B16" s="1080">
        <v>23112</v>
      </c>
      <c r="C16" s="1080">
        <v>1631</v>
      </c>
      <c r="D16" s="794"/>
    </row>
    <row r="17" spans="1:5">
      <c r="A17" s="33" t="s">
        <v>511</v>
      </c>
      <c r="B17" s="794"/>
      <c r="C17" s="794"/>
      <c r="D17" s="794"/>
    </row>
    <row r="18" spans="1:5">
      <c r="A18" s="33"/>
      <c r="B18" s="794"/>
      <c r="C18" s="794"/>
      <c r="E18" s="657"/>
    </row>
    <row r="19" spans="1:5">
      <c r="A19" s="1085" t="s">
        <v>1710</v>
      </c>
      <c r="B19" s="1085"/>
      <c r="C19" s="1085"/>
      <c r="E19" s="657"/>
    </row>
    <row r="20" spans="1:5">
      <c r="A20" s="487" t="s">
        <v>1711</v>
      </c>
      <c r="B20" s="1084"/>
      <c r="C20" s="1084"/>
      <c r="E20" s="492"/>
    </row>
    <row r="21" spans="1:5" ht="14.25" customHeight="1">
      <c r="A21" s="1226"/>
      <c r="B21" s="1226"/>
      <c r="C21" s="1226"/>
      <c r="E21" s="13" t="s">
        <v>1290</v>
      </c>
    </row>
    <row r="22" spans="1:5" ht="51">
      <c r="A22" s="1081"/>
      <c r="B22" s="1227" t="s">
        <v>1609</v>
      </c>
      <c r="C22" s="1227"/>
      <c r="D22" s="1227"/>
      <c r="E22" s="1081" t="s">
        <v>1610</v>
      </c>
    </row>
    <row r="23" spans="1:5" ht="114.75">
      <c r="A23" s="1077" t="s">
        <v>1603</v>
      </c>
      <c r="B23" s="1081" t="s">
        <v>1611</v>
      </c>
      <c r="C23" s="1081" t="s">
        <v>1612</v>
      </c>
      <c r="D23" s="1081" t="s">
        <v>1613</v>
      </c>
      <c r="E23" s="1081" t="s">
        <v>1614</v>
      </c>
    </row>
    <row r="24" spans="1:5" ht="21.75">
      <c r="A24" s="1086" t="s">
        <v>1631</v>
      </c>
      <c r="B24" s="1078">
        <v>6522.2078100000008</v>
      </c>
      <c r="C24" s="1078">
        <v>8917.3714099999997</v>
      </c>
      <c r="D24" s="1078">
        <v>222.88709</v>
      </c>
      <c r="E24" s="1078">
        <v>50747.598150000005</v>
      </c>
    </row>
    <row r="25" spans="1:5" ht="22.5">
      <c r="A25" s="1087" t="s">
        <v>1617</v>
      </c>
      <c r="B25" s="80">
        <v>30.530750000000001</v>
      </c>
      <c r="C25" s="80">
        <v>0</v>
      </c>
      <c r="D25" s="80">
        <v>0</v>
      </c>
      <c r="E25" s="80">
        <v>181.04336999999998</v>
      </c>
    </row>
    <row r="26" spans="1:5" ht="22.5">
      <c r="A26" s="1087" t="s">
        <v>1618</v>
      </c>
      <c r="B26" s="80">
        <v>5.3336099999999993</v>
      </c>
      <c r="C26" s="80">
        <v>0</v>
      </c>
      <c r="D26" s="80">
        <v>0</v>
      </c>
      <c r="E26" s="80">
        <v>7.35032</v>
      </c>
    </row>
    <row r="27" spans="1:5" ht="22.5">
      <c r="A27" s="1087" t="s">
        <v>1619</v>
      </c>
      <c r="B27" s="80">
        <v>5853.8153300000004</v>
      </c>
      <c r="C27" s="80">
        <v>8396.0399400000006</v>
      </c>
      <c r="D27" s="80">
        <v>222.88709</v>
      </c>
      <c r="E27" s="80">
        <v>47030.794620000001</v>
      </c>
    </row>
    <row r="28" spans="1:5" ht="22.5">
      <c r="A28" s="1087" t="s">
        <v>1620</v>
      </c>
      <c r="B28" s="80">
        <v>627.21186999999998</v>
      </c>
      <c r="C28" s="80">
        <v>521.33146999999997</v>
      </c>
      <c r="D28" s="80">
        <v>0</v>
      </c>
      <c r="E28" s="80">
        <v>3500.3042500000001</v>
      </c>
    </row>
    <row r="29" spans="1:5">
      <c r="A29" s="1087" t="s">
        <v>1604</v>
      </c>
      <c r="B29" s="80">
        <v>5.3162500000000001</v>
      </c>
      <c r="C29" s="80">
        <v>0</v>
      </c>
      <c r="D29" s="80">
        <v>0</v>
      </c>
      <c r="E29" s="80">
        <v>28.105589999999999</v>
      </c>
    </row>
    <row r="30" spans="1:5" ht="21.75">
      <c r="A30" s="1086" t="s">
        <v>1632</v>
      </c>
      <c r="B30" s="1078">
        <v>1785.8811600000001</v>
      </c>
      <c r="C30" s="1078">
        <v>658.93664000000001</v>
      </c>
      <c r="D30" s="1078">
        <v>0</v>
      </c>
      <c r="E30" s="1078">
        <v>3667.5727600000009</v>
      </c>
    </row>
    <row r="31" spans="1:5" ht="22.5">
      <c r="A31" s="1087" t="s">
        <v>1621</v>
      </c>
      <c r="B31" s="80">
        <v>146.53222</v>
      </c>
      <c r="C31" s="80">
        <v>11.1928</v>
      </c>
      <c r="D31" s="80">
        <v>0</v>
      </c>
      <c r="E31" s="80">
        <v>239.33541000000002</v>
      </c>
    </row>
    <row r="32" spans="1:5">
      <c r="A32" s="1087" t="s">
        <v>1605</v>
      </c>
      <c r="B32" s="80">
        <v>1639.3489400000001</v>
      </c>
      <c r="C32" s="80">
        <v>647.74383999999998</v>
      </c>
      <c r="D32" s="80">
        <v>0</v>
      </c>
      <c r="E32" s="80">
        <v>3428.2373499999999</v>
      </c>
    </row>
    <row r="33" spans="1:5">
      <c r="A33" s="1087" t="s">
        <v>1604</v>
      </c>
      <c r="B33" s="80">
        <v>0</v>
      </c>
      <c r="C33" s="80">
        <v>0</v>
      </c>
      <c r="D33" s="80">
        <v>0</v>
      </c>
      <c r="E33" s="80">
        <v>0</v>
      </c>
    </row>
    <row r="34" spans="1:5" ht="14.25" customHeight="1">
      <c r="A34" s="1079" t="s">
        <v>1606</v>
      </c>
      <c r="B34" s="1080">
        <v>8308.0889700000007</v>
      </c>
      <c r="C34" s="1080">
        <v>9576.3080500000015</v>
      </c>
      <c r="D34" s="1080">
        <v>222.88709</v>
      </c>
      <c r="E34" s="1080">
        <v>54415.170910000001</v>
      </c>
    </row>
    <row r="35" spans="1:5" ht="14.25" customHeight="1">
      <c r="A35" s="33" t="s">
        <v>511</v>
      </c>
      <c r="B35" s="1061"/>
      <c r="C35" s="793"/>
      <c r="D35" s="26"/>
      <c r="E35" s="1061"/>
    </row>
    <row r="36" spans="1:5">
      <c r="A36" s="56" t="s">
        <v>925</v>
      </c>
      <c r="B36" s="1059"/>
      <c r="C36" s="1228"/>
      <c r="D36" s="1228"/>
      <c r="E36" s="1061"/>
    </row>
    <row r="37" spans="1:5">
      <c r="A37" s="1062"/>
      <c r="B37" s="1063"/>
      <c r="C37" s="1060"/>
      <c r="D37" s="1060"/>
      <c r="E37" s="1061"/>
    </row>
    <row r="38" spans="1:5">
      <c r="B38" s="1065"/>
      <c r="C38" s="1066"/>
      <c r="D38" s="1065"/>
      <c r="E38" s="1061"/>
    </row>
    <row r="39" spans="1:5">
      <c r="A39" s="1064"/>
      <c r="B39" s="1065"/>
      <c r="C39" s="1066"/>
      <c r="D39" s="1065"/>
      <c r="E39" s="1061"/>
    </row>
    <row r="40" spans="1:5">
      <c r="A40" s="1064"/>
      <c r="B40" s="1065"/>
      <c r="C40" s="1066"/>
      <c r="D40" s="1065"/>
      <c r="E40" s="1061"/>
    </row>
    <row r="41" spans="1:5">
      <c r="A41" s="1064"/>
      <c r="B41" s="1065"/>
      <c r="C41" s="1066"/>
      <c r="D41" s="1065"/>
      <c r="E41" s="1061"/>
    </row>
    <row r="42" spans="1:5">
      <c r="A42" s="1064"/>
      <c r="B42" s="1065"/>
      <c r="C42" s="1066"/>
      <c r="D42" s="1065"/>
      <c r="E42" s="1061"/>
    </row>
    <row r="43" spans="1:5">
      <c r="A43" s="1067"/>
      <c r="B43" s="1068"/>
      <c r="C43" s="1069"/>
      <c r="D43" s="1068"/>
      <c r="E43" s="1061"/>
    </row>
    <row r="44" spans="1:5">
      <c r="A44" s="1070"/>
      <c r="B44" s="1061"/>
      <c r="C44" s="1061"/>
      <c r="D44" s="1061"/>
      <c r="E44" s="1061"/>
    </row>
    <row r="45" spans="1:5">
      <c r="A45" s="1061"/>
      <c r="B45" s="1061"/>
      <c r="C45" s="1061"/>
      <c r="D45" s="1061"/>
      <c r="E45" s="61" t="s">
        <v>955</v>
      </c>
    </row>
    <row r="46" spans="1:5">
      <c r="A46" s="809"/>
    </row>
    <row r="47" spans="1:5">
      <c r="A47" s="810"/>
    </row>
  </sheetData>
  <mergeCells count="3">
    <mergeCell ref="A21:C21"/>
    <mergeCell ref="B22:D22"/>
    <mergeCell ref="C36:D36"/>
  </mergeCells>
  <phoneticPr fontId="243"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7" customWidth="1"/>
    <col min="2" max="3" width="10.42578125" style="777" customWidth="1"/>
    <col min="4" max="4" width="11.5703125" style="777" customWidth="1"/>
    <col min="5" max="16384" width="9.140625" style="777"/>
  </cols>
  <sheetData>
    <row r="1" spans="1:4">
      <c r="A1" s="135" t="s">
        <v>1637</v>
      </c>
      <c r="B1" s="265"/>
      <c r="C1" s="265"/>
      <c r="D1" s="265"/>
    </row>
    <row r="2" spans="1:4">
      <c r="A2" s="487" t="s">
        <v>1638</v>
      </c>
      <c r="B2" s="265"/>
      <c r="C2" s="265"/>
      <c r="D2" s="265"/>
    </row>
    <row r="3" spans="1:4">
      <c r="A3" s="265"/>
      <c r="B3" s="265"/>
      <c r="C3" s="265"/>
      <c r="D3" s="265"/>
    </row>
    <row r="4" spans="1:4">
      <c r="A4" s="265"/>
      <c r="B4" s="265"/>
      <c r="C4" s="265"/>
      <c r="D4" s="13" t="s">
        <v>1290</v>
      </c>
    </row>
    <row r="5" spans="1:4" ht="48" customHeight="1">
      <c r="A5" s="1229" t="s">
        <v>294</v>
      </c>
      <c r="B5" s="778" t="s">
        <v>893</v>
      </c>
      <c r="C5" s="1231" t="s">
        <v>332</v>
      </c>
      <c r="D5" s="1231"/>
    </row>
    <row r="6" spans="1:4" ht="26.25" customHeight="1">
      <c r="A6" s="1230"/>
      <c r="B6" s="779" t="s">
        <v>1701</v>
      </c>
      <c r="C6" s="780" t="s">
        <v>333</v>
      </c>
      <c r="D6" s="780" t="s">
        <v>334</v>
      </c>
    </row>
    <row r="7" spans="1:4">
      <c r="A7" s="419" t="s">
        <v>894</v>
      </c>
      <c r="B7" s="420">
        <v>1599.9888799999999</v>
      </c>
      <c r="C7" s="421">
        <v>-2.8751298143615212E-2</v>
      </c>
      <c r="D7" s="420">
        <v>-47.363520000000015</v>
      </c>
    </row>
    <row r="8" spans="1:4">
      <c r="A8" s="419" t="s">
        <v>899</v>
      </c>
      <c r="B8" s="420">
        <v>1196.98947</v>
      </c>
      <c r="C8" s="421">
        <v>8.5462181892851596E-2</v>
      </c>
      <c r="D8" s="420">
        <v>94.243110000000101</v>
      </c>
    </row>
    <row r="9" spans="1:4">
      <c r="A9" s="419" t="s">
        <v>900</v>
      </c>
      <c r="B9" s="420">
        <v>534264.88691999996</v>
      </c>
      <c r="C9" s="421">
        <v>0.2938118273230681</v>
      </c>
      <c r="D9" s="420">
        <v>121326.25424000001</v>
      </c>
    </row>
    <row r="10" spans="1:4">
      <c r="A10" s="419" t="s">
        <v>1369</v>
      </c>
      <c r="B10" s="420">
        <v>0</v>
      </c>
      <c r="C10" s="478">
        <v>0</v>
      </c>
      <c r="D10" s="473">
        <v>0</v>
      </c>
    </row>
    <row r="11" spans="1:4">
      <c r="A11" s="419" t="s">
        <v>895</v>
      </c>
      <c r="B11" s="420">
        <v>878.02873</v>
      </c>
      <c r="C11" s="421">
        <v>0.4743484772569122</v>
      </c>
      <c r="D11" s="420">
        <v>282.49195999999995</v>
      </c>
    </row>
    <row r="12" spans="1:4">
      <c r="A12" s="419" t="s">
        <v>896</v>
      </c>
      <c r="B12" s="420">
        <v>767.34407999999996</v>
      </c>
      <c r="C12" s="421">
        <v>0.85765608595439935</v>
      </c>
      <c r="D12" s="420">
        <v>354.27295999999996</v>
      </c>
    </row>
    <row r="13" spans="1:4">
      <c r="A13" s="419" t="s">
        <v>901</v>
      </c>
      <c r="B13" s="420">
        <v>29622.528079999996</v>
      </c>
      <c r="C13" s="421">
        <v>0.31777018056809458</v>
      </c>
      <c r="D13" s="420">
        <v>7143.2456399999965</v>
      </c>
    </row>
    <row r="14" spans="1:4" ht="22.5">
      <c r="A14" s="422" t="s">
        <v>902</v>
      </c>
      <c r="B14" s="420">
        <v>54.269179999999999</v>
      </c>
      <c r="C14" s="421">
        <v>0.3863754050681254</v>
      </c>
      <c r="D14" s="420">
        <v>15.124529999999998</v>
      </c>
    </row>
    <row r="15" spans="1:4">
      <c r="A15" s="781" t="s">
        <v>897</v>
      </c>
      <c r="B15" s="782">
        <v>568384.03534000006</v>
      </c>
      <c r="C15" s="783">
        <v>0.29408841575255051</v>
      </c>
      <c r="D15" s="782">
        <v>129168.26892000008</v>
      </c>
    </row>
    <row r="16" spans="1:4">
      <c r="A16" s="419" t="s">
        <v>903</v>
      </c>
      <c r="B16" s="420">
        <v>0</v>
      </c>
      <c r="C16" s="421">
        <v>0</v>
      </c>
      <c r="D16" s="420">
        <v>0</v>
      </c>
    </row>
    <row r="17" spans="1:4">
      <c r="A17" s="422" t="s">
        <v>904</v>
      </c>
      <c r="B17" s="420">
        <v>25406.855889999999</v>
      </c>
      <c r="C17" s="421">
        <v>8.4267603543830116E-2</v>
      </c>
      <c r="D17" s="420">
        <v>1974.5816000000016</v>
      </c>
    </row>
    <row r="18" spans="1:4" ht="22.5">
      <c r="A18" s="422" t="s">
        <v>906</v>
      </c>
      <c r="B18" s="420">
        <v>0</v>
      </c>
      <c r="C18" s="478">
        <v>0</v>
      </c>
      <c r="D18" s="473">
        <v>0</v>
      </c>
    </row>
    <row r="19" spans="1:4">
      <c r="A19" s="419" t="s">
        <v>907</v>
      </c>
      <c r="B19" s="420">
        <v>0</v>
      </c>
      <c r="C19" s="478">
        <v>0</v>
      </c>
      <c r="D19" s="473">
        <v>0</v>
      </c>
    </row>
    <row r="20" spans="1:4">
      <c r="A20" s="419" t="s">
        <v>1370</v>
      </c>
      <c r="B20" s="420">
        <v>0</v>
      </c>
      <c r="C20" s="478">
        <v>0</v>
      </c>
      <c r="D20" s="473">
        <v>0</v>
      </c>
    </row>
    <row r="21" spans="1:4">
      <c r="A21" s="419" t="s">
        <v>1371</v>
      </c>
      <c r="B21" s="420">
        <v>517057.36984000006</v>
      </c>
      <c r="C21" s="478">
        <v>0.2910038657957128</v>
      </c>
      <c r="D21" s="473">
        <v>116549.37483000004</v>
      </c>
    </row>
    <row r="22" spans="1:4">
      <c r="A22" s="419" t="s">
        <v>1372</v>
      </c>
      <c r="B22" s="420">
        <v>0</v>
      </c>
      <c r="C22" s="478">
        <v>0</v>
      </c>
      <c r="D22" s="473">
        <v>0</v>
      </c>
    </row>
    <row r="23" spans="1:4">
      <c r="A23" s="419" t="s">
        <v>1373</v>
      </c>
      <c r="B23" s="420">
        <v>0</v>
      </c>
      <c r="C23" s="478">
        <v>0</v>
      </c>
      <c r="D23" s="473">
        <v>0</v>
      </c>
    </row>
    <row r="24" spans="1:4">
      <c r="A24" s="419" t="s">
        <v>1374</v>
      </c>
      <c r="B24" s="420">
        <v>0</v>
      </c>
      <c r="C24" s="478">
        <v>0</v>
      </c>
      <c r="D24" s="473">
        <v>0</v>
      </c>
    </row>
    <row r="25" spans="1:4">
      <c r="A25" s="419" t="s">
        <v>1375</v>
      </c>
      <c r="B25" s="420">
        <v>2613.3241500000004</v>
      </c>
      <c r="C25" s="478">
        <v>1.4675917121373185</v>
      </c>
      <c r="D25" s="473">
        <v>1554.2655800000002</v>
      </c>
    </row>
    <row r="26" spans="1:4">
      <c r="A26" s="422" t="s">
        <v>908</v>
      </c>
      <c r="B26" s="420">
        <v>23127.488539999998</v>
      </c>
      <c r="C26" s="421">
        <v>0.64460314444607736</v>
      </c>
      <c r="D26" s="420">
        <v>9064.8323799999998</v>
      </c>
    </row>
    <row r="27" spans="1:4" ht="22.5">
      <c r="A27" s="422" t="s">
        <v>909</v>
      </c>
      <c r="B27" s="420">
        <v>178.99691999999999</v>
      </c>
      <c r="C27" s="421">
        <v>0.16396240167681086</v>
      </c>
      <c r="D27" s="420">
        <v>25.214529999999971</v>
      </c>
    </row>
    <row r="28" spans="1:4">
      <c r="A28" s="781" t="s">
        <v>898</v>
      </c>
      <c r="B28" s="782">
        <v>568384.03534000006</v>
      </c>
      <c r="C28" s="783">
        <v>0.29408841575255051</v>
      </c>
      <c r="D28" s="782">
        <v>129168.26892000008</v>
      </c>
    </row>
    <row r="29" spans="1:4">
      <c r="A29" s="419" t="s">
        <v>916</v>
      </c>
      <c r="B29" s="420">
        <v>0</v>
      </c>
      <c r="C29" s="478">
        <v>0</v>
      </c>
      <c r="D29" s="473">
        <v>0</v>
      </c>
    </row>
    <row r="30" spans="1:4">
      <c r="A30" s="33" t="s">
        <v>511</v>
      </c>
      <c r="B30" s="784"/>
      <c r="C30" s="784"/>
      <c r="D30" s="785"/>
    </row>
    <row r="31" spans="1:4">
      <c r="A31" s="810"/>
      <c r="B31" s="787"/>
      <c r="C31" s="787"/>
      <c r="D31" s="785"/>
    </row>
    <row r="32" spans="1:4">
      <c r="A32" s="135" t="s">
        <v>1639</v>
      </c>
      <c r="B32" s="787"/>
      <c r="C32" s="787"/>
      <c r="D32" s="785"/>
    </row>
    <row r="33" spans="1:6">
      <c r="A33" s="487" t="s">
        <v>1640</v>
      </c>
      <c r="B33" s="787"/>
      <c r="C33" s="787"/>
      <c r="D33" s="785"/>
    </row>
    <row r="34" spans="1:6">
      <c r="A34" s="786"/>
      <c r="B34" s="787"/>
      <c r="C34" s="787"/>
      <c r="D34" s="785"/>
    </row>
    <row r="35" spans="1:6">
      <c r="A35" s="788"/>
      <c r="B35" s="265"/>
      <c r="C35" s="265"/>
      <c r="D35" s="13" t="s">
        <v>1290</v>
      </c>
    </row>
    <row r="36" spans="1:6" ht="40.5" customHeight="1">
      <c r="A36" s="1229" t="s">
        <v>294</v>
      </c>
      <c r="B36" s="778" t="s">
        <v>295</v>
      </c>
      <c r="C36" s="1231" t="s">
        <v>352</v>
      </c>
      <c r="D36" s="1231"/>
    </row>
    <row r="37" spans="1:6" ht="24">
      <c r="A37" s="1232"/>
      <c r="B37" s="779" t="s">
        <v>1702</v>
      </c>
      <c r="C37" s="780" t="s">
        <v>333</v>
      </c>
      <c r="D37" s="780" t="s">
        <v>334</v>
      </c>
    </row>
    <row r="38" spans="1:6">
      <c r="A38" s="79" t="s">
        <v>1376</v>
      </c>
      <c r="B38" s="420">
        <v>10866.440990000001</v>
      </c>
      <c r="C38" s="478">
        <v>0.98032455724803391</v>
      </c>
      <c r="D38" s="473">
        <v>5379.2389299999995</v>
      </c>
    </row>
    <row r="39" spans="1:6">
      <c r="A39" s="79" t="s">
        <v>1377</v>
      </c>
      <c r="B39" s="420">
        <v>-10321.982769999999</v>
      </c>
      <c r="C39" s="478">
        <v>0.97794204054089295</v>
      </c>
      <c r="D39" s="473">
        <v>-5103.4361399999998</v>
      </c>
    </row>
    <row r="40" spans="1:6">
      <c r="A40" s="79" t="s">
        <v>1378</v>
      </c>
      <c r="B40" s="420">
        <v>544.45821999999998</v>
      </c>
      <c r="C40" s="478">
        <v>1.02660418961195</v>
      </c>
      <c r="D40" s="473">
        <v>275.80278999999996</v>
      </c>
    </row>
    <row r="41" spans="1:6">
      <c r="A41" s="79" t="s">
        <v>1379</v>
      </c>
      <c r="B41" s="420">
        <v>0</v>
      </c>
      <c r="C41" s="478">
        <v>0</v>
      </c>
      <c r="D41" s="473">
        <v>0</v>
      </c>
    </row>
    <row r="42" spans="1:6">
      <c r="A42" s="79" t="s">
        <v>1380</v>
      </c>
      <c r="B42" s="477">
        <v>0</v>
      </c>
      <c r="C42" s="478">
        <v>0</v>
      </c>
      <c r="D42" s="473">
        <v>0</v>
      </c>
    </row>
    <row r="43" spans="1:6">
      <c r="A43" s="79" t="s">
        <v>1381</v>
      </c>
      <c r="B43" s="477">
        <v>0</v>
      </c>
      <c r="C43" s="478">
        <v>0</v>
      </c>
      <c r="D43" s="473">
        <v>0</v>
      </c>
    </row>
    <row r="44" spans="1:6">
      <c r="A44" s="79" t="s">
        <v>1382</v>
      </c>
      <c r="B44" s="477">
        <v>-7235.5947400000005</v>
      </c>
      <c r="C44" s="478">
        <v>-5.6934709876521588</v>
      </c>
      <c r="D44" s="473">
        <v>-8777.2245400000011</v>
      </c>
    </row>
    <row r="45" spans="1:6" ht="22.5">
      <c r="A45" s="79" t="s">
        <v>1383</v>
      </c>
      <c r="B45" s="477">
        <v>7135.2011500000008</v>
      </c>
      <c r="C45" s="478">
        <v>-5.2814427401229125</v>
      </c>
      <c r="D45" s="473">
        <v>8801.7424500000016</v>
      </c>
    </row>
    <row r="46" spans="1:6" ht="22.5">
      <c r="A46" s="79" t="s">
        <v>1384</v>
      </c>
      <c r="B46" s="477">
        <v>0</v>
      </c>
      <c r="C46" s="478">
        <v>0</v>
      </c>
      <c r="D46" s="473">
        <v>0</v>
      </c>
      <c r="E46" s="905"/>
      <c r="F46" s="905"/>
    </row>
    <row r="47" spans="1:6">
      <c r="A47" s="79" t="s">
        <v>1385</v>
      </c>
      <c r="B47" s="477">
        <v>0</v>
      </c>
      <c r="C47" s="478">
        <v>0</v>
      </c>
      <c r="D47" s="473">
        <v>0</v>
      </c>
    </row>
    <row r="48" spans="1:6">
      <c r="A48" s="79" t="s">
        <v>1386</v>
      </c>
      <c r="B48" s="477">
        <v>249.56423999999998</v>
      </c>
      <c r="C48" s="789">
        <v>-8.6199715429059465E-2</v>
      </c>
      <c r="D48" s="477">
        <v>-23.541650000000022</v>
      </c>
    </row>
    <row r="49" spans="1:5">
      <c r="A49" s="79" t="s">
        <v>1387</v>
      </c>
      <c r="B49" s="477">
        <v>-463.44846999999999</v>
      </c>
      <c r="C49" s="789">
        <v>0.36688403473291964</v>
      </c>
      <c r="D49" s="477">
        <v>-124.39376000000001</v>
      </c>
    </row>
    <row r="50" spans="1:5">
      <c r="A50" s="79" t="s">
        <v>1388</v>
      </c>
      <c r="B50" s="477">
        <v>-1.668E-2</v>
      </c>
      <c r="C50" s="478">
        <v>-0.91793761684541963</v>
      </c>
      <c r="D50" s="473">
        <v>0.18658</v>
      </c>
    </row>
    <row r="51" spans="1:5" ht="33.75">
      <c r="A51" s="79" t="s">
        <v>1389</v>
      </c>
      <c r="B51" s="477">
        <v>0</v>
      </c>
      <c r="C51" s="478">
        <v>0</v>
      </c>
      <c r="D51" s="473">
        <v>0</v>
      </c>
    </row>
    <row r="52" spans="1:5" ht="22.5">
      <c r="A52" s="79" t="s">
        <v>1390</v>
      </c>
      <c r="B52" s="477">
        <v>230.16372000000004</v>
      </c>
      <c r="C52" s="789">
        <v>1.9663388616201321</v>
      </c>
      <c r="D52" s="477">
        <v>152.57187000000005</v>
      </c>
    </row>
    <row r="53" spans="1:5">
      <c r="A53" s="79" t="s">
        <v>1391</v>
      </c>
      <c r="B53" s="477">
        <v>-27.8169</v>
      </c>
      <c r="C53" s="789">
        <v>0</v>
      </c>
      <c r="D53" s="477">
        <v>-27.8169</v>
      </c>
    </row>
    <row r="54" spans="1:5" ht="22.5">
      <c r="A54" s="79" t="s">
        <v>1392</v>
      </c>
      <c r="B54" s="477">
        <v>202.34682000000001</v>
      </c>
      <c r="C54" s="789">
        <v>1.607836003394687</v>
      </c>
      <c r="D54" s="477">
        <v>124.75497000000001</v>
      </c>
    </row>
    <row r="55" spans="1:5">
      <c r="A55" s="79" t="s">
        <v>1393</v>
      </c>
      <c r="B55" s="477">
        <v>0</v>
      </c>
      <c r="C55" s="1050">
        <v>0</v>
      </c>
      <c r="D55" s="1051">
        <v>0</v>
      </c>
    </row>
    <row r="56" spans="1:5" ht="21.75">
      <c r="A56" s="790" t="s">
        <v>905</v>
      </c>
      <c r="B56" s="791">
        <v>202.34682000000001</v>
      </c>
      <c r="C56" s="792">
        <v>1.607836003394687</v>
      </c>
      <c r="D56" s="791">
        <v>124.75497000000001</v>
      </c>
    </row>
    <row r="57" spans="1:5">
      <c r="A57" s="33" t="s">
        <v>511</v>
      </c>
    </row>
    <row r="58" spans="1:5">
      <c r="A58" s="809"/>
    </row>
    <row r="59" spans="1:5">
      <c r="A59" s="574" t="s">
        <v>81</v>
      </c>
    </row>
    <row r="60" spans="1:5">
      <c r="E60" s="61" t="s">
        <v>956</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7" customWidth="1"/>
    <col min="2" max="2" width="13.140625" style="777" customWidth="1"/>
    <col min="3" max="3" width="13.42578125" style="777" customWidth="1"/>
    <col min="4" max="4" width="12.85546875" style="777" customWidth="1"/>
    <col min="5" max="5" width="12.7109375" style="777" bestFit="1" customWidth="1"/>
    <col min="6" max="6" width="15.7109375" style="777" bestFit="1" customWidth="1"/>
    <col min="7" max="16384" width="9.140625" style="777"/>
  </cols>
  <sheetData>
    <row r="1" spans="1:8">
      <c r="A1" s="1090" t="s">
        <v>1641</v>
      </c>
      <c r="B1" s="794"/>
      <c r="C1" s="794"/>
      <c r="D1" s="794"/>
      <c r="E1" s="657" t="s">
        <v>1697</v>
      </c>
    </row>
    <row r="2" spans="1:8">
      <c r="A2" s="494" t="s">
        <v>1676</v>
      </c>
      <c r="B2" s="794"/>
      <c r="C2" s="794"/>
      <c r="D2" s="794"/>
      <c r="E2" s="492" t="s">
        <v>1698</v>
      </c>
    </row>
    <row r="3" spans="1:8">
      <c r="A3" s="794"/>
      <c r="B3" s="794"/>
      <c r="C3" s="13" t="s">
        <v>1290</v>
      </c>
      <c r="D3" s="794"/>
    </row>
    <row r="4" spans="1:8" ht="24">
      <c r="A4" s="1077" t="s">
        <v>401</v>
      </c>
      <c r="B4" s="1091" t="s">
        <v>1642</v>
      </c>
      <c r="C4" s="1091" t="s">
        <v>1643</v>
      </c>
      <c r="D4" s="794"/>
      <c r="E4" s="1001"/>
      <c r="F4" s="1003"/>
      <c r="G4" s="1003"/>
      <c r="H4" s="1092"/>
    </row>
    <row r="5" spans="1:8" ht="15">
      <c r="A5" s="1093" t="s">
        <v>1644</v>
      </c>
      <c r="B5" s="796">
        <v>5234.0837099999999</v>
      </c>
      <c r="C5" s="797">
        <v>1.0426831486530447E-2</v>
      </c>
      <c r="D5" s="1006"/>
      <c r="E5" s="1001"/>
      <c r="F5" s="1002"/>
      <c r="G5" s="1002"/>
      <c r="H5" s="1003"/>
    </row>
    <row r="6" spans="1:8" ht="15">
      <c r="A6" s="1094" t="s">
        <v>1645</v>
      </c>
      <c r="B6" s="796">
        <v>6890.9125200000008</v>
      </c>
      <c r="C6" s="797">
        <v>1.3727404377807109E-2</v>
      </c>
      <c r="D6" s="1006"/>
      <c r="E6" s="1001"/>
      <c r="F6" s="1002"/>
      <c r="G6" s="1002"/>
      <c r="H6" s="1003"/>
    </row>
    <row r="7" spans="1:8" ht="15">
      <c r="A7" s="1094" t="s">
        <v>1646</v>
      </c>
      <c r="B7" s="796">
        <v>0</v>
      </c>
      <c r="C7" s="797">
        <v>0</v>
      </c>
      <c r="D7" s="1006"/>
      <c r="E7" s="1001"/>
      <c r="F7" s="1002"/>
      <c r="G7" s="1002"/>
      <c r="H7" s="1003"/>
    </row>
    <row r="8" spans="1:8" ht="15">
      <c r="A8" s="1094" t="s">
        <v>1647</v>
      </c>
      <c r="B8" s="796">
        <v>392680.71807000006</v>
      </c>
      <c r="C8" s="797">
        <v>0.78226025837207369</v>
      </c>
      <c r="D8" s="1006"/>
      <c r="E8" s="43"/>
      <c r="F8" s="1002"/>
      <c r="G8" s="1002"/>
      <c r="H8" s="1092"/>
    </row>
    <row r="9" spans="1:8" ht="15">
      <c r="A9" s="1094" t="s">
        <v>1648</v>
      </c>
      <c r="B9" s="796">
        <v>181.97917000000001</v>
      </c>
      <c r="C9" s="797">
        <v>3.6252116794071622E-4</v>
      </c>
      <c r="D9" s="1006"/>
      <c r="E9" s="1001"/>
      <c r="F9" s="1002"/>
      <c r="G9" s="1002"/>
      <c r="H9" s="1003"/>
    </row>
    <row r="10" spans="1:8" ht="15">
      <c r="A10" s="1094" t="s">
        <v>1649</v>
      </c>
      <c r="B10" s="796">
        <v>22943.204600000001</v>
      </c>
      <c r="C10" s="797">
        <v>4.5705216305222257E-2</v>
      </c>
      <c r="D10" s="1006"/>
      <c r="E10" s="1001"/>
      <c r="F10" s="1002"/>
      <c r="G10" s="1002"/>
      <c r="H10" s="1003"/>
    </row>
    <row r="11" spans="1:8" ht="15">
      <c r="A11" s="1094" t="s">
        <v>1650</v>
      </c>
      <c r="B11" s="796">
        <v>2937.0859100000002</v>
      </c>
      <c r="C11" s="797">
        <v>5.8509763201767618E-3</v>
      </c>
      <c r="D11" s="1006"/>
      <c r="E11" s="1001"/>
      <c r="F11" s="1002"/>
      <c r="G11" s="1002"/>
      <c r="H11" s="1003"/>
    </row>
    <row r="12" spans="1:8" ht="15">
      <c r="A12" s="1095" t="s">
        <v>1651</v>
      </c>
      <c r="B12" s="796">
        <v>57883.089559999993</v>
      </c>
      <c r="C12" s="797">
        <v>0.1153090501034172</v>
      </c>
      <c r="D12" s="1006"/>
      <c r="E12" s="1001"/>
      <c r="F12" s="1002"/>
      <c r="G12" s="1002"/>
      <c r="H12" s="1003"/>
    </row>
    <row r="13" spans="1:8" ht="15">
      <c r="A13" s="1094" t="s">
        <v>1652</v>
      </c>
      <c r="B13" s="796">
        <v>13231.117</v>
      </c>
      <c r="C13" s="797">
        <v>2.63577418668316E-2</v>
      </c>
      <c r="D13" s="1006"/>
      <c r="E13" s="43"/>
      <c r="F13" s="1002"/>
      <c r="G13" s="1002"/>
      <c r="H13" s="1092"/>
    </row>
    <row r="14" spans="1:8" ht="21.75">
      <c r="A14" s="1096" t="s">
        <v>1653</v>
      </c>
      <c r="B14" s="1097">
        <v>501982.19054000016</v>
      </c>
      <c r="C14" s="1098">
        <v>0.99999999999999967</v>
      </c>
      <c r="D14" s="1006"/>
      <c r="E14" s="1001"/>
      <c r="F14" s="1002"/>
      <c r="G14" s="1002"/>
      <c r="H14" s="1003"/>
    </row>
    <row r="15" spans="1:8">
      <c r="A15" s="33" t="s">
        <v>511</v>
      </c>
      <c r="B15" s="794"/>
      <c r="C15" s="794"/>
      <c r="D15" s="1006"/>
    </row>
    <row r="16" spans="1:8">
      <c r="A16" s="809"/>
      <c r="B16" s="794"/>
      <c r="C16" s="794"/>
      <c r="D16" s="794"/>
    </row>
    <row r="17" spans="1:5">
      <c r="A17" s="810"/>
      <c r="B17" s="794"/>
      <c r="C17" s="794"/>
      <c r="D17" s="794"/>
    </row>
    <row r="18" spans="1:5">
      <c r="A18" s="1090" t="s">
        <v>1677</v>
      </c>
      <c r="B18" s="794"/>
      <c r="C18" s="794"/>
      <c r="E18" s="657" t="s">
        <v>1697</v>
      </c>
    </row>
    <row r="19" spans="1:5">
      <c r="A19" s="494" t="s">
        <v>1678</v>
      </c>
      <c r="B19" s="794"/>
      <c r="C19" s="794"/>
      <c r="E19" s="492" t="s">
        <v>1698</v>
      </c>
    </row>
    <row r="20" spans="1:5">
      <c r="A20" s="794"/>
      <c r="B20" s="13" t="s">
        <v>1290</v>
      </c>
      <c r="C20" s="794"/>
      <c r="D20" s="794"/>
    </row>
    <row r="21" spans="1:5" ht="24">
      <c r="A21" s="1099" t="s">
        <v>1654</v>
      </c>
      <c r="B21" s="1100" t="s">
        <v>1655</v>
      </c>
      <c r="C21" s="794"/>
      <c r="D21" s="794"/>
    </row>
    <row r="22" spans="1:5">
      <c r="A22" s="1101" t="s">
        <v>1656</v>
      </c>
      <c r="B22" s="1102">
        <v>18209.775949999999</v>
      </c>
      <c r="C22" s="794"/>
      <c r="D22" s="794"/>
    </row>
    <row r="23" spans="1:5">
      <c r="A23" s="1101" t="s">
        <v>1657</v>
      </c>
      <c r="B23" s="1102">
        <v>23604.520189999999</v>
      </c>
      <c r="C23" s="794"/>
      <c r="D23" s="794"/>
    </row>
    <row r="24" spans="1:5" ht="21.75">
      <c r="A24" s="1103" t="s">
        <v>1658</v>
      </c>
      <c r="B24" s="1104">
        <v>5394.74424</v>
      </c>
      <c r="C24" s="794"/>
      <c r="D24" s="794"/>
    </row>
    <row r="25" spans="1:5">
      <c r="A25" s="1101" t="s">
        <v>1659</v>
      </c>
      <c r="B25" s="1102">
        <v>6069.9253200000003</v>
      </c>
      <c r="C25" s="794"/>
      <c r="D25" s="794"/>
    </row>
    <row r="26" spans="1:5">
      <c r="A26" s="1101" t="s">
        <v>1660</v>
      </c>
      <c r="B26" s="1102">
        <v>23604.520189999999</v>
      </c>
      <c r="C26" s="794"/>
      <c r="D26" s="794"/>
    </row>
    <row r="27" spans="1:5" ht="32.25">
      <c r="A27" s="1103" t="s">
        <v>1661</v>
      </c>
      <c r="B27" s="1104">
        <v>17534.594870000001</v>
      </c>
      <c r="C27" s="794"/>
      <c r="D27" s="794"/>
    </row>
    <row r="28" spans="1:5" ht="22.5">
      <c r="A28" s="1087" t="s">
        <v>1662</v>
      </c>
      <c r="B28" s="1102">
        <v>6131.7939999999999</v>
      </c>
      <c r="C28" s="794"/>
      <c r="D28" s="794"/>
    </row>
    <row r="29" spans="1:5">
      <c r="A29" s="1101" t="s">
        <v>1660</v>
      </c>
      <c r="B29" s="1102">
        <v>23604.520189999999</v>
      </c>
      <c r="C29" s="794"/>
      <c r="D29" s="794"/>
    </row>
    <row r="30" spans="1:5" ht="32.25">
      <c r="A30" s="1103" t="s">
        <v>1663</v>
      </c>
      <c r="B30" s="1104">
        <v>17472.726189999998</v>
      </c>
      <c r="C30" s="794"/>
      <c r="D30" s="794"/>
    </row>
    <row r="31" spans="1:5">
      <c r="A31" s="33" t="s">
        <v>511</v>
      </c>
      <c r="B31" s="794"/>
      <c r="C31" s="794"/>
      <c r="D31" s="794"/>
    </row>
    <row r="32" spans="1:5">
      <c r="A32" s="56" t="s">
        <v>925</v>
      </c>
      <c r="B32" s="794"/>
      <c r="C32" s="794"/>
      <c r="D32" s="794"/>
    </row>
    <row r="33" spans="1:4">
      <c r="A33" s="809"/>
      <c r="B33" s="794"/>
      <c r="C33" s="794"/>
      <c r="D33" s="794"/>
    </row>
    <row r="34" spans="1:4">
      <c r="A34" s="1090"/>
      <c r="B34" s="794"/>
      <c r="C34" s="794"/>
      <c r="D34" s="794"/>
    </row>
    <row r="35" spans="1:4">
      <c r="A35" s="574" t="s">
        <v>81</v>
      </c>
      <c r="B35" s="794"/>
      <c r="C35" s="794"/>
      <c r="D35" s="794"/>
    </row>
    <row r="36" spans="1:4">
      <c r="A36" s="794"/>
      <c r="C36" s="794"/>
      <c r="D36" s="13"/>
    </row>
    <row r="37" spans="1:4">
      <c r="A37" s="1105"/>
      <c r="B37" s="1105"/>
      <c r="C37" s="1233"/>
      <c r="D37" s="1233"/>
    </row>
    <row r="38" spans="1:4">
      <c r="A38" s="1106"/>
      <c r="B38" s="1107"/>
      <c r="C38" s="1108"/>
      <c r="D38" s="1108"/>
    </row>
    <row r="39" spans="1:4">
      <c r="A39" s="1109"/>
      <c r="B39" s="1110"/>
      <c r="C39" s="1066"/>
      <c r="D39" s="1110"/>
    </row>
    <row r="40" spans="1:4">
      <c r="A40" s="1109"/>
      <c r="B40" s="1110"/>
      <c r="C40" s="1066"/>
      <c r="D40" s="1110"/>
    </row>
    <row r="41" spans="1:4">
      <c r="A41" s="1109"/>
      <c r="B41" s="1110"/>
      <c r="C41" s="1066"/>
      <c r="D41" s="1110"/>
    </row>
    <row r="42" spans="1:4">
      <c r="A42" s="1109"/>
      <c r="B42" s="1110"/>
      <c r="C42" s="1066"/>
      <c r="D42" s="1110"/>
    </row>
    <row r="43" spans="1:4">
      <c r="A43" s="1109"/>
      <c r="B43" s="1110"/>
      <c r="C43" s="1066"/>
      <c r="D43" s="1110"/>
    </row>
    <row r="44" spans="1:4">
      <c r="A44" s="1111"/>
      <c r="B44" s="1112"/>
      <c r="C44" s="1069"/>
      <c r="D44" s="1112"/>
    </row>
    <row r="45" spans="1:4">
      <c r="A45" s="33"/>
    </row>
    <row r="47" spans="1:4">
      <c r="A47" s="809"/>
    </row>
    <row r="48" spans="1:4">
      <c r="A48" s="810"/>
    </row>
    <row r="62" spans="5:5">
      <c r="E62" s="61" t="s">
        <v>1664</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915</v>
      </c>
    </row>
    <row r="2" spans="1:1">
      <c r="A2" s="1"/>
    </row>
    <row r="3" spans="1:1">
      <c r="A3" s="621" t="s">
        <v>599</v>
      </c>
    </row>
    <row r="4" spans="1:1">
      <c r="A4" s="591"/>
    </row>
    <row r="5" spans="1:1">
      <c r="A5" s="766" t="s">
        <v>725</v>
      </c>
    </row>
    <row r="6" spans="1:1">
      <c r="A6" s="767" t="s">
        <v>884</v>
      </c>
    </row>
    <row r="7" spans="1:1">
      <c r="A7" s="766" t="s">
        <v>617</v>
      </c>
    </row>
    <row r="8" spans="1:1">
      <c r="A8" s="767" t="s">
        <v>618</v>
      </c>
    </row>
    <row r="9" spans="1:1">
      <c r="A9" s="766" t="s">
        <v>698</v>
      </c>
    </row>
    <row r="10" spans="1:1">
      <c r="A10" s="767" t="s">
        <v>699</v>
      </c>
    </row>
    <row r="11" spans="1:1">
      <c r="A11" s="766" t="s">
        <v>619</v>
      </c>
    </row>
    <row r="12" spans="1:1" s="245" customFormat="1">
      <c r="A12" s="767" t="s">
        <v>735</v>
      </c>
    </row>
    <row r="13" spans="1:1">
      <c r="A13" s="766" t="s">
        <v>702</v>
      </c>
    </row>
    <row r="14" spans="1:1">
      <c r="A14" s="767" t="s">
        <v>885</v>
      </c>
    </row>
    <row r="15" spans="1:1">
      <c r="A15" s="766" t="s">
        <v>621</v>
      </c>
    </row>
    <row r="16" spans="1:1">
      <c r="A16" s="767" t="s">
        <v>886</v>
      </c>
    </row>
    <row r="17" spans="1:2">
      <c r="A17" s="766" t="s">
        <v>622</v>
      </c>
    </row>
    <row r="18" spans="1:2">
      <c r="A18" s="767" t="s">
        <v>623</v>
      </c>
      <c r="B18" s="137"/>
    </row>
    <row r="19" spans="1:2">
      <c r="A19" s="766" t="s">
        <v>624</v>
      </c>
      <c r="B19" s="514"/>
    </row>
    <row r="20" spans="1:2">
      <c r="A20" s="767" t="s">
        <v>625</v>
      </c>
      <c r="B20" s="318"/>
    </row>
    <row r="21" spans="1:2">
      <c r="A21" s="766" t="s">
        <v>626</v>
      </c>
      <c r="B21" s="137"/>
    </row>
    <row r="22" spans="1:2">
      <c r="A22" s="767" t="s">
        <v>869</v>
      </c>
      <c r="B22" s="514"/>
    </row>
    <row r="23" spans="1:2">
      <c r="A23" s="766" t="s">
        <v>627</v>
      </c>
      <c r="B23" s="137"/>
    </row>
    <row r="24" spans="1:2">
      <c r="A24" s="767" t="s">
        <v>870</v>
      </c>
      <c r="B24" s="514"/>
    </row>
    <row r="25" spans="1:2">
      <c r="A25" s="766" t="s">
        <v>744</v>
      </c>
      <c r="B25" s="286"/>
    </row>
    <row r="26" spans="1:2">
      <c r="A26" s="767" t="s">
        <v>887</v>
      </c>
      <c r="B26" s="519"/>
    </row>
    <row r="27" spans="1:2">
      <c r="A27" s="766" t="s">
        <v>630</v>
      </c>
      <c r="B27" s="123"/>
    </row>
    <row r="28" spans="1:2">
      <c r="A28" s="767" t="s">
        <v>629</v>
      </c>
      <c r="B28" s="490"/>
    </row>
    <row r="29" spans="1:2">
      <c r="A29" s="766" t="s">
        <v>700</v>
      </c>
      <c r="B29" s="138"/>
    </row>
    <row r="30" spans="1:2">
      <c r="A30" s="767" t="s">
        <v>888</v>
      </c>
      <c r="B30" s="517"/>
    </row>
    <row r="31" spans="1:2">
      <c r="A31" s="766" t="s">
        <v>632</v>
      </c>
      <c r="B31" s="137"/>
    </row>
    <row r="32" spans="1:2">
      <c r="A32" s="767" t="s">
        <v>873</v>
      </c>
      <c r="B32" s="514"/>
    </row>
    <row r="33" spans="1:2">
      <c r="A33" s="766" t="s">
        <v>633</v>
      </c>
      <c r="B33" s="123"/>
    </row>
    <row r="34" spans="1:2">
      <c r="A34" s="767" t="s">
        <v>874</v>
      </c>
      <c r="B34" s="490"/>
    </row>
    <row r="35" spans="1:2">
      <c r="A35" s="766" t="s">
        <v>701</v>
      </c>
      <c r="B35" s="123"/>
    </row>
    <row r="36" spans="1:2">
      <c r="A36" s="767" t="s">
        <v>889</v>
      </c>
      <c r="B36" s="490"/>
    </row>
    <row r="37" spans="1:2">
      <c r="A37" s="766" t="s">
        <v>634</v>
      </c>
      <c r="B37" s="137"/>
    </row>
    <row r="38" spans="1:2">
      <c r="A38" s="767" t="s">
        <v>875</v>
      </c>
      <c r="B38" s="516"/>
    </row>
    <row r="39" spans="1:2">
      <c r="A39" s="766" t="s">
        <v>962</v>
      </c>
      <c r="B39" s="139"/>
    </row>
    <row r="40" spans="1:2">
      <c r="A40" s="767" t="s">
        <v>963</v>
      </c>
      <c r="B40" s="516"/>
    </row>
    <row r="41" spans="1:2">
      <c r="A41" s="766" t="s">
        <v>964</v>
      </c>
      <c r="B41" s="138"/>
    </row>
    <row r="42" spans="1:2">
      <c r="A42" s="767" t="s">
        <v>965</v>
      </c>
      <c r="B42" s="490"/>
    </row>
    <row r="43" spans="1:2">
      <c r="A43" s="766" t="s">
        <v>966</v>
      </c>
      <c r="B43" s="138"/>
    </row>
    <row r="44" spans="1:2">
      <c r="A44" s="767" t="s">
        <v>967</v>
      </c>
      <c r="B44" s="490"/>
    </row>
    <row r="45" spans="1:2" s="245" customFormat="1">
      <c r="A45" s="766" t="s">
        <v>968</v>
      </c>
      <c r="B45" s="490"/>
    </row>
    <row r="46" spans="1:2" s="245" customFormat="1">
      <c r="A46" s="767" t="s">
        <v>876</v>
      </c>
      <c r="B46" s="490"/>
    </row>
    <row r="47" spans="1:2" s="245" customFormat="1">
      <c r="A47" s="766" t="s">
        <v>948</v>
      </c>
      <c r="B47" s="490"/>
    </row>
    <row r="48" spans="1:2" s="245" customFormat="1">
      <c r="A48" s="767" t="s">
        <v>949</v>
      </c>
      <c r="B48" s="490"/>
    </row>
    <row r="49" spans="1:5" s="245" customFormat="1">
      <c r="A49" s="766" t="s">
        <v>951</v>
      </c>
      <c r="B49" s="490"/>
    </row>
    <row r="50" spans="1:5" s="245" customFormat="1">
      <c r="A50" s="767" t="s">
        <v>952</v>
      </c>
      <c r="B50" s="490"/>
    </row>
    <row r="51" spans="1:5" s="245" customFormat="1">
      <c r="A51" s="766" t="s">
        <v>969</v>
      </c>
      <c r="B51" s="490"/>
    </row>
    <row r="52" spans="1:5" s="245" customFormat="1">
      <c r="A52" s="767" t="s">
        <v>970</v>
      </c>
      <c r="B52" s="490"/>
    </row>
    <row r="53" spans="1:5">
      <c r="A53" s="593"/>
      <c r="B53" s="514"/>
    </row>
    <row r="54" spans="1:5">
      <c r="A54" s="601" t="s">
        <v>600</v>
      </c>
      <c r="B54" s="123"/>
    </row>
    <row r="55" spans="1:5">
      <c r="A55" s="592"/>
      <c r="B55" s="490"/>
    </row>
    <row r="56" spans="1:5" ht="15" customHeight="1">
      <c r="A56" s="798" t="s">
        <v>1596</v>
      </c>
      <c r="C56" s="696"/>
      <c r="D56" s="58"/>
      <c r="E56" s="58"/>
    </row>
    <row r="57" spans="1:5">
      <c r="A57" s="768" t="s">
        <v>1597</v>
      </c>
      <c r="C57" s="697"/>
    </row>
    <row r="58" spans="1:5">
      <c r="A58" s="798" t="s">
        <v>1598</v>
      </c>
      <c r="C58" s="697"/>
    </row>
    <row r="59" spans="1:5">
      <c r="A59" s="768" t="s">
        <v>1599</v>
      </c>
      <c r="C59" s="697"/>
    </row>
    <row r="60" spans="1:5" s="245" customFormat="1">
      <c r="A60" s="798" t="s">
        <v>1636</v>
      </c>
    </row>
    <row r="61" spans="1:5" s="245" customFormat="1">
      <c r="A61" s="768" t="s">
        <v>1673</v>
      </c>
    </row>
    <row r="62" spans="1:5" s="245" customFormat="1">
      <c r="A62" s="798" t="s">
        <v>1674</v>
      </c>
    </row>
    <row r="63" spans="1:5" s="245" customFormat="1">
      <c r="A63" s="768" t="s">
        <v>1675</v>
      </c>
    </row>
    <row r="64" spans="1:5" s="245" customFormat="1">
      <c r="A64" s="798" t="s">
        <v>1637</v>
      </c>
    </row>
    <row r="65" spans="1:1" s="245" customFormat="1">
      <c r="A65" s="768" t="s">
        <v>1638</v>
      </c>
    </row>
    <row r="66" spans="1:1" s="245" customFormat="1">
      <c r="A66" s="798" t="s">
        <v>1639</v>
      </c>
    </row>
    <row r="67" spans="1:1" s="245" customFormat="1">
      <c r="A67" s="768" t="s">
        <v>1640</v>
      </c>
    </row>
    <row r="68" spans="1:1" s="1001" customFormat="1">
      <c r="A68" s="798" t="s">
        <v>1641</v>
      </c>
    </row>
    <row r="69" spans="1:1" s="1001" customFormat="1">
      <c r="A69" s="768" t="s">
        <v>1676</v>
      </c>
    </row>
    <row r="70" spans="1:1" s="1001" customFormat="1">
      <c r="A70" s="798" t="s">
        <v>1677</v>
      </c>
    </row>
    <row r="71" spans="1:1" s="1001" customFormat="1">
      <c r="A71" s="768" t="s">
        <v>1678</v>
      </c>
    </row>
    <row r="72" spans="1:1">
      <c r="A72" s="592"/>
    </row>
    <row r="73" spans="1:1">
      <c r="A73" s="602" t="s">
        <v>601</v>
      </c>
    </row>
    <row r="74" spans="1:1">
      <c r="A74" s="594"/>
    </row>
    <row r="75" spans="1:1">
      <c r="A75" s="800" t="s">
        <v>1352</v>
      </c>
    </row>
    <row r="76" spans="1:1">
      <c r="A76" s="801" t="s">
        <v>1351</v>
      </c>
    </row>
    <row r="77" spans="1:1">
      <c r="A77" s="800" t="s">
        <v>703</v>
      </c>
    </row>
    <row r="78" spans="1:1">
      <c r="A78" s="801" t="s">
        <v>704</v>
      </c>
    </row>
    <row r="79" spans="1:1">
      <c r="A79" s="595"/>
    </row>
    <row r="80" spans="1:1">
      <c r="A80" s="603" t="s">
        <v>602</v>
      </c>
    </row>
    <row r="81" spans="1:1">
      <c r="A81" s="596"/>
    </row>
    <row r="82" spans="1:1">
      <c r="A82" s="770" t="s">
        <v>635</v>
      </c>
    </row>
    <row r="83" spans="1:1">
      <c r="A83" s="799" t="s">
        <v>636</v>
      </c>
    </row>
    <row r="84" spans="1:1" s="245" customFormat="1">
      <c r="A84" s="770" t="s">
        <v>637</v>
      </c>
    </row>
    <row r="85" spans="1:1" s="245" customFormat="1">
      <c r="A85" s="799" t="s">
        <v>638</v>
      </c>
    </row>
    <row r="86" spans="1:1">
      <c r="A86" s="770" t="s">
        <v>844</v>
      </c>
    </row>
    <row r="87" spans="1:1">
      <c r="A87" s="799" t="s">
        <v>845</v>
      </c>
    </row>
    <row r="88" spans="1:1">
      <c r="A88" s="770" t="s">
        <v>852</v>
      </c>
    </row>
    <row r="89" spans="1:1">
      <c r="A89" s="799" t="s">
        <v>853</v>
      </c>
    </row>
    <row r="90" spans="1:1">
      <c r="A90" s="770" t="s">
        <v>854</v>
      </c>
    </row>
    <row r="91" spans="1:1">
      <c r="A91" s="799" t="s">
        <v>855</v>
      </c>
    </row>
    <row r="92" spans="1:1">
      <c r="A92" s="770" t="s">
        <v>856</v>
      </c>
    </row>
    <row r="93" spans="1:1">
      <c r="A93" s="799" t="s">
        <v>857</v>
      </c>
    </row>
    <row r="94" spans="1:1">
      <c r="A94" s="770" t="s">
        <v>858</v>
      </c>
    </row>
    <row r="95" spans="1:1">
      <c r="A95" s="799" t="s">
        <v>859</v>
      </c>
    </row>
    <row r="96" spans="1:1" s="245" customFormat="1">
      <c r="A96" s="770" t="s">
        <v>935</v>
      </c>
    </row>
    <row r="97" spans="1:5" s="245" customFormat="1">
      <c r="A97" s="799" t="s">
        <v>936</v>
      </c>
    </row>
    <row r="98" spans="1:5">
      <c r="A98" s="597"/>
    </row>
    <row r="99" spans="1:5" s="245" customFormat="1">
      <c r="A99" s="698" t="s">
        <v>708</v>
      </c>
    </row>
    <row r="100" spans="1:5" s="245" customFormat="1">
      <c r="A100" s="597"/>
    </row>
    <row r="101" spans="1:5" s="245" customFormat="1">
      <c r="A101" s="802" t="s">
        <v>642</v>
      </c>
      <c r="E101" s="135"/>
    </row>
    <row r="102" spans="1:5" s="245" customFormat="1">
      <c r="A102" s="799" t="s">
        <v>643</v>
      </c>
      <c r="E102" s="135"/>
    </row>
    <row r="103" spans="1:5" s="245" customFormat="1">
      <c r="A103" s="802" t="s">
        <v>644</v>
      </c>
      <c r="E103" s="135"/>
    </row>
    <row r="104" spans="1:5" s="245" customFormat="1">
      <c r="A104" s="799" t="s">
        <v>645</v>
      </c>
      <c r="E104" s="135"/>
    </row>
    <row r="105" spans="1:5" s="245" customFormat="1">
      <c r="A105" s="802" t="s">
        <v>646</v>
      </c>
      <c r="E105" s="135"/>
    </row>
    <row r="106" spans="1:5" s="245" customFormat="1">
      <c r="A106" s="799" t="s">
        <v>647</v>
      </c>
      <c r="E106" s="675"/>
    </row>
    <row r="107" spans="1:5" s="245" customFormat="1">
      <c r="A107" s="802" t="s">
        <v>826</v>
      </c>
      <c r="E107" s="675"/>
    </row>
    <row r="108" spans="1:5" s="245" customFormat="1">
      <c r="A108" s="799" t="s">
        <v>827</v>
      </c>
      <c r="E108" s="675"/>
    </row>
    <row r="109" spans="1:5" s="245" customFormat="1">
      <c r="A109" s="597"/>
      <c r="E109" s="675"/>
    </row>
    <row r="110" spans="1:5">
      <c r="A110" s="620" t="s">
        <v>705</v>
      </c>
      <c r="E110" s="135"/>
    </row>
    <row r="111" spans="1:5">
      <c r="A111" s="594"/>
      <c r="E111" s="675"/>
    </row>
    <row r="112" spans="1:5">
      <c r="A112" s="803" t="s">
        <v>709</v>
      </c>
    </row>
    <row r="113" spans="1:3">
      <c r="A113" s="799" t="s">
        <v>710</v>
      </c>
    </row>
    <row r="114" spans="1:3">
      <c r="A114" s="803" t="s">
        <v>711</v>
      </c>
    </row>
    <row r="115" spans="1:3">
      <c r="A115" s="799" t="s">
        <v>712</v>
      </c>
      <c r="C115" s="606"/>
    </row>
    <row r="116" spans="1:3">
      <c r="A116" s="803" t="s">
        <v>681</v>
      </c>
    </row>
    <row r="117" spans="1:3">
      <c r="A117" s="799" t="s">
        <v>682</v>
      </c>
    </row>
    <row r="118" spans="1:3">
      <c r="A118" s="803" t="s">
        <v>713</v>
      </c>
    </row>
    <row r="119" spans="1:3">
      <c r="A119" s="799" t="s">
        <v>714</v>
      </c>
    </row>
    <row r="120" spans="1:3">
      <c r="A120" s="803" t="s">
        <v>715</v>
      </c>
    </row>
    <row r="121" spans="1:3">
      <c r="A121" s="799" t="s">
        <v>716</v>
      </c>
    </row>
    <row r="122" spans="1:3">
      <c r="A122" s="803" t="s">
        <v>717</v>
      </c>
    </row>
    <row r="123" spans="1:3">
      <c r="A123" s="799" t="s">
        <v>784</v>
      </c>
    </row>
    <row r="124" spans="1:3">
      <c r="A124" s="803" t="s">
        <v>688</v>
      </c>
    </row>
    <row r="125" spans="1:3">
      <c r="A125" s="799" t="s">
        <v>780</v>
      </c>
    </row>
    <row r="126" spans="1:3">
      <c r="A126" s="803" t="s">
        <v>689</v>
      </c>
    </row>
    <row r="127" spans="1:3">
      <c r="A127" s="799" t="s">
        <v>782</v>
      </c>
    </row>
    <row r="128" spans="1:3">
      <c r="A128" s="803" t="s">
        <v>690</v>
      </c>
    </row>
    <row r="129" spans="1:1">
      <c r="A129" s="799" t="s">
        <v>718</v>
      </c>
    </row>
    <row r="130" spans="1:1">
      <c r="A130" s="803" t="s">
        <v>719</v>
      </c>
    </row>
    <row r="131" spans="1:1">
      <c r="A131" s="799" t="s">
        <v>720</v>
      </c>
    </row>
    <row r="132" spans="1:1">
      <c r="A132" s="803" t="s">
        <v>721</v>
      </c>
    </row>
    <row r="133" spans="1:1">
      <c r="A133" s="799" t="s">
        <v>722</v>
      </c>
    </row>
    <row r="134" spans="1:1">
      <c r="A134" s="803" t="s">
        <v>723</v>
      </c>
    </row>
    <row r="135" spans="1:1">
      <c r="A135" s="799" t="s">
        <v>724</v>
      </c>
    </row>
    <row r="136" spans="1:1">
      <c r="A136" s="607"/>
    </row>
    <row r="137" spans="1:1">
      <c r="A137" s="608" t="s">
        <v>706</v>
      </c>
    </row>
    <row r="138" spans="1:1">
      <c r="A138" s="597"/>
    </row>
    <row r="139" spans="1:1">
      <c r="A139" s="1113" t="s">
        <v>656</v>
      </c>
    </row>
    <row r="140" spans="1:1">
      <c r="A140" s="799" t="s">
        <v>657</v>
      </c>
    </row>
    <row r="141" spans="1:1">
      <c r="A141" s="1113" t="s">
        <v>658</v>
      </c>
    </row>
    <row r="142" spans="1:1">
      <c r="A142" s="799" t="s">
        <v>659</v>
      </c>
    </row>
    <row r="143" spans="1:1">
      <c r="A143" s="1113" t="s">
        <v>660</v>
      </c>
    </row>
    <row r="144" spans="1:1">
      <c r="A144" s="799" t="s">
        <v>661</v>
      </c>
    </row>
    <row r="145" spans="1:5">
      <c r="A145" s="1113" t="s">
        <v>662</v>
      </c>
    </row>
    <row r="146" spans="1:5">
      <c r="A146" s="799" t="s">
        <v>914</v>
      </c>
    </row>
    <row r="147" spans="1:5">
      <c r="A147" s="1113" t="s">
        <v>663</v>
      </c>
    </row>
    <row r="148" spans="1:5">
      <c r="A148" s="799" t="s">
        <v>664</v>
      </c>
    </row>
    <row r="149" spans="1:5">
      <c r="A149" s="1113" t="s">
        <v>665</v>
      </c>
    </row>
    <row r="150" spans="1:5">
      <c r="A150" s="799" t="s">
        <v>666</v>
      </c>
    </row>
    <row r="151" spans="1:5">
      <c r="A151" s="1113" t="s">
        <v>667</v>
      </c>
    </row>
    <row r="152" spans="1:5">
      <c r="A152" s="799" t="s">
        <v>668</v>
      </c>
    </row>
    <row r="153" spans="1:5" s="245" customFormat="1">
      <c r="A153" s="1113" t="s">
        <v>794</v>
      </c>
    </row>
    <row r="154" spans="1:5" s="245" customFormat="1">
      <c r="A154" s="799" t="s">
        <v>795</v>
      </c>
    </row>
    <row r="155" spans="1:5">
      <c r="A155" s="609"/>
    </row>
    <row r="156" spans="1:5">
      <c r="A156" s="590" t="s">
        <v>707</v>
      </c>
    </row>
    <row r="157" spans="1:5">
      <c r="A157" s="172"/>
      <c r="B157" s="172"/>
      <c r="C157" s="172"/>
      <c r="D157" s="172"/>
      <c r="E157" s="172"/>
    </row>
    <row r="158" spans="1:5">
      <c r="A158" s="1114" t="s">
        <v>671</v>
      </c>
    </row>
    <row r="159" spans="1:5">
      <c r="A159" s="799" t="s">
        <v>672</v>
      </c>
    </row>
    <row r="160" spans="1:5">
      <c r="A160" s="1114" t="s">
        <v>673</v>
      </c>
    </row>
    <row r="161" spans="1:8">
      <c r="A161" s="799" t="s">
        <v>674</v>
      </c>
      <c r="H161" s="218"/>
    </row>
    <row r="162" spans="1:8">
      <c r="A162" s="1114" t="s">
        <v>675</v>
      </c>
    </row>
    <row r="163" spans="1:8">
      <c r="A163" s="799" t="s">
        <v>676</v>
      </c>
      <c r="F163" s="62"/>
    </row>
    <row r="164" spans="1:8">
      <c r="A164" s="1114" t="s">
        <v>677</v>
      </c>
    </row>
    <row r="165" spans="1:8">
      <c r="A165" s="799" t="s">
        <v>678</v>
      </c>
    </row>
    <row r="166" spans="1:8">
      <c r="A166" s="1114" t="s">
        <v>679</v>
      </c>
    </row>
    <row r="167" spans="1:8" s="245" customFormat="1">
      <c r="A167" s="799" t="s">
        <v>680</v>
      </c>
    </row>
    <row r="168" spans="1:8">
      <c r="A168" s="1114" t="s">
        <v>799</v>
      </c>
    </row>
    <row r="169" spans="1:8" s="245" customFormat="1">
      <c r="A169" s="799" t="s">
        <v>800</v>
      </c>
    </row>
    <row r="170" spans="1:8" s="245" customFormat="1">
      <c r="A170" s="598"/>
    </row>
    <row r="171" spans="1:8">
      <c r="A171" s="599"/>
    </row>
    <row r="172" spans="1:8">
      <c r="A172" s="25" t="s">
        <v>4</v>
      </c>
    </row>
    <row r="173" spans="1:8">
      <c r="A173" s="600" t="s">
        <v>5</v>
      </c>
    </row>
    <row r="174" spans="1:8">
      <c r="A174" s="598"/>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5"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57" t="s">
        <v>1569</v>
      </c>
      <c r="B1" s="557"/>
      <c r="C1" s="508"/>
      <c r="D1" s="508"/>
      <c r="E1" s="181"/>
      <c r="F1" s="181"/>
      <c r="G1" s="181"/>
      <c r="H1" s="181"/>
      <c r="I1" s="181"/>
      <c r="J1" s="181"/>
      <c r="K1" s="181"/>
      <c r="L1" s="181"/>
      <c r="M1" s="181"/>
      <c r="N1" s="181"/>
      <c r="O1" s="181"/>
      <c r="P1" s="181"/>
      <c r="Q1" s="181"/>
    </row>
    <row r="2" spans="1:19" ht="18">
      <c r="A2" s="558" t="s">
        <v>87</v>
      </c>
      <c r="B2" s="558"/>
      <c r="C2" s="508"/>
      <c r="D2" s="508"/>
      <c r="E2" s="181"/>
      <c r="F2" s="181"/>
      <c r="G2" s="181"/>
      <c r="H2" s="181"/>
      <c r="I2" s="181"/>
      <c r="J2" s="181"/>
      <c r="K2" s="181"/>
      <c r="L2" s="181"/>
      <c r="M2" s="181"/>
      <c r="N2" s="181"/>
      <c r="O2" s="181"/>
      <c r="P2" s="181"/>
      <c r="Q2" s="181"/>
    </row>
    <row r="3" spans="1:19" s="245" customFormat="1" ht="18">
      <c r="A3" s="509"/>
      <c r="B3" s="509"/>
      <c r="C3" s="508"/>
      <c r="D3" s="508"/>
      <c r="E3" s="181"/>
      <c r="F3" s="181"/>
      <c r="G3" s="181"/>
      <c r="H3" s="181"/>
      <c r="I3" s="181"/>
      <c r="J3" s="181"/>
      <c r="K3" s="181"/>
      <c r="L3" s="181"/>
      <c r="M3" s="181"/>
      <c r="N3" s="181"/>
      <c r="O3" s="181"/>
      <c r="P3" s="181"/>
      <c r="Q3" s="181"/>
    </row>
    <row r="4" spans="1:19" ht="12.6" customHeight="1">
      <c r="A4" s="135" t="s">
        <v>1713</v>
      </c>
      <c r="B4" s="135"/>
    </row>
    <row r="5" spans="1:19" ht="12.75" customHeight="1">
      <c r="A5" s="487" t="s">
        <v>1714</v>
      </c>
      <c r="B5" s="487"/>
      <c r="I5" s="52"/>
      <c r="K5" s="52"/>
    </row>
    <row r="6" spans="1:19" ht="12.75" customHeight="1">
      <c r="N6" s="910"/>
      <c r="O6" s="910"/>
      <c r="P6" s="910"/>
      <c r="Q6" s="24" t="s">
        <v>1304</v>
      </c>
    </row>
    <row r="7" spans="1:19" ht="24" customHeight="1">
      <c r="A7" s="886"/>
      <c r="B7" s="885"/>
      <c r="C7" s="1234" t="s">
        <v>502</v>
      </c>
      <c r="D7" s="1234"/>
      <c r="E7" s="1234"/>
      <c r="F7" s="1234"/>
      <c r="G7" s="1234"/>
      <c r="H7" s="1234" t="s">
        <v>503</v>
      </c>
      <c r="I7" s="1234"/>
      <c r="J7" s="1234"/>
      <c r="K7" s="1234"/>
      <c r="L7" s="1234"/>
      <c r="M7" s="1234" t="s">
        <v>504</v>
      </c>
      <c r="N7" s="1234"/>
      <c r="O7" s="1234"/>
      <c r="P7" s="1234"/>
      <c r="Q7" s="1234"/>
    </row>
    <row r="8" spans="1:19" ht="24">
      <c r="A8" s="885" t="s">
        <v>1191</v>
      </c>
      <c r="B8" s="885" t="s">
        <v>1192</v>
      </c>
      <c r="C8" s="1235" t="s">
        <v>1315</v>
      </c>
      <c r="D8" s="1235"/>
      <c r="E8" s="1235"/>
      <c r="F8" s="1235" t="s">
        <v>505</v>
      </c>
      <c r="G8" s="1235"/>
      <c r="H8" s="1235" t="s">
        <v>1315</v>
      </c>
      <c r="I8" s="1235"/>
      <c r="J8" s="1235"/>
      <c r="K8" s="1235" t="s">
        <v>506</v>
      </c>
      <c r="L8" s="1235"/>
      <c r="M8" s="1235" t="s">
        <v>1315</v>
      </c>
      <c r="N8" s="1235"/>
      <c r="O8" s="1235"/>
      <c r="P8" s="1235" t="s">
        <v>506</v>
      </c>
      <c r="Q8" s="1235"/>
    </row>
    <row r="9" spans="1:19" ht="54.75" customHeight="1">
      <c r="A9" s="886"/>
      <c r="B9" s="885"/>
      <c r="C9" s="758" t="s">
        <v>1715</v>
      </c>
      <c r="D9" s="758" t="s">
        <v>1716</v>
      </c>
      <c r="E9" s="361" t="s">
        <v>1717</v>
      </c>
      <c r="F9" s="758" t="s">
        <v>1715</v>
      </c>
      <c r="G9" s="758" t="s">
        <v>1716</v>
      </c>
      <c r="H9" s="758" t="s">
        <v>1715</v>
      </c>
      <c r="I9" s="758" t="s">
        <v>1716</v>
      </c>
      <c r="J9" s="1127" t="s">
        <v>1717</v>
      </c>
      <c r="K9" s="758" t="s">
        <v>1715</v>
      </c>
      <c r="L9" s="758" t="s">
        <v>1716</v>
      </c>
      <c r="M9" s="758" t="s">
        <v>1715</v>
      </c>
      <c r="N9" s="758" t="s">
        <v>1716</v>
      </c>
      <c r="O9" s="1127" t="s">
        <v>1717</v>
      </c>
      <c r="P9" s="758" t="s">
        <v>1715</v>
      </c>
      <c r="Q9" s="758" t="s">
        <v>1716</v>
      </c>
    </row>
    <row r="10" spans="1:19">
      <c r="A10" s="81" t="s">
        <v>1501</v>
      </c>
      <c r="B10" s="81" t="s">
        <v>1502</v>
      </c>
      <c r="C10" s="1075">
        <v>97254.857940000002</v>
      </c>
      <c r="D10" s="1075">
        <v>103076.89684</v>
      </c>
      <c r="E10" s="1040">
        <v>105.98637335277567</v>
      </c>
      <c r="F10" s="1041">
        <v>0.15127082194044403</v>
      </c>
      <c r="G10" s="1042">
        <v>0.14503539591901446</v>
      </c>
      <c r="H10" s="1075">
        <v>0</v>
      </c>
      <c r="I10" s="1075">
        <v>0</v>
      </c>
      <c r="J10" s="1040">
        <v>0</v>
      </c>
      <c r="K10" s="1041">
        <v>0</v>
      </c>
      <c r="L10" s="1042">
        <v>0</v>
      </c>
      <c r="M10" s="1075">
        <v>97254.857940000002</v>
      </c>
      <c r="N10" s="1075">
        <v>103076.89684</v>
      </c>
      <c r="O10" s="1043">
        <v>105.98637335277567</v>
      </c>
      <c r="P10" s="1044">
        <v>0.12521184573943939</v>
      </c>
      <c r="Q10" s="1042">
        <v>0.12213421471738442</v>
      </c>
      <c r="R10" s="63"/>
    </row>
    <row r="11" spans="1:19">
      <c r="A11" s="81" t="s">
        <v>1503</v>
      </c>
      <c r="B11" s="81" t="s">
        <v>1504</v>
      </c>
      <c r="C11" s="1075">
        <v>6698.6234400000003</v>
      </c>
      <c r="D11" s="1075">
        <v>6279.7005899999995</v>
      </c>
      <c r="E11" s="1040">
        <v>93.74613525073741</v>
      </c>
      <c r="F11" s="1041">
        <v>1.0419081319963159E-2</v>
      </c>
      <c r="G11" s="1042">
        <v>8.8359165753434075E-3</v>
      </c>
      <c r="H11" s="1075">
        <v>17628.257559999998</v>
      </c>
      <c r="I11" s="1075">
        <v>18121.28702</v>
      </c>
      <c r="J11" s="1040">
        <v>102.79681334540247</v>
      </c>
      <c r="K11" s="1041">
        <v>0.13174717703825101</v>
      </c>
      <c r="L11" s="1042">
        <v>0.13598192027552589</v>
      </c>
      <c r="M11" s="1075">
        <v>24326.881000000001</v>
      </c>
      <c r="N11" s="1075">
        <v>24400.98761</v>
      </c>
      <c r="O11" s="1043">
        <v>100.30462848895425</v>
      </c>
      <c r="P11" s="1044">
        <v>3.1319912810657685E-2</v>
      </c>
      <c r="Q11" s="1042">
        <v>2.8912351374934704E-2</v>
      </c>
      <c r="R11" s="63"/>
      <c r="S11" s="245"/>
    </row>
    <row r="12" spans="1:19">
      <c r="A12" s="81" t="s">
        <v>1505</v>
      </c>
      <c r="B12" s="81" t="s">
        <v>1506</v>
      </c>
      <c r="C12" s="1075">
        <v>65626.025859999994</v>
      </c>
      <c r="D12" s="1075">
        <v>70653.188709999988</v>
      </c>
      <c r="E12" s="1040">
        <v>107.66031888129939</v>
      </c>
      <c r="F12" s="1041">
        <v>0.10207513622251695</v>
      </c>
      <c r="G12" s="1042">
        <v>9.9413287668155326E-2</v>
      </c>
      <c r="H12" s="1075">
        <v>16782.476979999999</v>
      </c>
      <c r="I12" s="1075">
        <v>15786.382160000001</v>
      </c>
      <c r="J12" s="1040">
        <v>94.064673401983129</v>
      </c>
      <c r="K12" s="1041">
        <v>0.12542612100480521</v>
      </c>
      <c r="L12" s="1042">
        <v>0.11846082223359125</v>
      </c>
      <c r="M12" s="1075">
        <v>82408.502840000001</v>
      </c>
      <c r="N12" s="1075">
        <v>86439.57087000001</v>
      </c>
      <c r="O12" s="1043">
        <v>104.89156809198018</v>
      </c>
      <c r="P12" s="1044">
        <v>0.10609774116976343</v>
      </c>
      <c r="Q12" s="1042">
        <v>0.10242090548285028</v>
      </c>
      <c r="R12" s="63"/>
      <c r="S12" s="245"/>
    </row>
    <row r="13" spans="1:19">
      <c r="A13" s="81" t="s">
        <v>1507</v>
      </c>
      <c r="B13" s="81" t="s">
        <v>1508</v>
      </c>
      <c r="C13" s="1075">
        <v>177296.2782</v>
      </c>
      <c r="D13" s="1075">
        <v>208192.89595999999</v>
      </c>
      <c r="E13" s="1040">
        <v>117.42654615972643</v>
      </c>
      <c r="F13" s="1041">
        <v>0.27576775390327229</v>
      </c>
      <c r="G13" s="1042">
        <v>0.29293993143735375</v>
      </c>
      <c r="H13" s="1075">
        <v>19207.536550000001</v>
      </c>
      <c r="I13" s="1075">
        <v>13263.273349999999</v>
      </c>
      <c r="J13" s="1040">
        <v>69.052443635724842</v>
      </c>
      <c r="K13" s="1042">
        <v>0.14355013305816069</v>
      </c>
      <c r="L13" s="1042">
        <v>9.9527444010000965E-2</v>
      </c>
      <c r="M13" s="1075">
        <v>196503.81474999999</v>
      </c>
      <c r="N13" s="1075">
        <v>221456.16931</v>
      </c>
      <c r="O13" s="1043">
        <v>112.69815275176485</v>
      </c>
      <c r="P13" s="1044">
        <v>0.25299101619034636</v>
      </c>
      <c r="Q13" s="1042">
        <v>0.26239997673757071</v>
      </c>
      <c r="R13" s="63"/>
      <c r="S13" s="245"/>
    </row>
    <row r="14" spans="1:19">
      <c r="A14" s="81" t="s">
        <v>1509</v>
      </c>
      <c r="B14" s="81" t="s">
        <v>1510</v>
      </c>
      <c r="C14" s="1075">
        <v>97774.001499999998</v>
      </c>
      <c r="D14" s="1075">
        <v>107129.67414</v>
      </c>
      <c r="E14" s="1040">
        <v>109.56867111550099</v>
      </c>
      <c r="F14" s="1041">
        <v>0.15207830112132706</v>
      </c>
      <c r="G14" s="1042">
        <v>0.15073789743290358</v>
      </c>
      <c r="H14" s="1075">
        <v>0</v>
      </c>
      <c r="I14" s="1075">
        <v>0</v>
      </c>
      <c r="J14" s="1040">
        <v>0</v>
      </c>
      <c r="K14" s="1041">
        <v>0</v>
      </c>
      <c r="L14" s="1042">
        <v>0</v>
      </c>
      <c r="M14" s="1075">
        <v>97774.001499999998</v>
      </c>
      <c r="N14" s="1075">
        <v>107129.67414</v>
      </c>
      <c r="O14" s="1043">
        <v>109.56867111550099</v>
      </c>
      <c r="P14" s="1044">
        <v>0.12588022287481546</v>
      </c>
      <c r="Q14" s="1042">
        <v>0.12693628761766074</v>
      </c>
      <c r="R14" s="63"/>
      <c r="S14" s="245"/>
    </row>
    <row r="15" spans="1:19">
      <c r="A15" s="81" t="s">
        <v>1511</v>
      </c>
      <c r="B15" s="81" t="s">
        <v>1512</v>
      </c>
      <c r="C15" s="1075">
        <v>44741.426740000003</v>
      </c>
      <c r="D15" s="1075">
        <v>46916.701820000002</v>
      </c>
      <c r="E15" s="1040">
        <v>104.86188134464484</v>
      </c>
      <c r="F15" s="1041">
        <v>6.9591098492205156E-2</v>
      </c>
      <c r="G15" s="1042">
        <v>6.6014622406031356E-2</v>
      </c>
      <c r="H15" s="1075">
        <v>15587.622369999999</v>
      </c>
      <c r="I15" s="1075">
        <v>16197.26491</v>
      </c>
      <c r="J15" s="1040">
        <v>103.91106818942009</v>
      </c>
      <c r="K15" s="1041">
        <v>0.1164962127990256</v>
      </c>
      <c r="L15" s="1042">
        <v>0.12154408145747658</v>
      </c>
      <c r="M15" s="1075">
        <v>60329.04911</v>
      </c>
      <c r="N15" s="1075">
        <v>63113.96673</v>
      </c>
      <c r="O15" s="1043">
        <v>104.6162133517506</v>
      </c>
      <c r="P15" s="1044">
        <v>7.7671303529420213E-2</v>
      </c>
      <c r="Q15" s="1042">
        <v>7.4782759285360698E-2</v>
      </c>
      <c r="R15" s="63"/>
      <c r="S15" s="245"/>
    </row>
    <row r="16" spans="1:19">
      <c r="A16" s="81" t="s">
        <v>1513</v>
      </c>
      <c r="B16" s="81" t="s">
        <v>1514</v>
      </c>
      <c r="C16" s="1075">
        <v>15157.979509999999</v>
      </c>
      <c r="D16" s="1075">
        <v>16850.942260000003</v>
      </c>
      <c r="E16" s="1040">
        <v>111.1687890123029</v>
      </c>
      <c r="F16" s="1041">
        <v>2.3576817323086502E-2</v>
      </c>
      <c r="G16" s="1042">
        <v>2.3710289669286407E-2</v>
      </c>
      <c r="H16" s="1075">
        <v>14800.789630000001</v>
      </c>
      <c r="I16" s="1075">
        <v>14998.32316</v>
      </c>
      <c r="J16" s="1040">
        <v>101.3346148073047</v>
      </c>
      <c r="K16" s="1041">
        <v>0.1106157114537598</v>
      </c>
      <c r="L16" s="1042">
        <v>0.11254723695721772</v>
      </c>
      <c r="M16" s="1075">
        <v>29958.76914</v>
      </c>
      <c r="N16" s="1075">
        <v>31849.265420000003</v>
      </c>
      <c r="O16" s="1043">
        <v>106.31032694022089</v>
      </c>
      <c r="P16" s="1044">
        <v>3.8570749673146429E-2</v>
      </c>
      <c r="Q16" s="1042">
        <v>3.7737700111745494E-2</v>
      </c>
      <c r="R16" s="63"/>
      <c r="S16" s="245"/>
    </row>
    <row r="17" spans="1:19">
      <c r="A17" s="81" t="s">
        <v>1515</v>
      </c>
      <c r="B17" s="81" t="s">
        <v>1516</v>
      </c>
      <c r="C17" s="1075">
        <v>0</v>
      </c>
      <c r="D17" s="1075">
        <v>0</v>
      </c>
      <c r="E17" s="1040">
        <v>0</v>
      </c>
      <c r="F17" s="1041">
        <v>0</v>
      </c>
      <c r="G17" s="1042">
        <v>0</v>
      </c>
      <c r="H17" s="1075">
        <v>4269.1844000000001</v>
      </c>
      <c r="I17" s="1075">
        <v>4153.2388300000002</v>
      </c>
      <c r="J17" s="1040">
        <v>97.284128322027968</v>
      </c>
      <c r="K17" s="1041">
        <v>3.1906329428269341E-2</v>
      </c>
      <c r="L17" s="1042">
        <v>3.1165854326073054E-2</v>
      </c>
      <c r="M17" s="1075">
        <v>4269.1844000000001</v>
      </c>
      <c r="N17" s="1075">
        <v>4153.2388300000002</v>
      </c>
      <c r="O17" s="1043">
        <v>97.284128322027968</v>
      </c>
      <c r="P17" s="1044">
        <v>5.49640881544247E-3</v>
      </c>
      <c r="Q17" s="1042">
        <v>4.9211082074305731E-3</v>
      </c>
      <c r="R17" s="63"/>
      <c r="S17" s="245"/>
    </row>
    <row r="18" spans="1:19">
      <c r="A18" s="81" t="s">
        <v>1694</v>
      </c>
      <c r="B18" s="81" t="s">
        <v>1517</v>
      </c>
      <c r="C18" s="1075">
        <v>21565.33354</v>
      </c>
      <c r="D18" s="1075">
        <v>23380.307530000002</v>
      </c>
      <c r="E18" s="1040">
        <v>108.41616470542195</v>
      </c>
      <c r="F18" s="1041">
        <v>3.3542856358169754E-2</v>
      </c>
      <c r="G18" s="1042">
        <v>3.2897499471539825E-2</v>
      </c>
      <c r="H18" s="1075">
        <v>0</v>
      </c>
      <c r="I18" s="1075">
        <v>0</v>
      </c>
      <c r="J18" s="1040">
        <v>0</v>
      </c>
      <c r="K18" s="1041">
        <v>0</v>
      </c>
      <c r="L18" s="1042">
        <v>0</v>
      </c>
      <c r="M18" s="1075">
        <v>21565.33354</v>
      </c>
      <c r="N18" s="1075">
        <v>23380.307530000002</v>
      </c>
      <c r="O18" s="1043">
        <v>108.41616470542195</v>
      </c>
      <c r="P18" s="1044">
        <v>2.7764527898399789E-2</v>
      </c>
      <c r="Q18" s="1042">
        <v>2.7702963394988248E-2</v>
      </c>
      <c r="R18" s="63"/>
      <c r="S18" s="245"/>
    </row>
    <row r="19" spans="1:19">
      <c r="A19" s="81" t="s">
        <v>1518</v>
      </c>
      <c r="B19" s="81" t="s">
        <v>1519</v>
      </c>
      <c r="C19" s="1075">
        <v>959.19864000000007</v>
      </c>
      <c r="D19" s="1075">
        <v>974.62846999999999</v>
      </c>
      <c r="E19" s="1040">
        <v>101.60861675116637</v>
      </c>
      <c r="F19" s="1041">
        <v>1.4919436391184972E-3</v>
      </c>
      <c r="G19" s="1042">
        <v>1.3713609000066333E-3</v>
      </c>
      <c r="H19" s="1075">
        <v>0</v>
      </c>
      <c r="I19" s="1075">
        <v>0</v>
      </c>
      <c r="J19" s="1040">
        <v>0</v>
      </c>
      <c r="K19" s="1041">
        <v>0</v>
      </c>
      <c r="L19" s="1042">
        <v>0</v>
      </c>
      <c r="M19" s="1075">
        <v>959.19864000000007</v>
      </c>
      <c r="N19" s="1075">
        <v>974.62846999999999</v>
      </c>
      <c r="O19" s="1043">
        <v>101.60861675116637</v>
      </c>
      <c r="P19" s="1044">
        <v>1.2349309298179832E-3</v>
      </c>
      <c r="Q19" s="1042">
        <v>1.1548221422442257E-3</v>
      </c>
      <c r="R19" s="63"/>
      <c r="S19" s="245"/>
    </row>
    <row r="20" spans="1:19">
      <c r="A20" s="81" t="s">
        <v>1520</v>
      </c>
      <c r="B20" s="81" t="s">
        <v>1521</v>
      </c>
      <c r="C20" s="1075">
        <v>2474.4644800000001</v>
      </c>
      <c r="D20" s="1075">
        <v>3068.3457599999997</v>
      </c>
      <c r="E20" s="1040">
        <v>124.0003962392703</v>
      </c>
      <c r="F20" s="1041">
        <v>3.8487977226079675E-3</v>
      </c>
      <c r="G20" s="1042">
        <v>4.317347104548605E-3</v>
      </c>
      <c r="H20" s="1075">
        <v>13222.20218</v>
      </c>
      <c r="I20" s="1075">
        <v>12794.695599999999</v>
      </c>
      <c r="J20" s="1040">
        <v>96.766752057031397</v>
      </c>
      <c r="K20" s="1041">
        <v>9.8817923751960912E-2</v>
      </c>
      <c r="L20" s="1042">
        <v>9.6011242198669272E-2</v>
      </c>
      <c r="M20" s="1075">
        <v>15696.666660000001</v>
      </c>
      <c r="N20" s="1075">
        <v>15863.041359999999</v>
      </c>
      <c r="O20" s="1043">
        <v>101.05993650501588</v>
      </c>
      <c r="P20" s="1044">
        <v>2.0208847620422746E-2</v>
      </c>
      <c r="Q20" s="1042">
        <v>1.8795871421510964E-2</v>
      </c>
      <c r="R20" s="63"/>
      <c r="S20" s="245"/>
    </row>
    <row r="21" spans="1:19">
      <c r="A21" s="81" t="s">
        <v>1522</v>
      </c>
      <c r="B21" s="81" t="s">
        <v>1523</v>
      </c>
      <c r="C21" s="1075">
        <v>34163.815590000006</v>
      </c>
      <c r="D21" s="1075">
        <v>37276.387929999997</v>
      </c>
      <c r="E21" s="1040">
        <v>109.11072807953882</v>
      </c>
      <c r="F21" s="1041">
        <v>5.3138615123055066E-2</v>
      </c>
      <c r="G21" s="1042">
        <v>5.2450120711824887E-2</v>
      </c>
      <c r="H21" s="1075">
        <v>3410.3962299999998</v>
      </c>
      <c r="I21" s="1075">
        <v>3494.5440699999999</v>
      </c>
      <c r="J21" s="1040">
        <v>102.46739189012064</v>
      </c>
      <c r="K21" s="1040">
        <v>2.548805940434613E-2</v>
      </c>
      <c r="L21" s="1042">
        <v>2.6223016753809562E-2</v>
      </c>
      <c r="M21" s="1075">
        <v>37574.211819999997</v>
      </c>
      <c r="N21" s="1075">
        <v>40770.932000000001</v>
      </c>
      <c r="O21" s="1043">
        <v>108.50775046277472</v>
      </c>
      <c r="P21" s="1044">
        <v>4.8375335832472041E-2</v>
      </c>
      <c r="Q21" s="1042">
        <v>4.8308844326632128E-2</v>
      </c>
      <c r="R21" s="63"/>
      <c r="S21" s="245"/>
    </row>
    <row r="22" spans="1:19">
      <c r="A22" s="81" t="s">
        <v>1524</v>
      </c>
      <c r="B22" s="81" t="s">
        <v>1525</v>
      </c>
      <c r="C22" s="1075">
        <v>36038.222729999994</v>
      </c>
      <c r="D22" s="1075">
        <v>39302.549700000003</v>
      </c>
      <c r="E22" s="1040">
        <v>109.05795769801551</v>
      </c>
      <c r="F22" s="1041">
        <v>5.605407985895302E-2</v>
      </c>
      <c r="G22" s="1042">
        <v>5.5301052234958251E-2</v>
      </c>
      <c r="H22" s="1075">
        <v>10538.19247</v>
      </c>
      <c r="I22" s="1075">
        <v>10268.22349</v>
      </c>
      <c r="J22" s="1040">
        <v>97.438185146375488</v>
      </c>
      <c r="K22" s="1040">
        <v>7.8758612658269653E-2</v>
      </c>
      <c r="L22" s="1042">
        <v>7.7052625812251072E-2</v>
      </c>
      <c r="M22" s="1075">
        <v>46576.415200000003</v>
      </c>
      <c r="N22" s="1075">
        <v>49570.77319</v>
      </c>
      <c r="O22" s="1043">
        <v>106.4289146709599</v>
      </c>
      <c r="P22" s="1044">
        <v>5.9965322438868811E-2</v>
      </c>
      <c r="Q22" s="1042">
        <v>5.8735639528340919E-2</v>
      </c>
      <c r="R22" s="63"/>
      <c r="S22" s="245"/>
    </row>
    <row r="23" spans="1:19">
      <c r="A23" s="81" t="s">
        <v>1526</v>
      </c>
      <c r="B23" s="81" t="s">
        <v>1527</v>
      </c>
      <c r="C23" s="1075">
        <v>43168.589169999999</v>
      </c>
      <c r="D23" s="1075">
        <v>47599.441679999996</v>
      </c>
      <c r="E23" s="1040">
        <v>110.26406606097569</v>
      </c>
      <c r="F23" s="1041">
        <v>6.7144696975280471E-2</v>
      </c>
      <c r="G23" s="1042">
        <v>6.6975278469033492E-2</v>
      </c>
      <c r="H23" s="1075">
        <v>18357.024989999998</v>
      </c>
      <c r="I23" s="1075">
        <v>24185.240710000002</v>
      </c>
      <c r="J23" s="1040">
        <v>131.74923890540504</v>
      </c>
      <c r="K23" s="1040">
        <v>0.1371937194031517</v>
      </c>
      <c r="L23" s="1042">
        <v>0.18148575597538455</v>
      </c>
      <c r="M23" s="1075">
        <v>61525.614159999997</v>
      </c>
      <c r="N23" s="1075">
        <v>71784.682390000002</v>
      </c>
      <c r="O23" s="1043">
        <v>116.67446700055825</v>
      </c>
      <c r="P23" s="1044">
        <v>7.9211834476987236E-2</v>
      </c>
      <c r="Q23" s="1042">
        <v>8.5056555651345941E-2</v>
      </c>
      <c r="R23" s="63"/>
      <c r="S23" s="245"/>
    </row>
    <row r="24" spans="1:19" ht="18.75" customHeight="1">
      <c r="A24" s="1019" t="s">
        <v>507</v>
      </c>
      <c r="B24" s="362"/>
      <c r="C24" s="1076">
        <v>642918.81734000007</v>
      </c>
      <c r="D24" s="1076">
        <v>710701.66139000002</v>
      </c>
      <c r="E24" s="1045">
        <v>110.54298648940521</v>
      </c>
      <c r="F24" s="1046">
        <v>1</v>
      </c>
      <c r="G24" s="1047">
        <v>1</v>
      </c>
      <c r="H24" s="1076">
        <v>133803.68336</v>
      </c>
      <c r="I24" s="1076">
        <v>133262.47330000001</v>
      </c>
      <c r="J24" s="1045">
        <v>99.595519311270493</v>
      </c>
      <c r="K24" s="1046">
        <v>1</v>
      </c>
      <c r="L24" s="1047">
        <v>1</v>
      </c>
      <c r="M24" s="1076">
        <v>776722.50069999998</v>
      </c>
      <c r="N24" s="1076">
        <v>843964.13468999998</v>
      </c>
      <c r="O24" s="1048">
        <v>108.65709876170709</v>
      </c>
      <c r="P24" s="1049">
        <v>1</v>
      </c>
      <c r="Q24" s="1047">
        <v>1</v>
      </c>
      <c r="S24" s="245" t="str">
        <f t="shared" ref="S24:S25" si="0">IF(A24=R24,"OK","")</f>
        <v/>
      </c>
    </row>
    <row r="25" spans="1:19" ht="12.75" customHeight="1">
      <c r="A25" s="33" t="s">
        <v>508</v>
      </c>
      <c r="B25" s="33"/>
      <c r="S25" s="245" t="str">
        <f t="shared" si="0"/>
        <v/>
      </c>
    </row>
    <row r="26" spans="1:19" ht="12.75" customHeight="1">
      <c r="N26" s="76"/>
    </row>
    <row r="27" spans="1:19" ht="12.75" customHeight="1">
      <c r="A27" s="1010" t="s">
        <v>1318</v>
      </c>
      <c r="B27" s="266"/>
    </row>
    <row r="28" spans="1:19" ht="12.75" customHeight="1">
      <c r="A28" s="1011" t="s">
        <v>1319</v>
      </c>
      <c r="B28" s="805"/>
    </row>
    <row r="29" spans="1:19">
      <c r="A29" s="510"/>
      <c r="B29" s="881"/>
    </row>
    <row r="30" spans="1:19" ht="12.75" customHeight="1">
      <c r="A30" s="1026"/>
      <c r="B30" s="510"/>
    </row>
    <row r="31" spans="1:19" ht="12.75" customHeight="1">
      <c r="A31" s="50"/>
      <c r="B31" s="806"/>
    </row>
    <row r="32" spans="1:19" ht="12.75" customHeight="1">
      <c r="A32" s="806"/>
      <c r="B32" s="806"/>
    </row>
    <row r="33" spans="1:2" ht="12.75" customHeight="1">
      <c r="A33" s="574" t="s">
        <v>81</v>
      </c>
    </row>
    <row r="34" spans="1:2" ht="12.75" customHeight="1">
      <c r="B34" s="574"/>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1665</v>
      </c>
    </row>
    <row r="101" spans="1:2">
      <c r="A101" s="604"/>
      <c r="B101" s="604"/>
    </row>
    <row r="103" spans="1:2">
      <c r="A103" s="605"/>
      <c r="B103" s="605"/>
    </row>
    <row r="105" spans="1:2">
      <c r="A105" s="605"/>
      <c r="B105" s="605"/>
    </row>
    <row r="107" spans="1:2">
      <c r="A107" s="605"/>
      <c r="B107" s="605"/>
    </row>
    <row r="109" spans="1:2">
      <c r="A109" s="605"/>
      <c r="B109" s="605"/>
    </row>
    <row r="111" spans="1:2">
      <c r="A111" s="605"/>
      <c r="B111" s="605"/>
    </row>
    <row r="113" spans="1:2">
      <c r="A113" s="605"/>
      <c r="B113" s="605"/>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4" t="s">
        <v>1718</v>
      </c>
      <c r="F1" s="181"/>
    </row>
    <row r="2" spans="1:8">
      <c r="A2" s="507" t="s">
        <v>1719</v>
      </c>
    </row>
    <row r="3" spans="1:8" ht="12.75" customHeight="1"/>
    <row r="4" spans="1:8" ht="12.75" customHeight="1">
      <c r="B4" s="757"/>
      <c r="C4" s="756"/>
      <c r="D4" s="756"/>
      <c r="E4" s="756"/>
      <c r="F4" s="24" t="s">
        <v>1317</v>
      </c>
    </row>
    <row r="5" spans="1:8">
      <c r="A5" s="1236" t="s">
        <v>470</v>
      </c>
      <c r="B5" s="1236" t="s">
        <v>471</v>
      </c>
      <c r="C5" s="1237" t="s">
        <v>829</v>
      </c>
      <c r="D5" s="1237"/>
      <c r="E5" s="1238" t="s">
        <v>830</v>
      </c>
      <c r="F5" s="1238"/>
    </row>
    <row r="6" spans="1:8" ht="65.25">
      <c r="A6" s="1236"/>
      <c r="B6" s="1236"/>
      <c r="C6" s="363" t="s">
        <v>472</v>
      </c>
      <c r="D6" s="363" t="s">
        <v>1316</v>
      </c>
      <c r="E6" s="363" t="s">
        <v>473</v>
      </c>
      <c r="F6" s="363" t="s">
        <v>474</v>
      </c>
    </row>
    <row r="7" spans="1:8" ht="22.5">
      <c r="A7" s="82">
        <v>1</v>
      </c>
      <c r="B7" s="83" t="s">
        <v>475</v>
      </c>
      <c r="C7" s="1072">
        <v>1478781</v>
      </c>
      <c r="D7" s="1072">
        <v>32900.298609999998</v>
      </c>
      <c r="E7" s="1072">
        <v>5182</v>
      </c>
      <c r="F7" s="1072">
        <v>5489.0736799999995</v>
      </c>
      <c r="G7" s="52"/>
    </row>
    <row r="8" spans="1:8" ht="22.5">
      <c r="A8" s="82">
        <v>2</v>
      </c>
      <c r="B8" s="83" t="s">
        <v>477</v>
      </c>
      <c r="C8" s="1072">
        <v>330802</v>
      </c>
      <c r="D8" s="1072">
        <v>63622.359810000002</v>
      </c>
      <c r="E8" s="1072">
        <v>3238244</v>
      </c>
      <c r="F8" s="1072">
        <v>43700.149789999996</v>
      </c>
      <c r="G8" s="52"/>
    </row>
    <row r="9" spans="1:8" ht="22.5">
      <c r="A9" s="82">
        <v>3</v>
      </c>
      <c r="B9" s="83" t="s">
        <v>476</v>
      </c>
      <c r="C9" s="1072">
        <v>380695</v>
      </c>
      <c r="D9" s="1072">
        <v>138841.49494</v>
      </c>
      <c r="E9" s="1072">
        <v>57721</v>
      </c>
      <c r="F9" s="1072">
        <v>74894.90062</v>
      </c>
      <c r="G9" s="52"/>
    </row>
    <row r="10" spans="1:8" ht="22.5">
      <c r="A10" s="82">
        <v>4</v>
      </c>
      <c r="B10" s="83" t="s">
        <v>478</v>
      </c>
      <c r="C10" s="1072">
        <v>56</v>
      </c>
      <c r="D10" s="1072">
        <v>238.65959000000001</v>
      </c>
      <c r="E10" s="1072">
        <v>120</v>
      </c>
      <c r="F10" s="1072">
        <v>113.22275</v>
      </c>
    </row>
    <row r="11" spans="1:8" ht="22.5">
      <c r="A11" s="82">
        <v>5</v>
      </c>
      <c r="B11" s="83" t="s">
        <v>479</v>
      </c>
      <c r="C11" s="1072">
        <v>150</v>
      </c>
      <c r="D11" s="1072">
        <v>1103.9798000000001</v>
      </c>
      <c r="E11" s="1072">
        <v>1</v>
      </c>
      <c r="F11" s="356">
        <v>224.52252999999999</v>
      </c>
    </row>
    <row r="12" spans="1:8" ht="22.5">
      <c r="A12" s="82">
        <v>6</v>
      </c>
      <c r="B12" s="83" t="s">
        <v>480</v>
      </c>
      <c r="C12" s="1072">
        <v>9948</v>
      </c>
      <c r="D12" s="1072">
        <v>13969.04443</v>
      </c>
      <c r="E12" s="1072">
        <v>470</v>
      </c>
      <c r="F12" s="1072">
        <v>7379.2745300000006</v>
      </c>
    </row>
    <row r="13" spans="1:8" ht="22.5">
      <c r="A13" s="82">
        <v>7</v>
      </c>
      <c r="B13" s="83" t="s">
        <v>481</v>
      </c>
      <c r="C13" s="1072">
        <v>9866</v>
      </c>
      <c r="D13" s="1072">
        <v>3021.1489500000002</v>
      </c>
      <c r="E13" s="1072">
        <v>945</v>
      </c>
      <c r="F13" s="1072">
        <v>1189.1760099999999</v>
      </c>
    </row>
    <row r="14" spans="1:8" ht="22.5">
      <c r="A14" s="82">
        <v>8</v>
      </c>
      <c r="B14" s="83" t="s">
        <v>482</v>
      </c>
      <c r="C14" s="1072">
        <v>361759</v>
      </c>
      <c r="D14" s="1072">
        <v>65628.072750000007</v>
      </c>
      <c r="E14" s="1072">
        <v>11145</v>
      </c>
      <c r="F14" s="1072">
        <v>32810.750440000003</v>
      </c>
      <c r="H14" s="245"/>
    </row>
    <row r="15" spans="1:8" ht="22.5">
      <c r="A15" s="82">
        <v>9</v>
      </c>
      <c r="B15" s="83" t="s">
        <v>483</v>
      </c>
      <c r="C15" s="1072">
        <v>392701</v>
      </c>
      <c r="D15" s="1072">
        <v>58814.293399999995</v>
      </c>
      <c r="E15" s="1072">
        <v>19347</v>
      </c>
      <c r="F15" s="1072">
        <v>23649.06971</v>
      </c>
    </row>
    <row r="16" spans="1:8" ht="22.5">
      <c r="A16" s="82">
        <v>10</v>
      </c>
      <c r="B16" s="83" t="s">
        <v>484</v>
      </c>
      <c r="C16" s="1072">
        <v>1577169</v>
      </c>
      <c r="D16" s="1072">
        <v>251977.32527</v>
      </c>
      <c r="E16" s="1072">
        <v>56975</v>
      </c>
      <c r="F16" s="1072">
        <v>143922.902</v>
      </c>
    </row>
    <row r="17" spans="1:6" ht="22.5">
      <c r="A17" s="82">
        <v>11</v>
      </c>
      <c r="B17" s="83" t="s">
        <v>485</v>
      </c>
      <c r="C17" s="1072">
        <v>1694</v>
      </c>
      <c r="D17" s="1072">
        <v>437.54473999999999</v>
      </c>
      <c r="E17" s="1072">
        <v>1</v>
      </c>
      <c r="F17" s="1072">
        <v>5.5840100000000001</v>
      </c>
    </row>
    <row r="18" spans="1:6" ht="22.5">
      <c r="A18" s="82">
        <v>12</v>
      </c>
      <c r="B18" s="83" t="s">
        <v>486</v>
      </c>
      <c r="C18" s="1072">
        <v>22535</v>
      </c>
      <c r="D18" s="1072">
        <v>2186.18579</v>
      </c>
      <c r="E18" s="1072">
        <v>114</v>
      </c>
      <c r="F18" s="1072">
        <v>394.99748</v>
      </c>
    </row>
    <row r="19" spans="1:6" ht="22.5">
      <c r="A19" s="82">
        <v>13</v>
      </c>
      <c r="B19" s="83" t="s">
        <v>487</v>
      </c>
      <c r="C19" s="1072">
        <v>183009</v>
      </c>
      <c r="D19" s="1072">
        <v>43698.670709999999</v>
      </c>
      <c r="E19" s="1072">
        <v>4128</v>
      </c>
      <c r="F19" s="1072">
        <v>11354.961660000001</v>
      </c>
    </row>
    <row r="20" spans="1:6" ht="22.5">
      <c r="A20" s="82">
        <v>14</v>
      </c>
      <c r="B20" s="83" t="s">
        <v>488</v>
      </c>
      <c r="C20" s="1072">
        <v>21133</v>
      </c>
      <c r="D20" s="1072">
        <v>7996.9116199999999</v>
      </c>
      <c r="E20" s="1072">
        <v>282</v>
      </c>
      <c r="F20" s="1072">
        <v>-2508.34438</v>
      </c>
    </row>
    <row r="21" spans="1:6" ht="22.5">
      <c r="A21" s="82">
        <v>15</v>
      </c>
      <c r="B21" s="83" t="s">
        <v>489</v>
      </c>
      <c r="C21" s="1072">
        <v>687</v>
      </c>
      <c r="D21" s="1072">
        <v>781.81322</v>
      </c>
      <c r="E21" s="1072">
        <v>173</v>
      </c>
      <c r="F21" s="1072">
        <v>363.14852000000002</v>
      </c>
    </row>
    <row r="22" spans="1:6" ht="22.5">
      <c r="A22" s="82">
        <v>16</v>
      </c>
      <c r="B22" s="83" t="s">
        <v>490</v>
      </c>
      <c r="C22" s="1072">
        <v>171562</v>
      </c>
      <c r="D22" s="1072">
        <v>12654.057429999999</v>
      </c>
      <c r="E22" s="1072">
        <v>3068</v>
      </c>
      <c r="F22" s="1072">
        <v>3326.8609799999999</v>
      </c>
    </row>
    <row r="23" spans="1:6" ht="22.5">
      <c r="A23" s="82">
        <v>17</v>
      </c>
      <c r="B23" s="83" t="s">
        <v>491</v>
      </c>
      <c r="C23" s="1072">
        <v>7013</v>
      </c>
      <c r="D23" s="1072">
        <v>154.01282999999998</v>
      </c>
      <c r="E23" s="1072">
        <v>16</v>
      </c>
      <c r="F23" s="1072">
        <v>11.484249999999999</v>
      </c>
    </row>
    <row r="24" spans="1:6" ht="22.5">
      <c r="A24" s="82">
        <v>18</v>
      </c>
      <c r="B24" s="83" t="s">
        <v>492</v>
      </c>
      <c r="C24" s="1072">
        <v>584951</v>
      </c>
      <c r="D24" s="1072">
        <v>12675.78751</v>
      </c>
      <c r="E24" s="1072">
        <v>184159</v>
      </c>
      <c r="F24" s="1072">
        <v>7202.5958700000001</v>
      </c>
    </row>
    <row r="25" spans="1:6" ht="22.5">
      <c r="A25" s="82">
        <v>19</v>
      </c>
      <c r="B25" s="83" t="s">
        <v>493</v>
      </c>
      <c r="C25" s="1072">
        <v>753574</v>
      </c>
      <c r="D25" s="1072">
        <v>96582.914850000001</v>
      </c>
      <c r="E25" s="1072">
        <v>26869</v>
      </c>
      <c r="F25" s="1072">
        <v>136903.06513999999</v>
      </c>
    </row>
    <row r="26" spans="1:6" ht="22.5">
      <c r="A26" s="82">
        <v>20</v>
      </c>
      <c r="B26" s="83" t="s">
        <v>494</v>
      </c>
      <c r="C26" s="1072">
        <v>2649</v>
      </c>
      <c r="D26" s="1072">
        <v>347.87959000000001</v>
      </c>
      <c r="E26" s="1072">
        <v>1269</v>
      </c>
      <c r="F26" s="1072">
        <v>1161.8653999999999</v>
      </c>
    </row>
    <row r="27" spans="1:6" ht="33.75">
      <c r="A27" s="82">
        <v>21</v>
      </c>
      <c r="B27" s="83" t="s">
        <v>495</v>
      </c>
      <c r="C27" s="1072">
        <v>517581</v>
      </c>
      <c r="D27" s="1072">
        <v>7503.9396900000002</v>
      </c>
      <c r="E27" s="1072">
        <v>668</v>
      </c>
      <c r="F27" s="1072">
        <v>622.57590000000005</v>
      </c>
    </row>
    <row r="28" spans="1:6" ht="22.5">
      <c r="A28" s="82">
        <v>22</v>
      </c>
      <c r="B28" s="83" t="s">
        <v>496</v>
      </c>
      <c r="C28" s="1072">
        <v>1277</v>
      </c>
      <c r="D28" s="1072">
        <v>106.44381</v>
      </c>
      <c r="E28" s="1072">
        <v>67</v>
      </c>
      <c r="F28" s="1072">
        <v>426.49635999999998</v>
      </c>
    </row>
    <row r="29" spans="1:6" ht="45">
      <c r="A29" s="82">
        <v>23</v>
      </c>
      <c r="B29" s="83" t="s">
        <v>497</v>
      </c>
      <c r="C29" s="1072">
        <v>84700</v>
      </c>
      <c r="D29" s="1072">
        <v>28721.29536</v>
      </c>
      <c r="E29" s="1072">
        <v>2400</v>
      </c>
      <c r="F29" s="1072">
        <v>12375.368910000001</v>
      </c>
    </row>
    <row r="30" spans="1:6" ht="22.5">
      <c r="A30" s="82">
        <v>24</v>
      </c>
      <c r="B30" s="83" t="s">
        <v>498</v>
      </c>
      <c r="C30" s="1072">
        <v>0</v>
      </c>
      <c r="D30" s="1072">
        <v>0</v>
      </c>
      <c r="E30" s="1072">
        <v>0</v>
      </c>
      <c r="F30" s="1072">
        <v>0</v>
      </c>
    </row>
    <row r="31" spans="1:6" ht="22.5">
      <c r="A31" s="82">
        <v>25</v>
      </c>
      <c r="B31" s="83" t="s">
        <v>499</v>
      </c>
      <c r="C31" s="1072">
        <v>0</v>
      </c>
      <c r="D31" s="1072">
        <v>0</v>
      </c>
      <c r="E31" s="1072">
        <v>0</v>
      </c>
      <c r="F31" s="1072">
        <v>0</v>
      </c>
    </row>
    <row r="32" spans="1:6" ht="22.5">
      <c r="A32" s="366"/>
      <c r="B32" s="367" t="s">
        <v>500</v>
      </c>
      <c r="C32" s="1073">
        <v>5534511</v>
      </c>
      <c r="D32" s="1073">
        <v>710701.66139000002</v>
      </c>
      <c r="E32" s="1073">
        <v>3582091</v>
      </c>
      <c r="F32" s="1073">
        <v>353524.33045000001</v>
      </c>
    </row>
    <row r="33" spans="1:7" ht="22.5">
      <c r="A33" s="366"/>
      <c r="B33" s="367" t="s">
        <v>501</v>
      </c>
      <c r="C33" s="1073">
        <v>1359781</v>
      </c>
      <c r="D33" s="1073">
        <v>133262.47329999998</v>
      </c>
      <c r="E33" s="1073">
        <v>31273</v>
      </c>
      <c r="F33" s="1073">
        <v>151489.37171000001</v>
      </c>
    </row>
    <row r="34" spans="1:7">
      <c r="A34" s="364"/>
      <c r="B34" s="365" t="s">
        <v>266</v>
      </c>
      <c r="C34" s="1074">
        <v>6894292</v>
      </c>
      <c r="D34" s="1074">
        <v>843964.13469000009</v>
      </c>
      <c r="E34" s="1074">
        <v>3613364</v>
      </c>
      <c r="F34" s="1074">
        <v>505013.70216000004</v>
      </c>
    </row>
    <row r="35" spans="1:7" ht="12.75" customHeight="1">
      <c r="A35" s="33" t="s">
        <v>469</v>
      </c>
      <c r="F35" s="245"/>
    </row>
    <row r="36" spans="1:7" ht="12.75" customHeight="1">
      <c r="G36" s="76"/>
    </row>
    <row r="37" spans="1:7" s="1001" customFormat="1" ht="12.75" customHeight="1">
      <c r="A37" s="266" t="s">
        <v>1320</v>
      </c>
      <c r="G37" s="76"/>
    </row>
    <row r="38" spans="1:7" s="1001" customFormat="1" ht="12.75" customHeight="1">
      <c r="A38" s="1012" t="s">
        <v>1321</v>
      </c>
      <c r="G38" s="76"/>
    </row>
    <row r="39" spans="1:7" ht="12.75" customHeight="1"/>
    <row r="40" spans="1:7" ht="12.75" customHeight="1">
      <c r="A40" s="574" t="s">
        <v>81</v>
      </c>
      <c r="F40" s="34" t="s">
        <v>1666</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9" t="s">
        <v>88</v>
      </c>
      <c r="B1" s="181"/>
      <c r="C1" s="181"/>
      <c r="D1" s="181"/>
      <c r="E1" s="181"/>
      <c r="F1" s="181"/>
      <c r="G1" s="181"/>
    </row>
    <row r="2" spans="1:7">
      <c r="A2" s="560" t="s">
        <v>89</v>
      </c>
      <c r="B2" s="181"/>
      <c r="C2" s="181"/>
      <c r="D2" s="181"/>
      <c r="E2" s="181"/>
      <c r="F2" s="181"/>
      <c r="G2" s="181"/>
    </row>
    <row r="3" spans="1:7" s="245" customFormat="1">
      <c r="A3" s="506"/>
      <c r="B3" s="181"/>
      <c r="C3" s="181"/>
      <c r="D3" s="181"/>
      <c r="E3" s="181"/>
      <c r="F3" s="181"/>
      <c r="G3" s="181"/>
    </row>
    <row r="4" spans="1:7" ht="12.75" customHeight="1">
      <c r="A4" s="23" t="s">
        <v>635</v>
      </c>
    </row>
    <row r="5" spans="1:7" ht="12.75" customHeight="1">
      <c r="A5" s="488" t="s">
        <v>636</v>
      </c>
      <c r="B5" s="181"/>
    </row>
    <row r="6" spans="1:7" ht="53.25" customHeight="1">
      <c r="A6" s="761" t="s">
        <v>1293</v>
      </c>
      <c r="B6" s="1239" t="s">
        <v>453</v>
      </c>
      <c r="C6" s="1240"/>
      <c r="D6" s="1241"/>
      <c r="E6" s="1239" t="s">
        <v>806</v>
      </c>
      <c r="F6" s="1240"/>
      <c r="G6" s="1241"/>
    </row>
    <row r="7" spans="1:7" s="245" customFormat="1">
      <c r="A7" s="1242" t="s">
        <v>816</v>
      </c>
      <c r="B7" s="375" t="str">
        <f>Naslovnica!A20</f>
        <v>Svibanj 2025.</v>
      </c>
      <c r="C7" s="1243" t="s">
        <v>817</v>
      </c>
      <c r="D7" s="1245" t="s">
        <v>812</v>
      </c>
      <c r="E7" s="375" t="str">
        <f>$B$7</f>
        <v>Svibanj 2025.</v>
      </c>
      <c r="F7" s="1243" t="s">
        <v>817</v>
      </c>
      <c r="G7" s="1245" t="s">
        <v>812</v>
      </c>
    </row>
    <row r="8" spans="1:7" s="245" customFormat="1">
      <c r="A8" s="1242"/>
      <c r="B8" s="747" t="str">
        <f>Naslovnica!A24</f>
        <v>May 2025</v>
      </c>
      <c r="C8" s="1244"/>
      <c r="D8" s="1242"/>
      <c r="E8" s="747" t="str">
        <f>$B$8</f>
        <v>May 2025</v>
      </c>
      <c r="F8" s="1244"/>
      <c r="G8" s="1242"/>
    </row>
    <row r="9" spans="1:7" ht="25.5">
      <c r="A9" s="225" t="s">
        <v>456</v>
      </c>
      <c r="B9" s="233">
        <v>48797886.530000001</v>
      </c>
      <c r="C9" s="229">
        <v>241049621.73000002</v>
      </c>
      <c r="D9" s="236">
        <v>-0.10801539815625227</v>
      </c>
      <c r="E9" s="233">
        <v>181024.4</v>
      </c>
      <c r="F9" s="228">
        <v>1297588.3999999999</v>
      </c>
      <c r="G9" s="239">
        <v>-0.68689805183439179</v>
      </c>
    </row>
    <row r="10" spans="1:7">
      <c r="A10" s="84" t="s">
        <v>458</v>
      </c>
      <c r="B10" s="234">
        <v>39547912.100000001</v>
      </c>
      <c r="C10" s="174">
        <v>196080558.52000001</v>
      </c>
      <c r="D10" s="237">
        <v>-0.17707056446299752</v>
      </c>
      <c r="E10" s="234">
        <v>181024.4</v>
      </c>
      <c r="F10" s="175">
        <v>1297588.3999999999</v>
      </c>
      <c r="G10" s="237">
        <v>-0.68689805183439179</v>
      </c>
    </row>
    <row r="11" spans="1:7">
      <c r="A11" s="84" t="s">
        <v>457</v>
      </c>
      <c r="B11" s="234">
        <v>3796391.24</v>
      </c>
      <c r="C11" s="174">
        <v>15781246.540000001</v>
      </c>
      <c r="D11" s="237">
        <v>2.0458905174575888</v>
      </c>
      <c r="E11" s="234"/>
      <c r="F11" s="175"/>
      <c r="G11" s="237"/>
    </row>
    <row r="12" spans="1:7">
      <c r="A12" s="84" t="s">
        <v>459</v>
      </c>
      <c r="B12" s="234" t="s">
        <v>138</v>
      </c>
      <c r="C12" s="175" t="s">
        <v>138</v>
      </c>
      <c r="D12" s="238" t="s">
        <v>138</v>
      </c>
      <c r="E12" s="234"/>
      <c r="F12" s="175"/>
      <c r="G12" s="237"/>
    </row>
    <row r="13" spans="1:7">
      <c r="A13" s="84" t="s">
        <v>1468</v>
      </c>
      <c r="B13" s="234">
        <v>281747.5</v>
      </c>
      <c r="C13" s="175">
        <v>4947219.3</v>
      </c>
      <c r="D13" s="238">
        <v>-0.68168692176376955</v>
      </c>
      <c r="E13" s="234"/>
      <c r="F13" s="175"/>
      <c r="G13" s="237"/>
    </row>
    <row r="14" spans="1:7">
      <c r="A14" s="84" t="s">
        <v>460</v>
      </c>
      <c r="B14" s="234" t="s">
        <v>138</v>
      </c>
      <c r="C14" s="175" t="s">
        <v>138</v>
      </c>
      <c r="D14" s="238" t="s">
        <v>138</v>
      </c>
      <c r="E14" s="234"/>
      <c r="F14" s="175"/>
      <c r="G14" s="237"/>
    </row>
    <row r="15" spans="1:7" s="245" customFormat="1">
      <c r="A15" s="84" t="s">
        <v>931</v>
      </c>
      <c r="B15" s="234">
        <v>5171835.6900000004</v>
      </c>
      <c r="C15" s="175">
        <v>24240597.370000001</v>
      </c>
      <c r="D15" s="238">
        <v>0.14469418528826083</v>
      </c>
      <c r="E15" s="234"/>
      <c r="F15" s="175"/>
      <c r="G15" s="237"/>
    </row>
    <row r="16" spans="1:7">
      <c r="A16" s="811" t="s">
        <v>927</v>
      </c>
      <c r="B16" s="812">
        <v>18373639.399999999</v>
      </c>
      <c r="C16" s="813">
        <v>77766847</v>
      </c>
      <c r="D16" s="814">
        <v>-0.25098309277409125</v>
      </c>
      <c r="E16" s="234"/>
      <c r="F16" s="175"/>
      <c r="G16" s="237"/>
    </row>
    <row r="17" spans="1:10">
      <c r="A17" s="811" t="s">
        <v>928</v>
      </c>
      <c r="B17" s="812" t="s">
        <v>138</v>
      </c>
      <c r="C17" s="813" t="s">
        <v>138</v>
      </c>
      <c r="D17" s="814" t="s">
        <v>138</v>
      </c>
      <c r="E17" s="234"/>
      <c r="F17" s="175"/>
      <c r="G17" s="237"/>
    </row>
    <row r="18" spans="1:10" ht="18.75" customHeight="1">
      <c r="A18" s="368" t="s">
        <v>461</v>
      </c>
      <c r="B18" s="369">
        <v>67171525.930000007</v>
      </c>
      <c r="C18" s="370">
        <v>318816468.73000002</v>
      </c>
      <c r="D18" s="371">
        <v>-0.1522753637790637</v>
      </c>
      <c r="E18" s="369">
        <v>181024.4</v>
      </c>
      <c r="F18" s="720">
        <v>1297588.3999999999</v>
      </c>
      <c r="G18" s="371">
        <v>-0.68689805183439179</v>
      </c>
      <c r="J18" s="76"/>
    </row>
    <row r="19" spans="1:10" ht="15" customHeight="1">
      <c r="A19" s="1246" t="s">
        <v>815</v>
      </c>
      <c r="B19" s="372" t="str">
        <f>B7</f>
        <v>Svibanj 2025.</v>
      </c>
      <c r="C19" s="1244" t="s">
        <v>817</v>
      </c>
      <c r="D19" s="1242" t="s">
        <v>812</v>
      </c>
      <c r="E19" s="748" t="str">
        <f>E7</f>
        <v>Svibanj 2025.</v>
      </c>
      <c r="F19" s="1244" t="s">
        <v>817</v>
      </c>
      <c r="G19" s="1242" t="s">
        <v>812</v>
      </c>
    </row>
    <row r="20" spans="1:10" s="245" customFormat="1">
      <c r="A20" s="1246"/>
      <c r="B20" s="747" t="str">
        <f>B8</f>
        <v>May 2025</v>
      </c>
      <c r="C20" s="1244"/>
      <c r="D20" s="1242"/>
      <c r="E20" s="750" t="str">
        <f>E8</f>
        <v>May 2025</v>
      </c>
      <c r="F20" s="1244"/>
      <c r="G20" s="1242"/>
    </row>
    <row r="21" spans="1:10" ht="25.5">
      <c r="A21" s="226" t="s">
        <v>462</v>
      </c>
      <c r="B21" s="233">
        <v>5618811</v>
      </c>
      <c r="C21" s="228">
        <v>29726074</v>
      </c>
      <c r="D21" s="239">
        <v>0.39015134083975989</v>
      </c>
      <c r="E21" s="233">
        <v>585</v>
      </c>
      <c r="F21" s="228">
        <v>4394</v>
      </c>
      <c r="G21" s="239">
        <v>-0.69323544834819084</v>
      </c>
    </row>
    <row r="22" spans="1:10">
      <c r="A22" s="84" t="s">
        <v>458</v>
      </c>
      <c r="B22" s="234">
        <v>1469579</v>
      </c>
      <c r="C22" s="175">
        <v>8265708</v>
      </c>
      <c r="D22" s="237">
        <v>-0.16490896888991424</v>
      </c>
      <c r="E22" s="234">
        <v>585</v>
      </c>
      <c r="F22" s="175">
        <v>4394</v>
      </c>
      <c r="G22" s="237">
        <v>-0.69323544834819084</v>
      </c>
    </row>
    <row r="23" spans="1:10">
      <c r="A23" s="84" t="s">
        <v>457</v>
      </c>
      <c r="B23" s="234">
        <v>3698900</v>
      </c>
      <c r="C23" s="175">
        <v>15618848</v>
      </c>
      <c r="D23" s="237">
        <v>2.0049197854011704</v>
      </c>
      <c r="E23" s="234"/>
      <c r="F23" s="175"/>
      <c r="G23" s="237"/>
    </row>
    <row r="24" spans="1:10">
      <c r="A24" s="84" t="s">
        <v>459</v>
      </c>
      <c r="B24" s="234" t="s">
        <v>138</v>
      </c>
      <c r="C24" s="175" t="s">
        <v>138</v>
      </c>
      <c r="D24" s="238" t="s">
        <v>138</v>
      </c>
      <c r="E24" s="234"/>
      <c r="F24" s="175"/>
      <c r="G24" s="237"/>
    </row>
    <row r="25" spans="1:10">
      <c r="A25" s="84" t="s">
        <v>1468</v>
      </c>
      <c r="B25" s="234">
        <v>285000</v>
      </c>
      <c r="C25" s="175">
        <v>5026000</v>
      </c>
      <c r="D25" s="238">
        <v>-0.68227424749163879</v>
      </c>
      <c r="E25" s="234"/>
      <c r="F25" s="175"/>
      <c r="G25" s="237"/>
    </row>
    <row r="26" spans="1:10">
      <c r="A26" s="84" t="s">
        <v>460</v>
      </c>
      <c r="B26" s="234" t="s">
        <v>138</v>
      </c>
      <c r="C26" s="175" t="s">
        <v>138</v>
      </c>
      <c r="D26" s="238" t="s">
        <v>138</v>
      </c>
      <c r="E26" s="234"/>
      <c r="F26" s="175"/>
      <c r="G26" s="237"/>
    </row>
    <row r="27" spans="1:10" s="245" customFormat="1">
      <c r="A27" s="84" t="s">
        <v>931</v>
      </c>
      <c r="B27" s="234">
        <v>165332</v>
      </c>
      <c r="C27" s="175">
        <v>815518</v>
      </c>
      <c r="D27" s="238">
        <v>7.2616274920688451E-2</v>
      </c>
      <c r="E27" s="234"/>
      <c r="F27" s="175"/>
      <c r="G27" s="237"/>
    </row>
    <row r="28" spans="1:10">
      <c r="A28" s="811" t="s">
        <v>929</v>
      </c>
      <c r="B28" s="812">
        <v>588261</v>
      </c>
      <c r="C28" s="813">
        <v>1495510</v>
      </c>
      <c r="D28" s="860">
        <v>0.96309484081959562</v>
      </c>
      <c r="E28" s="234"/>
      <c r="F28" s="175"/>
      <c r="G28" s="237"/>
    </row>
    <row r="29" spans="1:10">
      <c r="A29" s="811" t="s">
        <v>930</v>
      </c>
      <c r="B29" s="812" t="s">
        <v>138</v>
      </c>
      <c r="C29" s="813" t="s">
        <v>138</v>
      </c>
      <c r="D29" s="814" t="s">
        <v>138</v>
      </c>
      <c r="E29" s="234"/>
      <c r="F29" s="175"/>
      <c r="G29" s="237"/>
    </row>
    <row r="30" spans="1:10" ht="18.75" customHeight="1">
      <c r="A30" s="368" t="s">
        <v>463</v>
      </c>
      <c r="B30" s="369">
        <v>6207072</v>
      </c>
      <c r="C30" s="373">
        <v>31221584</v>
      </c>
      <c r="D30" s="371">
        <v>0.42969690408680816</v>
      </c>
      <c r="E30" s="369">
        <v>585</v>
      </c>
      <c r="F30" s="373">
        <v>4394</v>
      </c>
      <c r="G30" s="371">
        <v>-0.69323544834819084</v>
      </c>
    </row>
    <row r="31" spans="1:10" ht="18.75" customHeight="1">
      <c r="A31" s="376" t="s">
        <v>464</v>
      </c>
      <c r="B31" s="233">
        <v>9338</v>
      </c>
      <c r="C31" s="377">
        <v>46839</v>
      </c>
      <c r="D31" s="378">
        <v>-0.1064969859343603</v>
      </c>
      <c r="E31" s="233">
        <v>78</v>
      </c>
      <c r="F31" s="377">
        <v>331</v>
      </c>
      <c r="G31" s="378">
        <v>0.14705882352941169</v>
      </c>
    </row>
    <row r="32" spans="1:10" ht="15" customHeight="1">
      <c r="A32" s="1246" t="s">
        <v>814</v>
      </c>
      <c r="B32" s="372" t="str">
        <f>B7</f>
        <v>Svibanj 2025.</v>
      </c>
      <c r="C32" s="1244" t="s">
        <v>817</v>
      </c>
      <c r="D32" s="1242" t="s">
        <v>812</v>
      </c>
      <c r="E32" s="372" t="str">
        <f>E7</f>
        <v>Svibanj 2025.</v>
      </c>
      <c r="F32" s="1244" t="s">
        <v>817</v>
      </c>
      <c r="G32" s="1242" t="s">
        <v>812</v>
      </c>
    </row>
    <row r="33" spans="1:7" s="245" customFormat="1">
      <c r="A33" s="1246"/>
      <c r="B33" s="747" t="str">
        <f>B8</f>
        <v>May 2025</v>
      </c>
      <c r="C33" s="1244"/>
      <c r="D33" s="1242"/>
      <c r="E33" s="747" t="str">
        <f>E8</f>
        <v>May 2025</v>
      </c>
      <c r="F33" s="1244"/>
      <c r="G33" s="1242"/>
    </row>
    <row r="34" spans="1:7" ht="17.25" customHeight="1">
      <c r="A34" s="227" t="s">
        <v>465</v>
      </c>
      <c r="B34" s="234">
        <v>44858749.289999999</v>
      </c>
      <c r="C34" s="175">
        <v>175393039.67999998</v>
      </c>
      <c r="D34" s="237">
        <v>2.2544530883545284</v>
      </c>
      <c r="E34" s="234"/>
      <c r="F34" s="175"/>
      <c r="G34" s="237"/>
    </row>
    <row r="35" spans="1:7" ht="17.25" customHeight="1">
      <c r="A35" s="227" t="s">
        <v>466</v>
      </c>
      <c r="B35" s="234">
        <v>46242990.079999998</v>
      </c>
      <c r="C35" s="243">
        <v>168002200.14999998</v>
      </c>
      <c r="D35" s="237">
        <v>2.5209262726575492</v>
      </c>
      <c r="E35" s="234"/>
      <c r="F35" s="175"/>
      <c r="G35" s="237"/>
    </row>
    <row r="36" spans="1:7">
      <c r="A36" s="1246" t="s">
        <v>810</v>
      </c>
      <c r="B36" s="749" t="str">
        <f>B7</f>
        <v>Svibanj 2025.</v>
      </c>
      <c r="C36" s="1247" t="s">
        <v>811</v>
      </c>
      <c r="D36" s="1242" t="s">
        <v>812</v>
      </c>
      <c r="E36" s="374"/>
      <c r="F36" s="1247"/>
      <c r="G36" s="1242"/>
    </row>
    <row r="37" spans="1:7" s="245" customFormat="1" ht="21" customHeight="1">
      <c r="A37" s="1246"/>
      <c r="B37" s="747" t="str">
        <f>B8</f>
        <v>May 2025</v>
      </c>
      <c r="C37" s="1247"/>
      <c r="D37" s="1242"/>
      <c r="E37" s="374"/>
      <c r="F37" s="1247"/>
      <c r="G37" s="1242"/>
    </row>
    <row r="38" spans="1:7">
      <c r="A38" s="176" t="s">
        <v>62</v>
      </c>
      <c r="B38" s="235">
        <v>3459.17</v>
      </c>
      <c r="C38" s="85">
        <v>8.3988530780439552E-2</v>
      </c>
      <c r="D38" s="237">
        <v>4.9747514596812481E-2</v>
      </c>
      <c r="E38" s="235"/>
      <c r="F38" s="85"/>
      <c r="G38" s="237"/>
    </row>
    <row r="39" spans="1:7">
      <c r="A39" s="86" t="s">
        <v>110</v>
      </c>
      <c r="B39" s="235">
        <v>2675.92</v>
      </c>
      <c r="C39" s="85">
        <v>9.098766690449489E-2</v>
      </c>
      <c r="D39" s="237">
        <v>4.9462702957094651E-2</v>
      </c>
      <c r="E39" s="235"/>
      <c r="F39" s="85"/>
      <c r="G39" s="237"/>
    </row>
    <row r="40" spans="1:7">
      <c r="A40" s="86" t="s">
        <v>63</v>
      </c>
      <c r="B40" s="235">
        <v>2175.9</v>
      </c>
      <c r="C40" s="85">
        <v>8.6472397539346435E-2</v>
      </c>
      <c r="D40" s="237">
        <v>5.3296543711879085E-2</v>
      </c>
      <c r="E40" s="235"/>
      <c r="F40" s="85"/>
      <c r="G40" s="237"/>
    </row>
    <row r="41" spans="1:7" s="245" customFormat="1">
      <c r="A41" s="86" t="s">
        <v>921</v>
      </c>
      <c r="B41" s="235">
        <v>2440.7199999999998</v>
      </c>
      <c r="C41" s="85">
        <v>8.6328757855756555E-2</v>
      </c>
      <c r="D41" s="237">
        <v>5.3296622677173611E-2</v>
      </c>
      <c r="E41" s="235"/>
      <c r="F41" s="85"/>
      <c r="G41" s="237"/>
    </row>
    <row r="42" spans="1:7">
      <c r="A42" s="86" t="s">
        <v>778</v>
      </c>
      <c r="B42" s="235">
        <v>1873.76</v>
      </c>
      <c r="C42" s="85">
        <v>2.0944576422640138E-2</v>
      </c>
      <c r="D42" s="237">
        <v>2.6639052346669301E-2</v>
      </c>
      <c r="E42" s="235"/>
      <c r="F42" s="85"/>
      <c r="G42" s="237"/>
    </row>
    <row r="43" spans="1:7" s="245" customFormat="1">
      <c r="A43" s="86" t="s">
        <v>90</v>
      </c>
      <c r="B43" s="235">
        <v>2175.0300000000002</v>
      </c>
      <c r="C43" s="85">
        <v>8.2966540529775035E-2</v>
      </c>
      <c r="D43" s="237">
        <v>3.7799227983452921E-2</v>
      </c>
      <c r="E43" s="235"/>
      <c r="F43" s="85"/>
      <c r="G43" s="237"/>
    </row>
    <row r="44" spans="1:7">
      <c r="A44" s="86" t="s">
        <v>91</v>
      </c>
      <c r="B44" s="235">
        <v>2621.04</v>
      </c>
      <c r="C44" s="85">
        <v>0.15185740214195631</v>
      </c>
      <c r="D44" s="237">
        <v>5.8899101100898799E-2</v>
      </c>
      <c r="E44" s="235"/>
      <c r="F44" s="85"/>
      <c r="G44" s="237"/>
    </row>
    <row r="45" spans="1:7">
      <c r="A45" s="86" t="s">
        <v>92</v>
      </c>
      <c r="B45" s="235">
        <v>937.83</v>
      </c>
      <c r="C45" s="85">
        <v>0.41345892991710631</v>
      </c>
      <c r="D45" s="237">
        <v>0.15276258373793872</v>
      </c>
      <c r="E45" s="235"/>
      <c r="F45" s="85"/>
      <c r="G45" s="237"/>
    </row>
    <row r="46" spans="1:7">
      <c r="A46" s="86" t="s">
        <v>93</v>
      </c>
      <c r="B46" s="235">
        <v>805.18</v>
      </c>
      <c r="C46" s="85">
        <v>-8.3168226640249698E-2</v>
      </c>
      <c r="D46" s="237">
        <v>3.2145527037128474E-3</v>
      </c>
      <c r="E46" s="235"/>
      <c r="F46" s="85"/>
      <c r="G46" s="237"/>
    </row>
    <row r="47" spans="1:7">
      <c r="A47" s="86" t="s">
        <v>94</v>
      </c>
      <c r="B47" s="235">
        <v>1235.92</v>
      </c>
      <c r="C47" s="85">
        <v>5.1071858430109529E-3</v>
      </c>
      <c r="D47" s="237">
        <v>-1.819163978964411E-2</v>
      </c>
      <c r="E47" s="235"/>
      <c r="F47" s="85"/>
      <c r="G47" s="237"/>
    </row>
    <row r="48" spans="1:7">
      <c r="A48" s="86" t="s">
        <v>95</v>
      </c>
      <c r="B48" s="235">
        <v>4547.3599999999997</v>
      </c>
      <c r="C48" s="85">
        <v>0.10698731946239781</v>
      </c>
      <c r="D48" s="237">
        <v>5.7058509030893267E-2</v>
      </c>
      <c r="E48" s="235"/>
      <c r="F48" s="85"/>
      <c r="G48" s="237"/>
    </row>
    <row r="49" spans="1:7">
      <c r="A49" s="176" t="s">
        <v>64</v>
      </c>
      <c r="B49" s="235">
        <v>99.175299999999993</v>
      </c>
      <c r="C49" s="85">
        <v>-5.0262700361068946E-3</v>
      </c>
      <c r="D49" s="237">
        <v>2.1847409687434372E-3</v>
      </c>
      <c r="E49" s="235"/>
      <c r="F49" s="85"/>
      <c r="G49" s="237"/>
    </row>
    <row r="50" spans="1:7">
      <c r="A50" s="176" t="s">
        <v>82</v>
      </c>
      <c r="B50" s="235">
        <v>183.5299</v>
      </c>
      <c r="C50" s="85">
        <v>5.1222763433309559E-3</v>
      </c>
      <c r="D50" s="237">
        <v>4.0972529967555626E-3</v>
      </c>
      <c r="E50" s="235"/>
      <c r="F50" s="85"/>
      <c r="G50" s="237"/>
    </row>
    <row r="51" spans="1:7" ht="15" customHeight="1">
      <c r="A51" s="1246" t="s">
        <v>813</v>
      </c>
      <c r="B51" s="372" t="str">
        <f>B7</f>
        <v>Svibanj 2025.</v>
      </c>
      <c r="C51" s="1248"/>
      <c r="D51" s="1242" t="s">
        <v>812</v>
      </c>
      <c r="E51" s="372" t="str">
        <f>E7</f>
        <v>Svibanj 2025.</v>
      </c>
      <c r="F51" s="1248"/>
      <c r="G51" s="1242" t="s">
        <v>812</v>
      </c>
    </row>
    <row r="52" spans="1:7" s="245" customFormat="1">
      <c r="A52" s="1246"/>
      <c r="B52" s="747" t="str">
        <f>B8</f>
        <v>May 2025</v>
      </c>
      <c r="C52" s="1248"/>
      <c r="D52" s="1242"/>
      <c r="E52" s="747" t="str">
        <f>E8</f>
        <v>May 2025</v>
      </c>
      <c r="F52" s="1248"/>
      <c r="G52" s="1242"/>
    </row>
    <row r="53" spans="1:7">
      <c r="A53" s="84" t="s">
        <v>458</v>
      </c>
      <c r="B53" s="234">
        <v>29661.020384169999</v>
      </c>
      <c r="C53" s="175"/>
      <c r="D53" s="237">
        <v>2.2088725693403477E-2</v>
      </c>
      <c r="E53" s="234">
        <v>80.808719999999994</v>
      </c>
      <c r="F53" s="175"/>
      <c r="G53" s="237">
        <v>0.16768634566502461</v>
      </c>
    </row>
    <row r="54" spans="1:7">
      <c r="A54" s="84" t="s">
        <v>457</v>
      </c>
      <c r="B54" s="234">
        <v>19169.304255840001</v>
      </c>
      <c r="C54" s="175"/>
      <c r="D54" s="237">
        <v>2.8086496640213898E-3</v>
      </c>
      <c r="E54" s="234">
        <v>1.32722808</v>
      </c>
      <c r="F54" s="175"/>
      <c r="G54" s="237">
        <v>0</v>
      </c>
    </row>
    <row r="55" spans="1:7">
      <c r="A55" s="84" t="s">
        <v>459</v>
      </c>
      <c r="B55" s="234" t="s">
        <v>138</v>
      </c>
      <c r="C55" s="175"/>
      <c r="D55" s="238" t="s">
        <v>138</v>
      </c>
      <c r="E55" s="234"/>
      <c r="F55" s="175"/>
      <c r="G55" s="237"/>
    </row>
    <row r="56" spans="1:7">
      <c r="A56" s="84" t="s">
        <v>1468</v>
      </c>
      <c r="B56" s="234">
        <v>3594.055214</v>
      </c>
      <c r="C56" s="175"/>
      <c r="D56" s="238">
        <v>2.3472754028308618E-3</v>
      </c>
      <c r="E56" s="234"/>
      <c r="F56" s="175"/>
      <c r="G56" s="237"/>
    </row>
    <row r="57" spans="1:7" s="245" customFormat="1">
      <c r="A57" s="84" t="s">
        <v>931</v>
      </c>
      <c r="B57" s="234">
        <v>85.66479179000001</v>
      </c>
      <c r="C57" s="175"/>
      <c r="D57" s="237">
        <v>-0.27340841506809055</v>
      </c>
      <c r="E57" s="234"/>
      <c r="F57" s="175"/>
      <c r="G57" s="237"/>
    </row>
    <row r="58" spans="1:7" ht="18.75" customHeight="1">
      <c r="A58" s="368" t="s">
        <v>467</v>
      </c>
      <c r="B58" s="369">
        <v>52510.044645800001</v>
      </c>
      <c r="C58" s="373"/>
      <c r="D58" s="371">
        <v>1.2941679302918896E-2</v>
      </c>
      <c r="E58" s="369">
        <v>82.135948079999991</v>
      </c>
      <c r="F58" s="373"/>
      <c r="G58" s="371">
        <v>0.16453089784228636</v>
      </c>
    </row>
    <row r="59" spans="1:7" s="181" customFormat="1">
      <c r="A59" s="19" t="s">
        <v>468</v>
      </c>
      <c r="B59" s="240"/>
      <c r="C59" s="221"/>
      <c r="D59" s="221"/>
    </row>
    <row r="60" spans="1:7" s="181" customFormat="1">
      <c r="A60" s="267"/>
      <c r="B60" s="241"/>
      <c r="C60" s="223"/>
      <c r="D60" s="224"/>
    </row>
    <row r="61" spans="1:7" s="181" customFormat="1">
      <c r="B61" s="222"/>
      <c r="C61" s="223"/>
      <c r="D61" s="224"/>
    </row>
    <row r="62" spans="1:7" s="181" customFormat="1">
      <c r="A62" s="574" t="s">
        <v>81</v>
      </c>
      <c r="B62" s="222"/>
      <c r="C62" s="223"/>
      <c r="D62" s="224"/>
    </row>
    <row r="63" spans="1:7" ht="12.75" customHeight="1">
      <c r="B63" s="35"/>
      <c r="C63" s="35"/>
      <c r="D63" s="35"/>
    </row>
    <row r="64" spans="1:7" ht="12.75" customHeight="1">
      <c r="B64" s="51"/>
      <c r="C64" s="51"/>
      <c r="G64" s="13" t="s">
        <v>1667</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4"/>
    </row>
    <row r="118" spans="1:1">
      <c r="A118" s="605"/>
    </row>
    <row r="120" spans="1:1">
      <c r="A120" s="605"/>
    </row>
    <row r="122" spans="1:1">
      <c r="A122" s="605"/>
    </row>
    <row r="124" spans="1:1">
      <c r="A124" s="605"/>
    </row>
    <row r="126" spans="1:1">
      <c r="A126" s="605"/>
    </row>
    <row r="128" spans="1:1">
      <c r="A128" s="605"/>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6" t="s">
        <v>637</v>
      </c>
      <c r="E1" s="124" t="str">
        <f>Naslovnica!A20</f>
        <v>Svibanj 2025.</v>
      </c>
      <c r="G1" s="126" t="s">
        <v>844</v>
      </c>
      <c r="H1" s="245"/>
      <c r="I1" s="245"/>
      <c r="J1" s="245"/>
      <c r="K1" s="124" t="str">
        <f>E1</f>
        <v>Svibanj 2025.</v>
      </c>
    </row>
    <row r="2" spans="1:18" ht="12.75" customHeight="1">
      <c r="A2" s="494" t="s">
        <v>638</v>
      </c>
      <c r="E2" s="504" t="str">
        <f>Naslovnica!A24</f>
        <v>May 2025</v>
      </c>
      <c r="G2" s="494" t="s">
        <v>845</v>
      </c>
      <c r="H2" s="245"/>
      <c r="I2" s="245"/>
      <c r="J2" s="245"/>
      <c r="K2" s="492" t="str">
        <f>E2</f>
        <v>May 2025</v>
      </c>
    </row>
    <row r="3" spans="1:18" ht="12.75" customHeight="1">
      <c r="A3" s="38" t="s">
        <v>1291</v>
      </c>
      <c r="G3" s="38" t="s">
        <v>1291</v>
      </c>
      <c r="H3" s="245"/>
      <c r="I3" s="245"/>
      <c r="J3" s="245"/>
      <c r="K3" s="245"/>
    </row>
    <row r="4" spans="1:18" ht="45" customHeight="1">
      <c r="A4" s="379" t="s">
        <v>441</v>
      </c>
      <c r="B4" s="379" t="s">
        <v>442</v>
      </c>
      <c r="C4" s="379" t="s">
        <v>443</v>
      </c>
      <c r="D4" s="379" t="s">
        <v>444</v>
      </c>
      <c r="E4" s="379" t="s">
        <v>445</v>
      </c>
      <c r="G4" s="379" t="s">
        <v>441</v>
      </c>
      <c r="H4" s="379" t="s">
        <v>442</v>
      </c>
      <c r="I4" s="379" t="s">
        <v>443</v>
      </c>
      <c r="J4" s="379" t="s">
        <v>444</v>
      </c>
      <c r="K4" s="379" t="s">
        <v>448</v>
      </c>
    </row>
    <row r="5" spans="1:18" ht="12.75" customHeight="1">
      <c r="A5" s="87" t="s">
        <v>1723</v>
      </c>
      <c r="B5" s="88">
        <v>9581674</v>
      </c>
      <c r="C5" s="89">
        <v>0.24228014808397436</v>
      </c>
      <c r="D5" s="90">
        <v>526</v>
      </c>
      <c r="E5" s="230">
        <v>9.58</v>
      </c>
      <c r="F5" s="52"/>
      <c r="G5" s="87" t="s">
        <v>1743</v>
      </c>
      <c r="H5" s="88">
        <v>148776</v>
      </c>
      <c r="I5" s="89">
        <v>0.82185605918318194</v>
      </c>
      <c r="J5" s="90">
        <v>605</v>
      </c>
      <c r="K5" s="230">
        <v>32.1</v>
      </c>
      <c r="P5" s="76"/>
      <c r="R5" s="746"/>
    </row>
    <row r="6" spans="1:18" ht="12.75" customHeight="1">
      <c r="A6" s="87" t="s">
        <v>1724</v>
      </c>
      <c r="B6" s="88">
        <v>4061786.2</v>
      </c>
      <c r="C6" s="89">
        <v>0.10270545230629256</v>
      </c>
      <c r="D6" s="90">
        <v>56.2</v>
      </c>
      <c r="E6" s="230">
        <v>15.160000000000002</v>
      </c>
      <c r="F6" s="52"/>
      <c r="G6" s="87" t="s">
        <v>1744</v>
      </c>
      <c r="H6" s="88">
        <v>18000</v>
      </c>
      <c r="I6" s="89">
        <v>9.9434109434971205E-2</v>
      </c>
      <c r="J6" s="90">
        <v>3000</v>
      </c>
      <c r="K6" s="230">
        <v>10.290000000000001</v>
      </c>
      <c r="P6" s="76"/>
      <c r="R6" s="746"/>
    </row>
    <row r="7" spans="1:18" ht="12.75" customHeight="1">
      <c r="A7" s="87" t="s">
        <v>1725</v>
      </c>
      <c r="B7" s="88">
        <v>3806290</v>
      </c>
      <c r="C7" s="89">
        <v>9.6245030341311003E-2</v>
      </c>
      <c r="D7" s="90">
        <v>3090</v>
      </c>
      <c r="E7" s="230">
        <v>23.599999999999998</v>
      </c>
      <c r="F7" s="52"/>
      <c r="G7" s="87" t="s">
        <v>1745</v>
      </c>
      <c r="H7" s="88">
        <v>14248.4</v>
      </c>
      <c r="I7" s="89">
        <v>7.8709831381846868E-2</v>
      </c>
      <c r="J7" s="90">
        <v>44</v>
      </c>
      <c r="K7" s="230">
        <v>-2.2200000000000002</v>
      </c>
      <c r="P7" s="76"/>
      <c r="R7" s="746"/>
    </row>
    <row r="8" spans="1:18" ht="12.75" customHeight="1">
      <c r="A8" s="87" t="s">
        <v>1726</v>
      </c>
      <c r="B8" s="88">
        <v>3057240</v>
      </c>
      <c r="C8" s="89">
        <v>7.7304713135538716E-2</v>
      </c>
      <c r="D8" s="90">
        <v>3040</v>
      </c>
      <c r="E8" s="230">
        <v>34.510000000000005</v>
      </c>
      <c r="G8" s="87"/>
      <c r="H8" s="88"/>
      <c r="I8" s="89"/>
      <c r="J8" s="90"/>
      <c r="K8" s="230"/>
      <c r="P8" s="76"/>
      <c r="R8" s="746"/>
    </row>
    <row r="9" spans="1:18" ht="12.75" customHeight="1">
      <c r="A9" s="87" t="s">
        <v>1727</v>
      </c>
      <c r="B9" s="88">
        <v>2973913.9</v>
      </c>
      <c r="C9" s="89">
        <v>7.519774729144299E-2</v>
      </c>
      <c r="D9" s="90">
        <v>24</v>
      </c>
      <c r="E9" s="230">
        <v>-5.88</v>
      </c>
      <c r="G9" s="87"/>
      <c r="H9" s="88"/>
      <c r="I9" s="89"/>
      <c r="J9" s="90"/>
      <c r="K9" s="230"/>
      <c r="P9" s="76"/>
      <c r="R9" s="746"/>
    </row>
    <row r="10" spans="1:18" ht="12.75" customHeight="1">
      <c r="A10" s="87" t="s">
        <v>1728</v>
      </c>
      <c r="B10" s="88">
        <v>2508191.6</v>
      </c>
      <c r="C10" s="89">
        <v>6.3421593374078544E-2</v>
      </c>
      <c r="D10" s="90">
        <v>42</v>
      </c>
      <c r="E10" s="231">
        <v>3.6999999999999997</v>
      </c>
      <c r="G10" s="87"/>
      <c r="H10" s="88"/>
      <c r="I10" s="89"/>
      <c r="J10" s="90"/>
      <c r="K10" s="231"/>
    </row>
    <row r="11" spans="1:18" ht="12.75" customHeight="1">
      <c r="A11" s="87" t="s">
        <v>1729</v>
      </c>
      <c r="B11" s="88">
        <v>2442052.61</v>
      </c>
      <c r="C11" s="89">
        <v>6.1749217097101829E-2</v>
      </c>
      <c r="D11" s="90">
        <v>5.68</v>
      </c>
      <c r="E11" s="230">
        <v>29.09</v>
      </c>
      <c r="G11" s="87"/>
      <c r="H11" s="88"/>
      <c r="I11" s="89"/>
      <c r="J11" s="90"/>
      <c r="K11" s="230"/>
    </row>
    <row r="12" spans="1:18" ht="12.75" customHeight="1">
      <c r="A12" s="87" t="s">
        <v>1730</v>
      </c>
      <c r="B12" s="88">
        <v>1554659</v>
      </c>
      <c r="C12" s="89">
        <v>3.9310773121699144E-2</v>
      </c>
      <c r="D12" s="90">
        <v>139</v>
      </c>
      <c r="E12" s="230">
        <v>-0.36</v>
      </c>
      <c r="G12" s="87"/>
      <c r="H12" s="88"/>
      <c r="I12" s="89"/>
      <c r="J12" s="90"/>
      <c r="K12" s="230"/>
    </row>
    <row r="13" spans="1:18" ht="12.75" customHeight="1">
      <c r="A13" s="87" t="s">
        <v>1731</v>
      </c>
      <c r="B13" s="88">
        <v>1360542</v>
      </c>
      <c r="C13" s="89">
        <v>3.4402372407417184E-2</v>
      </c>
      <c r="D13" s="90">
        <v>262</v>
      </c>
      <c r="E13" s="230">
        <v>-7.75</v>
      </c>
      <c r="G13" s="87"/>
      <c r="H13" s="88"/>
      <c r="I13" s="89"/>
      <c r="J13" s="90"/>
      <c r="K13" s="230"/>
    </row>
    <row r="14" spans="1:18" ht="12.75" customHeight="1">
      <c r="A14" s="87" t="s">
        <v>1732</v>
      </c>
      <c r="B14" s="88">
        <v>1037254.44</v>
      </c>
      <c r="C14" s="89">
        <v>2.6227792693005406E-2</v>
      </c>
      <c r="D14" s="90">
        <v>6</v>
      </c>
      <c r="E14" s="230">
        <v>6.01</v>
      </c>
      <c r="G14" s="87"/>
      <c r="H14" s="88"/>
      <c r="I14" s="89"/>
      <c r="J14" s="90"/>
      <c r="K14" s="230"/>
    </row>
    <row r="15" spans="1:18" ht="12.75" customHeight="1">
      <c r="A15" s="87" t="s">
        <v>449</v>
      </c>
      <c r="B15" s="88">
        <v>7164308.3500000015</v>
      </c>
      <c r="C15" s="89">
        <v>0.18115516014813843</v>
      </c>
      <c r="D15" s="91"/>
      <c r="E15" s="232"/>
      <c r="G15" s="87" t="s">
        <v>449</v>
      </c>
      <c r="H15" s="88"/>
      <c r="I15" s="89"/>
      <c r="J15" s="91"/>
      <c r="K15" s="232"/>
    </row>
    <row r="16" spans="1:18" ht="15.75" customHeight="1">
      <c r="A16" s="381" t="s">
        <v>446</v>
      </c>
      <c r="B16" s="382">
        <f>SUM(B5:B15)</f>
        <v>39547912.100000001</v>
      </c>
      <c r="C16" s="907">
        <f>SUM(C5:C15)</f>
        <v>1.0000000000000002</v>
      </c>
      <c r="D16" s="383"/>
      <c r="E16" s="383"/>
      <c r="G16" s="381" t="s">
        <v>446</v>
      </c>
      <c r="H16" s="382">
        <f>SUM(H5:H15)</f>
        <v>181024.4</v>
      </c>
      <c r="I16" s="907">
        <f>SUM(I5:I15)</f>
        <v>1</v>
      </c>
      <c r="J16" s="383"/>
      <c r="K16" s="383"/>
    </row>
    <row r="17" spans="1:11" ht="12.75" customHeight="1">
      <c r="A17" s="37" t="s">
        <v>447</v>
      </c>
      <c r="G17" s="37" t="s">
        <v>447</v>
      </c>
      <c r="H17" s="245"/>
      <c r="I17" s="245"/>
      <c r="J17" s="245"/>
      <c r="K17" s="245"/>
    </row>
    <row r="18" spans="1:11" ht="12.75" customHeight="1"/>
    <row r="19" spans="1:11" ht="12.75" customHeight="1">
      <c r="A19" s="126" t="s">
        <v>846</v>
      </c>
      <c r="G19" s="126" t="s">
        <v>1408</v>
      </c>
    </row>
    <row r="20" spans="1:11" ht="12.75" customHeight="1">
      <c r="A20" s="494" t="s">
        <v>847</v>
      </c>
      <c r="G20" s="494" t="s">
        <v>1409</v>
      </c>
    </row>
    <row r="21" spans="1:11" ht="12.75" customHeight="1">
      <c r="A21" s="38" t="s">
        <v>1292</v>
      </c>
      <c r="G21" s="38" t="s">
        <v>1292</v>
      </c>
    </row>
    <row r="22" spans="1:11" ht="43.5">
      <c r="A22" s="379" t="s">
        <v>450</v>
      </c>
      <c r="B22" s="379" t="s">
        <v>442</v>
      </c>
      <c r="C22" s="379" t="s">
        <v>443</v>
      </c>
      <c r="D22" s="379" t="s">
        <v>451</v>
      </c>
      <c r="G22" s="379" t="s">
        <v>450</v>
      </c>
      <c r="H22" s="379" t="s">
        <v>442</v>
      </c>
      <c r="I22" s="379" t="s">
        <v>443</v>
      </c>
      <c r="J22" s="379" t="s">
        <v>451</v>
      </c>
    </row>
    <row r="23" spans="1:11" ht="15" customHeight="1">
      <c r="A23" s="93" t="s">
        <v>1733</v>
      </c>
      <c r="B23" s="88">
        <v>2064400</v>
      </c>
      <c r="C23" s="94">
        <v>0.54377957104336794</v>
      </c>
      <c r="D23" s="121">
        <v>103.22</v>
      </c>
      <c r="E23" s="52"/>
      <c r="F23" s="52"/>
      <c r="G23" s="1029" t="s">
        <v>1746</v>
      </c>
      <c r="H23" s="88">
        <v>0</v>
      </c>
      <c r="I23" s="89" t="s">
        <v>138</v>
      </c>
      <c r="J23" s="121">
        <v>0</v>
      </c>
    </row>
    <row r="24" spans="1:11" ht="12.75" customHeight="1">
      <c r="A24" s="93" t="s">
        <v>1734</v>
      </c>
      <c r="B24" s="88">
        <v>1390510</v>
      </c>
      <c r="C24" s="94">
        <v>0.36627152263685026</v>
      </c>
      <c r="D24" s="121">
        <v>102.1</v>
      </c>
      <c r="E24" s="52"/>
      <c r="F24" s="52"/>
      <c r="G24" s="93" t="s">
        <v>1746</v>
      </c>
      <c r="H24" s="88">
        <v>0</v>
      </c>
      <c r="I24" s="89" t="s">
        <v>138</v>
      </c>
      <c r="J24" s="121">
        <v>0</v>
      </c>
    </row>
    <row r="25" spans="1:11" ht="12.75" customHeight="1">
      <c r="A25" s="93" t="s">
        <v>1735</v>
      </c>
      <c r="B25" s="88">
        <v>201500</v>
      </c>
      <c r="C25" s="94">
        <v>5.3076721354988692E-2</v>
      </c>
      <c r="D25" s="121">
        <v>100.75</v>
      </c>
      <c r="E25" s="52"/>
      <c r="F25" s="52"/>
      <c r="G25" s="93"/>
      <c r="H25" s="88"/>
      <c r="I25" s="94"/>
      <c r="J25" s="121"/>
    </row>
    <row r="26" spans="1:11" ht="12.75" customHeight="1">
      <c r="A26" s="93" t="s">
        <v>1736</v>
      </c>
      <c r="B26" s="88">
        <v>138109.20000000001</v>
      </c>
      <c r="C26" s="94">
        <v>3.6379074565560318E-2</v>
      </c>
      <c r="D26" s="121">
        <v>100.7</v>
      </c>
      <c r="E26" s="52"/>
      <c r="G26" s="93"/>
      <c r="H26" s="88"/>
      <c r="I26" s="94"/>
      <c r="J26" s="121"/>
    </row>
    <row r="27" spans="1:11" ht="12.75" customHeight="1">
      <c r="A27" s="93" t="s">
        <v>1737</v>
      </c>
      <c r="B27" s="88">
        <v>1872.04</v>
      </c>
      <c r="C27" s="94">
        <v>4.9311039923271975E-4</v>
      </c>
      <c r="D27" s="121">
        <v>87.5</v>
      </c>
      <c r="G27" s="93"/>
      <c r="H27" s="88"/>
      <c r="I27" s="94"/>
      <c r="J27" s="121"/>
    </row>
    <row r="28" spans="1:11" ht="12.75" customHeight="1">
      <c r="A28" s="93"/>
      <c r="B28" s="88"/>
      <c r="C28" s="94"/>
      <c r="D28" s="121"/>
      <c r="G28" s="93"/>
      <c r="H28" s="88"/>
      <c r="I28" s="94"/>
      <c r="J28" s="121"/>
    </row>
    <row r="29" spans="1:11" ht="12.75" customHeight="1">
      <c r="A29" s="93"/>
      <c r="B29" s="88"/>
      <c r="C29" s="94"/>
      <c r="D29" s="122"/>
      <c r="G29" s="93"/>
      <c r="H29" s="88"/>
      <c r="I29" s="94"/>
      <c r="J29" s="122"/>
    </row>
    <row r="30" spans="1:11" ht="12.75" customHeight="1">
      <c r="A30" s="93"/>
      <c r="B30" s="88"/>
      <c r="C30" s="94"/>
      <c r="D30" s="121"/>
      <c r="G30" s="93"/>
      <c r="H30" s="88"/>
      <c r="I30" s="94"/>
      <c r="J30" s="121"/>
    </row>
    <row r="31" spans="1:11" ht="12.75" customHeight="1">
      <c r="A31" s="93"/>
      <c r="B31" s="88"/>
      <c r="C31" s="94"/>
      <c r="D31" s="121"/>
      <c r="G31" s="93"/>
      <c r="H31" s="88"/>
      <c r="I31" s="94"/>
      <c r="J31" s="121"/>
    </row>
    <row r="32" spans="1:11" ht="12.75" customHeight="1">
      <c r="A32" s="93"/>
      <c r="B32" s="88"/>
      <c r="C32" s="94"/>
      <c r="D32" s="121"/>
      <c r="G32" s="93"/>
      <c r="H32" s="88"/>
      <c r="I32" s="94"/>
      <c r="J32" s="121"/>
    </row>
    <row r="33" spans="1:10" ht="15" customHeight="1">
      <c r="A33" s="87" t="s">
        <v>449</v>
      </c>
      <c r="B33" s="247"/>
      <c r="C33" s="94"/>
      <c r="D33" s="95"/>
      <c r="G33" s="87" t="s">
        <v>449</v>
      </c>
      <c r="H33" s="247"/>
      <c r="I33" s="247"/>
      <c r="J33" s="95"/>
    </row>
    <row r="34" spans="1:10" ht="25.5">
      <c r="A34" s="1056" t="s">
        <v>1576</v>
      </c>
      <c r="B34" s="387">
        <f>SUM(B23:B33)</f>
        <v>3796391.24</v>
      </c>
      <c r="C34" s="1039">
        <f>SUM(C23:C33)</f>
        <v>0.99999999999999989</v>
      </c>
      <c r="D34" s="388"/>
      <c r="G34" s="386" t="s">
        <v>446</v>
      </c>
      <c r="H34" s="387">
        <f>SUM(H23:H33)</f>
        <v>0</v>
      </c>
      <c r="I34" s="1039" t="s">
        <v>138</v>
      </c>
      <c r="J34" s="388"/>
    </row>
    <row r="35" spans="1:10" ht="15" customHeight="1">
      <c r="A35" s="92" t="s">
        <v>452</v>
      </c>
      <c r="B35" s="88"/>
      <c r="C35" s="94"/>
      <c r="D35" s="95"/>
    </row>
    <row r="36" spans="1:10" ht="12.75" customHeight="1">
      <c r="A36" s="171" t="s">
        <v>138</v>
      </c>
      <c r="B36" s="247" t="s">
        <v>138</v>
      </c>
      <c r="C36" s="94" t="s">
        <v>138</v>
      </c>
      <c r="D36" s="95" t="s">
        <v>138</v>
      </c>
    </row>
    <row r="37" spans="1:10" ht="12.75" customHeight="1">
      <c r="A37" s="87" t="s">
        <v>449</v>
      </c>
      <c r="B37" s="248"/>
      <c r="C37" s="94"/>
      <c r="D37" s="95"/>
    </row>
    <row r="38" spans="1:10" ht="25.5">
      <c r="A38" s="1057" t="s">
        <v>1577</v>
      </c>
      <c r="B38" s="88"/>
      <c r="C38" s="94"/>
      <c r="D38" s="95"/>
    </row>
    <row r="39" spans="1:10" ht="26.25" customHeight="1">
      <c r="A39" s="386" t="s">
        <v>446</v>
      </c>
      <c r="B39" s="384">
        <f>B34+B38</f>
        <v>3796391.24</v>
      </c>
      <c r="C39" s="1058">
        <f>C34+C38</f>
        <v>0.99999999999999989</v>
      </c>
      <c r="D39" s="385"/>
    </row>
    <row r="40" spans="1:10" ht="12.75" customHeight="1"/>
    <row r="41" spans="1:10" ht="12.75" customHeight="1">
      <c r="A41" s="126" t="s">
        <v>848</v>
      </c>
      <c r="G41" s="131"/>
      <c r="H41" s="181"/>
      <c r="I41" s="181"/>
      <c r="J41" s="181"/>
    </row>
    <row r="42" spans="1:10" ht="12.75" customHeight="1">
      <c r="A42" s="494" t="s">
        <v>849</v>
      </c>
      <c r="B42" s="44"/>
      <c r="G42" s="149"/>
      <c r="H42" s="181"/>
      <c r="I42" s="181"/>
      <c r="J42" s="181"/>
    </row>
    <row r="43" spans="1:10" ht="12.75" customHeight="1">
      <c r="A43" s="38" t="s">
        <v>1294</v>
      </c>
      <c r="G43" s="194"/>
      <c r="H43" s="181"/>
      <c r="I43" s="181"/>
      <c r="J43" s="181"/>
    </row>
    <row r="44" spans="1:10" ht="43.5">
      <c r="A44" s="379" t="s">
        <v>892</v>
      </c>
      <c r="B44" s="379" t="s">
        <v>442</v>
      </c>
      <c r="C44" s="379" t="s">
        <v>443</v>
      </c>
      <c r="D44" s="184"/>
      <c r="G44" s="184"/>
      <c r="H44" s="195"/>
      <c r="I44" s="184"/>
      <c r="J44" s="184"/>
    </row>
    <row r="45" spans="1:10" ht="12.75" customHeight="1">
      <c r="A45" s="93" t="s">
        <v>1738</v>
      </c>
      <c r="B45" s="88">
        <v>25948990</v>
      </c>
      <c r="C45" s="94">
        <v>0.57845995286775864</v>
      </c>
      <c r="D45" s="186"/>
      <c r="E45" s="52"/>
      <c r="F45" s="52"/>
      <c r="G45" s="183"/>
      <c r="H45" s="180"/>
      <c r="I45" s="185"/>
      <c r="J45" s="186"/>
    </row>
    <row r="46" spans="1:10" ht="12.75" customHeight="1">
      <c r="A46" s="93" t="s">
        <v>1735</v>
      </c>
      <c r="B46" s="88">
        <v>8024000</v>
      </c>
      <c r="C46" s="94">
        <v>0.17887257507174248</v>
      </c>
      <c r="D46" s="186"/>
      <c r="E46" s="52"/>
      <c r="F46" s="52"/>
      <c r="G46" s="191"/>
      <c r="H46" s="192"/>
      <c r="I46" s="185"/>
      <c r="J46" s="186"/>
    </row>
    <row r="47" spans="1:10" ht="12.75" customHeight="1">
      <c r="A47" s="93" t="s">
        <v>1739</v>
      </c>
      <c r="B47" s="88">
        <v>2270100</v>
      </c>
      <c r="C47" s="94">
        <v>5.0605512546156861E-2</v>
      </c>
      <c r="D47" s="186"/>
      <c r="E47" s="52"/>
      <c r="G47" s="191"/>
      <c r="H47" s="192"/>
      <c r="I47" s="185"/>
      <c r="J47" s="186"/>
    </row>
    <row r="48" spans="1:10" ht="12.75" customHeight="1">
      <c r="A48" s="93" t="s">
        <v>1740</v>
      </c>
      <c r="B48" s="88">
        <v>2167750</v>
      </c>
      <c r="C48" s="94">
        <v>4.8323906357399027E-2</v>
      </c>
      <c r="D48" s="186"/>
      <c r="G48" s="191"/>
      <c r="H48" s="192"/>
      <c r="I48" s="185"/>
      <c r="J48" s="186"/>
    </row>
    <row r="49" spans="1:10" ht="12.75" customHeight="1">
      <c r="A49" s="93" t="s">
        <v>1741</v>
      </c>
      <c r="B49" s="88">
        <v>2089548.07</v>
      </c>
      <c r="C49" s="94">
        <v>4.658061366115275E-2</v>
      </c>
      <c r="D49" s="186"/>
      <c r="G49" s="191"/>
      <c r="H49" s="192"/>
      <c r="I49" s="185"/>
      <c r="J49" s="186"/>
    </row>
    <row r="50" spans="1:10" ht="12.75" customHeight="1">
      <c r="A50" s="93" t="s">
        <v>1742</v>
      </c>
      <c r="B50" s="88">
        <v>1995819.23</v>
      </c>
      <c r="C50" s="94">
        <v>4.4491192054810856E-2</v>
      </c>
      <c r="D50" s="187"/>
      <c r="G50" s="191"/>
      <c r="H50" s="192"/>
      <c r="I50" s="185"/>
      <c r="J50" s="187"/>
    </row>
    <row r="51" spans="1:10" ht="12.75" customHeight="1">
      <c r="A51" s="93" t="s">
        <v>1733</v>
      </c>
      <c r="B51" s="88">
        <v>1231620</v>
      </c>
      <c r="C51" s="94">
        <v>2.7455513573013395E-2</v>
      </c>
      <c r="D51" s="186"/>
      <c r="G51" s="191"/>
      <c r="H51" s="192"/>
      <c r="I51" s="185"/>
      <c r="J51" s="186"/>
    </row>
    <row r="52" spans="1:10" ht="12.75" customHeight="1">
      <c r="A52" s="93" t="s">
        <v>1736</v>
      </c>
      <c r="B52" s="88">
        <v>783860.88</v>
      </c>
      <c r="C52" s="94">
        <v>1.7473979823479827E-2</v>
      </c>
      <c r="D52" s="186"/>
      <c r="G52" s="191"/>
      <c r="H52" s="192"/>
      <c r="I52" s="185"/>
      <c r="J52" s="186"/>
    </row>
    <row r="53" spans="1:10" ht="12.75" customHeight="1">
      <c r="A53" s="93" t="s">
        <v>151</v>
      </c>
      <c r="B53" s="88">
        <v>249246</v>
      </c>
      <c r="C53" s="94">
        <v>5.55624050926365E-3</v>
      </c>
      <c r="D53" s="186"/>
      <c r="G53" s="191"/>
      <c r="H53" s="192"/>
      <c r="I53" s="185"/>
      <c r="J53" s="186"/>
    </row>
    <row r="54" spans="1:10" ht="12.75" customHeight="1">
      <c r="A54" s="96" t="s">
        <v>1006</v>
      </c>
      <c r="B54" s="88">
        <v>41117.129999999997</v>
      </c>
      <c r="C54" s="94">
        <v>9.1659109205628048E-4</v>
      </c>
      <c r="D54" s="186"/>
      <c r="G54" s="191"/>
      <c r="H54" s="192"/>
      <c r="I54" s="185"/>
      <c r="J54" s="186"/>
    </row>
    <row r="55" spans="1:10">
      <c r="A55" s="97" t="s">
        <v>1679</v>
      </c>
      <c r="B55" s="88">
        <v>56697.979999996722</v>
      </c>
      <c r="C55" s="94">
        <v>1.2639224431661973E-3</v>
      </c>
      <c r="D55" s="188"/>
      <c r="G55" s="193"/>
      <c r="H55" s="192"/>
      <c r="I55" s="185"/>
      <c r="J55" s="188"/>
    </row>
    <row r="56" spans="1:10">
      <c r="A56" s="381" t="s">
        <v>446</v>
      </c>
      <c r="B56" s="384">
        <f>SUM(B45:B55)</f>
        <v>44858749.289999999</v>
      </c>
      <c r="C56" s="906">
        <f>SUM(C45:C55)</f>
        <v>1</v>
      </c>
      <c r="D56" s="190"/>
      <c r="G56" s="183"/>
      <c r="H56" s="180"/>
      <c r="I56" s="189"/>
      <c r="J56" s="190"/>
    </row>
    <row r="57" spans="1:10" ht="12.75" customHeight="1">
      <c r="G57" s="181"/>
      <c r="H57" s="181"/>
      <c r="I57" s="181"/>
      <c r="J57" s="181"/>
    </row>
    <row r="58" spans="1:10" ht="12.75" customHeight="1">
      <c r="A58" s="127" t="s">
        <v>850</v>
      </c>
      <c r="G58" s="196"/>
      <c r="H58" s="181"/>
      <c r="I58" s="181"/>
      <c r="J58" s="181"/>
    </row>
    <row r="59" spans="1:10" ht="12.75" customHeight="1">
      <c r="A59" s="505" t="s">
        <v>851</v>
      </c>
      <c r="G59" s="197"/>
      <c r="H59" s="181"/>
      <c r="I59" s="181"/>
      <c r="J59" s="181"/>
    </row>
    <row r="60" spans="1:10" ht="12.75" customHeight="1">
      <c r="A60" s="38" t="s">
        <v>1291</v>
      </c>
      <c r="G60" s="194"/>
      <c r="H60" s="181"/>
      <c r="I60" s="181"/>
      <c r="J60" s="181"/>
    </row>
    <row r="61" spans="1:10" ht="12.75" customHeight="1">
      <c r="A61" s="380"/>
      <c r="B61" s="815" t="s">
        <v>65</v>
      </c>
      <c r="C61" s="815" t="s">
        <v>66</v>
      </c>
      <c r="D61" s="815" t="s">
        <v>67</v>
      </c>
      <c r="E61" s="815" t="s">
        <v>68</v>
      </c>
      <c r="F61" s="815" t="s">
        <v>69</v>
      </c>
      <c r="G61" s="198"/>
      <c r="H61" s="178"/>
      <c r="I61" s="178"/>
      <c r="J61" s="178"/>
    </row>
    <row r="62" spans="1:10" ht="12.75" customHeight="1">
      <c r="A62" s="380"/>
      <c r="B62" s="816" t="s">
        <v>70</v>
      </c>
      <c r="C62" s="816" t="s">
        <v>71</v>
      </c>
      <c r="D62" s="816" t="s">
        <v>186</v>
      </c>
      <c r="E62" s="816" t="s">
        <v>72</v>
      </c>
      <c r="F62" s="816" t="s">
        <v>73</v>
      </c>
      <c r="G62" s="198"/>
      <c r="H62" s="179"/>
      <c r="I62" s="179"/>
      <c r="J62" s="179"/>
    </row>
    <row r="63" spans="1:10" ht="12.75" customHeight="1">
      <c r="A63" s="98" t="s">
        <v>138</v>
      </c>
      <c r="B63" s="99" t="s">
        <v>138</v>
      </c>
      <c r="C63" s="99" t="s">
        <v>138</v>
      </c>
      <c r="D63" s="99" t="s">
        <v>138</v>
      </c>
      <c r="E63" s="100" t="s">
        <v>138</v>
      </c>
      <c r="F63" s="100" t="s">
        <v>138</v>
      </c>
      <c r="G63" s="183"/>
      <c r="H63" s="180"/>
      <c r="I63" s="180"/>
      <c r="J63" s="182"/>
    </row>
    <row r="64" spans="1:10" ht="15" customHeight="1">
      <c r="A64" s="381" t="s">
        <v>446</v>
      </c>
      <c r="B64" s="389"/>
      <c r="C64" s="389"/>
      <c r="D64" s="389"/>
      <c r="E64" s="390" t="str">
        <f>IF(SUM(E63:E63)=0,"",SUM(E63:E63))</f>
        <v/>
      </c>
      <c r="F64" s="390" t="str">
        <f>IF(SUM(F63:F63)=0,"",SUM(F63:F63))</f>
        <v/>
      </c>
      <c r="G64" s="183"/>
      <c r="H64" s="180"/>
      <c r="I64" s="180"/>
      <c r="J64" s="182"/>
    </row>
    <row r="65" spans="1:7" ht="12.75" customHeight="1"/>
    <row r="66" spans="1:7" ht="12.75" customHeight="1">
      <c r="A66" s="127" t="s">
        <v>1466</v>
      </c>
    </row>
    <row r="67" spans="1:7" ht="12.75" customHeight="1">
      <c r="A67" s="505" t="s">
        <v>1467</v>
      </c>
    </row>
    <row r="68" spans="1:7" ht="12.75" customHeight="1">
      <c r="A68" s="38" t="s">
        <v>1291</v>
      </c>
    </row>
    <row r="69" spans="1:7" ht="12.75" customHeight="1">
      <c r="A69" s="380"/>
      <c r="B69" s="815" t="s">
        <v>65</v>
      </c>
      <c r="C69" s="815" t="s">
        <v>66</v>
      </c>
      <c r="D69" s="815" t="s">
        <v>67</v>
      </c>
      <c r="E69" s="815" t="s">
        <v>68</v>
      </c>
      <c r="F69" s="815" t="s">
        <v>69</v>
      </c>
    </row>
    <row r="70" spans="1:7" ht="12.75" customHeight="1">
      <c r="A70" s="380"/>
      <c r="B70" s="816" t="s">
        <v>70</v>
      </c>
      <c r="C70" s="816" t="s">
        <v>71</v>
      </c>
      <c r="D70" s="816" t="s">
        <v>186</v>
      </c>
      <c r="E70" s="816" t="s">
        <v>72</v>
      </c>
      <c r="F70" s="816" t="s">
        <v>73</v>
      </c>
    </row>
    <row r="71" spans="1:7" ht="12.75" customHeight="1">
      <c r="A71" s="1123" t="s">
        <v>1704</v>
      </c>
      <c r="B71" s="1124">
        <v>98.3</v>
      </c>
      <c r="C71" s="1124">
        <v>98.2</v>
      </c>
      <c r="D71" s="1124">
        <v>98.3</v>
      </c>
      <c r="E71" s="1125">
        <v>112000</v>
      </c>
      <c r="F71" s="1125">
        <v>110022</v>
      </c>
      <c r="G71" s="52"/>
    </row>
    <row r="72" spans="1:7" s="1001" customFormat="1" ht="12.75" customHeight="1">
      <c r="A72" s="1123" t="s">
        <v>1703</v>
      </c>
      <c r="B72" s="1124">
        <v>98.9</v>
      </c>
      <c r="C72" s="1124">
        <v>98.75</v>
      </c>
      <c r="D72" s="1124">
        <v>98.9</v>
      </c>
      <c r="E72" s="1125">
        <v>77000</v>
      </c>
      <c r="F72" s="1125">
        <v>76097.5</v>
      </c>
      <c r="G72" s="52"/>
    </row>
    <row r="73" spans="1:7" s="1001" customFormat="1" ht="12.75" customHeight="1">
      <c r="A73" s="1123" t="s">
        <v>1706</v>
      </c>
      <c r="B73" s="1124">
        <v>99.5</v>
      </c>
      <c r="C73" s="1124">
        <v>99.5</v>
      </c>
      <c r="D73" s="1124">
        <v>99.5</v>
      </c>
      <c r="E73" s="1125">
        <v>60000</v>
      </c>
      <c r="F73" s="1125">
        <v>59700</v>
      </c>
      <c r="G73" s="52"/>
    </row>
    <row r="74" spans="1:7" s="1001" customFormat="1" ht="12.75" customHeight="1">
      <c r="A74" s="1123" t="s">
        <v>1705</v>
      </c>
      <c r="B74" s="1124">
        <v>99.8</v>
      </c>
      <c r="C74" s="1124">
        <v>99.8</v>
      </c>
      <c r="D74" s="1124">
        <v>99.8</v>
      </c>
      <c r="E74" s="1125">
        <v>36000</v>
      </c>
      <c r="F74" s="1125">
        <v>35928</v>
      </c>
      <c r="G74" s="52"/>
    </row>
    <row r="75" spans="1:7" ht="15" customHeight="1">
      <c r="A75" s="381" t="s">
        <v>446</v>
      </c>
      <c r="B75" s="391"/>
      <c r="C75" s="391"/>
      <c r="D75" s="391"/>
      <c r="E75" s="1126">
        <f>IF(SUM(E71:E74)=0,"",SUM(E71:E74))</f>
        <v>285000</v>
      </c>
      <c r="F75" s="1126">
        <f>IF(SUM(F71:F74)=0,"",SUM(F71:F74))</f>
        <v>281747.5</v>
      </c>
    </row>
    <row r="76" spans="1:7" ht="12.75" customHeight="1">
      <c r="A76" s="16"/>
    </row>
    <row r="77" spans="1:7" s="245" customFormat="1" ht="12.75" customHeight="1">
      <c r="A77" s="127" t="s">
        <v>933</v>
      </c>
    </row>
    <row r="78" spans="1:7" s="245" customFormat="1" ht="12.75" customHeight="1">
      <c r="A78" s="505" t="s">
        <v>934</v>
      </c>
    </row>
    <row r="79" spans="1:7" ht="12.75" customHeight="1">
      <c r="A79" s="38" t="s">
        <v>1291</v>
      </c>
    </row>
    <row r="80" spans="1:7" ht="43.5">
      <c r="A80" s="379" t="s">
        <v>932</v>
      </c>
      <c r="B80" s="379" t="s">
        <v>442</v>
      </c>
      <c r="C80" s="379" t="s">
        <v>443</v>
      </c>
      <c r="D80" s="379" t="s">
        <v>444</v>
      </c>
      <c r="E80" s="379" t="s">
        <v>445</v>
      </c>
    </row>
    <row r="81" spans="1:11" ht="12.75" customHeight="1">
      <c r="A81" s="87" t="s">
        <v>1006</v>
      </c>
      <c r="B81" s="88">
        <v>2742577.02</v>
      </c>
      <c r="C81" s="89">
        <v>0.53029082600263355</v>
      </c>
      <c r="D81" s="90">
        <v>42.36</v>
      </c>
      <c r="E81" s="230">
        <v>8.14</v>
      </c>
    </row>
    <row r="82" spans="1:11" s="1001" customFormat="1" ht="12.75" customHeight="1">
      <c r="A82" s="87" t="s">
        <v>1405</v>
      </c>
      <c r="B82" s="88">
        <v>986697.76</v>
      </c>
      <c r="C82" s="89">
        <v>0.19078289008829669</v>
      </c>
      <c r="D82" s="90">
        <v>105.1</v>
      </c>
      <c r="E82" s="230">
        <v>0.16999999999999998</v>
      </c>
    </row>
    <row r="83" spans="1:11" s="1001" customFormat="1" ht="12.75" customHeight="1">
      <c r="A83" s="87" t="s">
        <v>1349</v>
      </c>
      <c r="B83" s="88">
        <v>969806.71</v>
      </c>
      <c r="C83" s="89">
        <v>0.1875169220621547</v>
      </c>
      <c r="D83" s="90">
        <v>15.4</v>
      </c>
      <c r="E83" s="230">
        <v>3.4299999999999997</v>
      </c>
    </row>
    <row r="84" spans="1:11" s="1001" customFormat="1" ht="12.75" customHeight="1">
      <c r="A84" s="87" t="s">
        <v>926</v>
      </c>
      <c r="B84" s="88">
        <v>394843.66</v>
      </c>
      <c r="C84" s="89">
        <v>7.6344973751476627E-2</v>
      </c>
      <c r="D84" s="90">
        <v>29.59</v>
      </c>
      <c r="E84" s="230">
        <v>3.93</v>
      </c>
    </row>
    <row r="85" spans="1:11" s="1001" customFormat="1" ht="12.75" customHeight="1">
      <c r="A85" s="87" t="s">
        <v>1542</v>
      </c>
      <c r="B85" s="88">
        <v>77910.539999999994</v>
      </c>
      <c r="C85" s="89">
        <v>1.5064388095438508E-2</v>
      </c>
      <c r="D85" s="90">
        <v>9.6999999999999993</v>
      </c>
      <c r="E85" s="230">
        <v>-1.22</v>
      </c>
    </row>
    <row r="86" spans="1:11" ht="12.75" customHeight="1">
      <c r="A86" s="381" t="s">
        <v>446</v>
      </c>
      <c r="B86" s="382">
        <f>SUM(B81:B85)</f>
        <v>5171835.6900000004</v>
      </c>
      <c r="C86" s="907">
        <f>SUM(C81:C85)</f>
        <v>1</v>
      </c>
      <c r="D86" s="383"/>
      <c r="E86" s="383"/>
    </row>
    <row r="87" spans="1:11" ht="12.75" customHeight="1">
      <c r="A87" s="16" t="s">
        <v>455</v>
      </c>
      <c r="B87" s="245"/>
      <c r="C87" s="245"/>
      <c r="D87" s="245"/>
      <c r="E87" s="245"/>
    </row>
    <row r="88" spans="1:11" ht="12.75" customHeight="1">
      <c r="A88" s="245"/>
      <c r="B88" s="245"/>
      <c r="C88" s="245"/>
      <c r="D88" s="245"/>
      <c r="E88" s="245"/>
    </row>
    <row r="89" spans="1:11" ht="12.75" customHeight="1">
      <c r="A89" s="574" t="s">
        <v>81</v>
      </c>
      <c r="K89" s="34" t="s">
        <v>957</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4"/>
    <col min="2" max="2" width="13.42578125" style="294" customWidth="1"/>
    <col min="3" max="4" width="14.85546875" style="294" bestFit="1" customWidth="1"/>
    <col min="5" max="5" width="14.42578125" style="294" bestFit="1" customWidth="1"/>
    <col min="6" max="6" width="10.5703125" style="294" bestFit="1" customWidth="1"/>
    <col min="7" max="7" width="11.140625" style="294" bestFit="1" customWidth="1"/>
    <col min="8" max="8" width="13.5703125" style="294" customWidth="1"/>
    <col min="9" max="9" width="12.5703125" style="294" bestFit="1" customWidth="1"/>
    <col min="10" max="10" width="12.85546875" style="294" bestFit="1" customWidth="1"/>
    <col min="11" max="11" width="10.5703125" style="294" bestFit="1" customWidth="1"/>
    <col min="12" max="16384" width="9.140625" style="294"/>
  </cols>
  <sheetData>
    <row r="1" spans="1:7" ht="15">
      <c r="A1" s="673" t="s">
        <v>639</v>
      </c>
      <c r="B1" s="672"/>
      <c r="C1" s="672"/>
      <c r="D1" s="672"/>
    </row>
    <row r="2" spans="1:7">
      <c r="A2" s="674" t="s">
        <v>640</v>
      </c>
      <c r="B2" s="672"/>
      <c r="C2" s="672"/>
      <c r="D2" s="672"/>
    </row>
    <row r="3" spans="1:7">
      <c r="A3" s="41" t="s">
        <v>807</v>
      </c>
    </row>
    <row r="4" spans="1:7">
      <c r="A4" s="1249"/>
      <c r="B4" s="1249"/>
      <c r="C4" s="1249"/>
      <c r="D4" s="1249"/>
      <c r="E4" s="1249"/>
      <c r="F4" s="1249"/>
      <c r="G4" s="1249"/>
    </row>
    <row r="5" spans="1:7">
      <c r="A5" s="135" t="s">
        <v>642</v>
      </c>
    </row>
    <row r="6" spans="1:7" s="676" customFormat="1">
      <c r="A6" s="675" t="s">
        <v>643</v>
      </c>
    </row>
    <row r="8" spans="1:7" ht="63.75">
      <c r="A8" s="695" t="s">
        <v>641</v>
      </c>
      <c r="B8" s="679" t="s">
        <v>604</v>
      </c>
      <c r="C8" s="679" t="s">
        <v>605</v>
      </c>
      <c r="D8" s="679" t="s">
        <v>606</v>
      </c>
      <c r="E8" s="671"/>
    </row>
    <row r="9" spans="1:7">
      <c r="A9" s="680" t="s">
        <v>1346</v>
      </c>
      <c r="B9" s="681">
        <v>5</v>
      </c>
      <c r="C9" s="681">
        <v>12</v>
      </c>
      <c r="D9" s="681">
        <v>6</v>
      </c>
    </row>
    <row r="10" spans="1:7">
      <c r="A10" s="680" t="s">
        <v>1368</v>
      </c>
      <c r="B10" s="681">
        <v>5</v>
      </c>
      <c r="C10" s="681">
        <v>12</v>
      </c>
      <c r="D10" s="681">
        <v>6</v>
      </c>
    </row>
    <row r="11" spans="1:7">
      <c r="A11" s="680" t="s">
        <v>1399</v>
      </c>
      <c r="B11" s="681">
        <v>5</v>
      </c>
      <c r="C11" s="681">
        <v>11</v>
      </c>
      <c r="D11" s="681">
        <v>6</v>
      </c>
    </row>
    <row r="12" spans="1:7">
      <c r="A12" s="680" t="s">
        <v>1461</v>
      </c>
      <c r="B12" s="681">
        <v>5</v>
      </c>
      <c r="C12" s="681">
        <v>11</v>
      </c>
      <c r="D12" s="681">
        <v>6</v>
      </c>
    </row>
    <row r="13" spans="1:7">
      <c r="A13" s="680" t="s">
        <v>1500</v>
      </c>
      <c r="B13" s="681">
        <v>5</v>
      </c>
      <c r="C13" s="681">
        <v>11</v>
      </c>
      <c r="D13" s="681">
        <v>6</v>
      </c>
    </row>
    <row r="14" spans="1:7">
      <c r="A14" s="680" t="s">
        <v>1549</v>
      </c>
      <c r="B14" s="681">
        <v>5</v>
      </c>
      <c r="C14" s="681">
        <v>11</v>
      </c>
      <c r="D14" s="681">
        <v>4</v>
      </c>
    </row>
    <row r="15" spans="1:7">
      <c r="A15" s="680" t="s">
        <v>1578</v>
      </c>
      <c r="B15" s="681">
        <v>6</v>
      </c>
      <c r="C15" s="681">
        <v>11</v>
      </c>
      <c r="D15" s="681">
        <v>4</v>
      </c>
    </row>
    <row r="16" spans="1:7">
      <c r="A16" s="294" t="s">
        <v>1602</v>
      </c>
      <c r="B16" s="294">
        <v>6</v>
      </c>
      <c r="C16" s="294">
        <v>11</v>
      </c>
      <c r="D16" s="294">
        <v>4</v>
      </c>
    </row>
    <row r="17" spans="1:9">
      <c r="A17" s="760" t="s">
        <v>1709</v>
      </c>
      <c r="B17" s="294">
        <v>6</v>
      </c>
      <c r="C17" s="294">
        <v>11</v>
      </c>
      <c r="D17" s="294">
        <v>4</v>
      </c>
    </row>
    <row r="18" spans="1:9">
      <c r="A18" s="33" t="s">
        <v>469</v>
      </c>
    </row>
    <row r="19" spans="1:9">
      <c r="A19" s="33"/>
    </row>
    <row r="20" spans="1:9">
      <c r="A20" s="135" t="s">
        <v>644</v>
      </c>
    </row>
    <row r="21" spans="1:9" s="676" customFormat="1">
      <c r="A21" s="675" t="s">
        <v>645</v>
      </c>
    </row>
    <row r="23" spans="1:9" s="677" customFormat="1">
      <c r="D23" s="124" t="s">
        <v>1305</v>
      </c>
    </row>
    <row r="24" spans="1:9" s="677" customFormat="1" ht="63.75">
      <c r="A24" s="695" t="s">
        <v>641</v>
      </c>
      <c r="B24" s="679" t="s">
        <v>604</v>
      </c>
      <c r="C24" s="679" t="s">
        <v>605</v>
      </c>
      <c r="D24" s="679" t="s">
        <v>606</v>
      </c>
      <c r="H24" s="575"/>
    </row>
    <row r="25" spans="1:9">
      <c r="A25" s="680" t="s">
        <v>1346</v>
      </c>
      <c r="B25" s="682">
        <v>4622276</v>
      </c>
      <c r="C25" s="682">
        <v>50920135</v>
      </c>
      <c r="D25" s="682">
        <v>591068571</v>
      </c>
      <c r="H25" s="576"/>
    </row>
    <row r="26" spans="1:9">
      <c r="A26" s="680" t="s">
        <v>1368</v>
      </c>
      <c r="B26" s="682">
        <v>4990328.72</v>
      </c>
      <c r="C26" s="682">
        <v>48373007.909999996</v>
      </c>
      <c r="D26" s="682">
        <v>596464408.23999989</v>
      </c>
    </row>
    <row r="27" spans="1:9">
      <c r="A27" s="680" t="s">
        <v>1399</v>
      </c>
      <c r="B27" s="682">
        <v>5150111.82</v>
      </c>
      <c r="C27" s="682">
        <v>47781620.990000002</v>
      </c>
      <c r="D27" s="682">
        <v>619227317.36000001</v>
      </c>
      <c r="E27" s="1005"/>
      <c r="F27" s="1005"/>
      <c r="G27" s="1005"/>
      <c r="I27" s="1005"/>
    </row>
    <row r="28" spans="1:9">
      <c r="A28" s="680" t="s">
        <v>1461</v>
      </c>
      <c r="B28" s="682">
        <v>5530726.3100000005</v>
      </c>
      <c r="C28" s="682">
        <v>50993044.340000004</v>
      </c>
      <c r="D28" s="682">
        <v>648160243.52999997</v>
      </c>
    </row>
    <row r="29" spans="1:9">
      <c r="A29" s="680" t="s">
        <v>1500</v>
      </c>
      <c r="B29" s="682">
        <v>6900843.9000000004</v>
      </c>
      <c r="C29" s="682">
        <v>53636877.539999999</v>
      </c>
      <c r="D29" s="682">
        <v>660889391.06999993</v>
      </c>
      <c r="E29" s="868"/>
      <c r="F29" s="868"/>
      <c r="G29" s="868"/>
    </row>
    <row r="30" spans="1:9">
      <c r="A30" s="680" t="s">
        <v>1549</v>
      </c>
      <c r="B30" s="682">
        <v>7251772.1699999999</v>
      </c>
      <c r="C30" s="682">
        <v>50674672.359999999</v>
      </c>
      <c r="D30" s="682">
        <v>171802095.93000001</v>
      </c>
    </row>
    <row r="31" spans="1:9">
      <c r="A31" s="294" t="s">
        <v>1578</v>
      </c>
      <c r="B31" s="682">
        <v>7734172.9299999997</v>
      </c>
      <c r="C31" s="682">
        <v>51542386.640000001</v>
      </c>
      <c r="D31" s="682">
        <v>172561738.19999999</v>
      </c>
    </row>
    <row r="32" spans="1:9">
      <c r="A32" s="760" t="s">
        <v>1602</v>
      </c>
      <c r="B32" s="682">
        <v>8457818.6999999993</v>
      </c>
      <c r="C32" s="682">
        <v>55303179.720000006</v>
      </c>
      <c r="D32" s="682">
        <v>197870406.38</v>
      </c>
    </row>
    <row r="33" spans="1:11">
      <c r="A33" s="760" t="s">
        <v>1709</v>
      </c>
      <c r="B33" s="682">
        <v>8976151.379999999</v>
      </c>
      <c r="C33" s="682">
        <v>61247127.789999999</v>
      </c>
      <c r="D33" s="682">
        <v>222692562.91</v>
      </c>
      <c r="E33" s="682"/>
      <c r="F33" s="682"/>
      <c r="G33" s="682"/>
      <c r="I33" s="751"/>
      <c r="J33" s="751"/>
      <c r="K33" s="751"/>
    </row>
    <row r="34" spans="1:11">
      <c r="A34" s="33" t="s">
        <v>469</v>
      </c>
      <c r="E34" s="868"/>
      <c r="F34" s="868"/>
      <c r="G34" s="868"/>
      <c r="I34" s="868"/>
      <c r="J34" s="868"/>
      <c r="K34" s="868"/>
    </row>
    <row r="35" spans="1:11">
      <c r="A35" s="518"/>
    </row>
    <row r="36" spans="1:11" s="676" customFormat="1">
      <c r="A36" s="135" t="s">
        <v>646</v>
      </c>
      <c r="B36" s="294"/>
      <c r="C36" s="294"/>
      <c r="D36" s="294"/>
      <c r="E36" s="294"/>
      <c r="F36" s="294"/>
      <c r="G36" s="294"/>
      <c r="H36" s="294"/>
      <c r="I36" s="294"/>
      <c r="J36" s="294"/>
    </row>
    <row r="37" spans="1:11">
      <c r="A37" s="675" t="s">
        <v>647</v>
      </c>
      <c r="B37" s="676"/>
      <c r="C37" s="676"/>
      <c r="D37" s="676"/>
      <c r="E37" s="676"/>
      <c r="F37" s="676"/>
      <c r="G37" s="676"/>
      <c r="H37" s="676"/>
      <c r="I37" s="676"/>
      <c r="J37" s="676"/>
    </row>
    <row r="38" spans="1:11" s="677" customFormat="1">
      <c r="A38" s="294"/>
      <c r="B38" s="294"/>
      <c r="C38" s="294"/>
      <c r="D38" s="294"/>
      <c r="E38" s="294"/>
      <c r="F38" s="294"/>
      <c r="G38" s="294"/>
      <c r="H38" s="294"/>
      <c r="I38" s="294"/>
      <c r="J38" s="294"/>
    </row>
    <row r="39" spans="1:11" s="677" customFormat="1">
      <c r="C39" s="124" t="s">
        <v>1305</v>
      </c>
    </row>
    <row r="40" spans="1:11" ht="51">
      <c r="A40" s="695" t="s">
        <v>641</v>
      </c>
      <c r="B40" s="679" t="s">
        <v>604</v>
      </c>
      <c r="C40" s="679" t="s">
        <v>605</v>
      </c>
      <c r="D40" s="677"/>
      <c r="E40" s="677"/>
      <c r="F40" s="677"/>
      <c r="G40" s="677"/>
      <c r="H40" s="677"/>
      <c r="I40" s="677"/>
      <c r="J40" s="677"/>
    </row>
    <row r="41" spans="1:11">
      <c r="A41" s="680" t="s">
        <v>1346</v>
      </c>
      <c r="B41" s="682">
        <v>748991921</v>
      </c>
      <c r="C41" s="682">
        <v>12434586514</v>
      </c>
      <c r="D41" s="1005"/>
      <c r="E41" s="1005"/>
      <c r="F41" s="1005"/>
      <c r="G41" s="1005"/>
      <c r="I41" s="1005"/>
    </row>
    <row r="42" spans="1:11">
      <c r="A42" s="680" t="s">
        <v>1368</v>
      </c>
      <c r="B42" s="682">
        <v>843540092.06000006</v>
      </c>
      <c r="C42" s="682">
        <v>12545109063.289999</v>
      </c>
    </row>
    <row r="43" spans="1:11">
      <c r="A43" s="680" t="s">
        <v>1399</v>
      </c>
      <c r="B43" s="682">
        <v>1399133793.3699999</v>
      </c>
      <c r="C43" s="682">
        <v>14837057660.85</v>
      </c>
    </row>
    <row r="44" spans="1:11">
      <c r="A44" s="680" t="s">
        <v>1461</v>
      </c>
      <c r="B44" s="682">
        <v>977784997.59000003</v>
      </c>
      <c r="C44" s="682">
        <v>19160539854.84</v>
      </c>
      <c r="D44" s="669"/>
      <c r="E44" s="669"/>
      <c r="F44" s="669"/>
      <c r="G44" s="669"/>
      <c r="H44" s="669"/>
      <c r="I44" s="669"/>
      <c r="J44" s="669"/>
    </row>
    <row r="45" spans="1:11">
      <c r="A45" s="680" t="s">
        <v>1500</v>
      </c>
      <c r="B45" s="682">
        <v>1069299115.05</v>
      </c>
      <c r="C45" s="682">
        <v>19508207662.389999</v>
      </c>
      <c r="H45" s="576"/>
    </row>
    <row r="46" spans="1:11">
      <c r="A46" s="680" t="s">
        <v>1549</v>
      </c>
      <c r="B46" s="682">
        <v>1024787953.86</v>
      </c>
      <c r="C46" s="682">
        <v>19634183961.16</v>
      </c>
    </row>
    <row r="47" spans="1:11">
      <c r="A47" s="680" t="s">
        <v>1578</v>
      </c>
      <c r="B47" s="682">
        <v>1032842945.9699999</v>
      </c>
      <c r="C47" s="682">
        <v>19965335308.479996</v>
      </c>
    </row>
    <row r="48" spans="1:11">
      <c r="A48" s="294" t="s">
        <v>1602</v>
      </c>
      <c r="B48" s="682">
        <v>1090631809.2500002</v>
      </c>
      <c r="C48" s="682">
        <v>22254829384.259998</v>
      </c>
    </row>
    <row r="49" spans="1:10">
      <c r="A49" s="760" t="s">
        <v>1709</v>
      </c>
      <c r="B49" s="682">
        <v>1285674481.74</v>
      </c>
      <c r="C49" s="682">
        <v>24512408090.379997</v>
      </c>
    </row>
    <row r="50" spans="1:10">
      <c r="A50" s="259" t="s">
        <v>792</v>
      </c>
    </row>
    <row r="51" spans="1:10">
      <c r="A51" s="723" t="s">
        <v>793</v>
      </c>
    </row>
    <row r="52" spans="1:10">
      <c r="A52" s="33" t="s">
        <v>469</v>
      </c>
    </row>
    <row r="53" spans="1:10">
      <c r="A53" s="33"/>
    </row>
    <row r="54" spans="1:10">
      <c r="A54" s="135" t="s">
        <v>826</v>
      </c>
    </row>
    <row r="55" spans="1:10" ht="15" customHeight="1">
      <c r="A55" s="675" t="s">
        <v>827</v>
      </c>
    </row>
    <row r="56" spans="1:10" ht="15" customHeight="1">
      <c r="J56" s="124" t="s">
        <v>1305</v>
      </c>
    </row>
    <row r="57" spans="1:10" ht="15">
      <c r="A57" s="672"/>
      <c r="B57" s="1250" t="s">
        <v>835</v>
      </c>
      <c r="C57" s="1250"/>
      <c r="D57" s="1250"/>
      <c r="E57" s="1250"/>
      <c r="F57" s="1250"/>
      <c r="G57" s="1250"/>
      <c r="H57" s="1250"/>
      <c r="I57" s="1250"/>
      <c r="J57" s="1250"/>
    </row>
    <row r="58" spans="1:10" ht="84">
      <c r="A58" s="695" t="s">
        <v>641</v>
      </c>
      <c r="B58" s="753" t="s">
        <v>836</v>
      </c>
      <c r="C58" s="753" t="s">
        <v>837</v>
      </c>
      <c r="D58" s="753" t="s">
        <v>838</v>
      </c>
      <c r="E58" s="753" t="s">
        <v>839</v>
      </c>
      <c r="F58" s="753" t="s">
        <v>840</v>
      </c>
      <c r="G58" s="753" t="s">
        <v>841</v>
      </c>
      <c r="H58" s="759" t="s">
        <v>842</v>
      </c>
      <c r="I58" s="759" t="s">
        <v>843</v>
      </c>
      <c r="J58" s="753" t="s">
        <v>828</v>
      </c>
    </row>
    <row r="59" spans="1:10">
      <c r="A59" s="760" t="s">
        <v>1346</v>
      </c>
      <c r="B59" s="1004">
        <v>248972818</v>
      </c>
      <c r="C59" s="1004">
        <v>33219541</v>
      </c>
      <c r="D59" s="1004">
        <v>0</v>
      </c>
      <c r="E59" s="1004">
        <v>0</v>
      </c>
      <c r="F59" s="1004">
        <v>0</v>
      </c>
      <c r="G59" s="1004">
        <v>9737234</v>
      </c>
      <c r="H59" s="1004">
        <v>0</v>
      </c>
      <c r="I59" s="1004">
        <v>12861896</v>
      </c>
      <c r="J59" s="1004">
        <v>304791489</v>
      </c>
    </row>
    <row r="60" spans="1:10">
      <c r="A60" s="760" t="s">
        <v>1368</v>
      </c>
      <c r="B60" s="1004">
        <v>192578298.73612595</v>
      </c>
      <c r="C60" s="1004">
        <v>19248480.18</v>
      </c>
      <c r="D60" s="1004">
        <v>0</v>
      </c>
      <c r="E60" s="1004">
        <v>0</v>
      </c>
      <c r="F60" s="1004">
        <v>0</v>
      </c>
      <c r="G60" s="1004">
        <v>20068584.364</v>
      </c>
      <c r="H60" s="1004">
        <v>13157</v>
      </c>
      <c r="I60" s="1004">
        <v>8798086.5</v>
      </c>
      <c r="J60" s="1004">
        <v>240706606.78012595</v>
      </c>
    </row>
    <row r="61" spans="1:10">
      <c r="A61" s="760" t="s">
        <v>1399</v>
      </c>
      <c r="B61" s="1004">
        <v>155571450.64124143</v>
      </c>
      <c r="C61" s="1004">
        <v>17924453.780000001</v>
      </c>
      <c r="D61" s="1004">
        <v>0</v>
      </c>
      <c r="E61" s="1004">
        <v>0</v>
      </c>
      <c r="F61" s="1004">
        <v>0</v>
      </c>
      <c r="G61" s="1004">
        <v>2362062.5</v>
      </c>
      <c r="H61" s="1004">
        <v>0</v>
      </c>
      <c r="I61" s="1004">
        <v>3884281.2800000003</v>
      </c>
      <c r="J61" s="1004">
        <v>179742248.20124143</v>
      </c>
    </row>
    <row r="62" spans="1:10">
      <c r="A62" s="760" t="s">
        <v>1461</v>
      </c>
      <c r="B62" s="1004">
        <v>227033204.83233634</v>
      </c>
      <c r="C62" s="1004">
        <v>38749856.410000004</v>
      </c>
      <c r="D62" s="1004">
        <v>0</v>
      </c>
      <c r="E62" s="1004">
        <v>0</v>
      </c>
      <c r="F62" s="1004">
        <v>0</v>
      </c>
      <c r="G62" s="1004">
        <v>23928707.57</v>
      </c>
      <c r="H62" s="1004">
        <v>0</v>
      </c>
      <c r="I62" s="1004">
        <v>3856463.9834752027</v>
      </c>
      <c r="J62" s="1004">
        <v>293568232.79581153</v>
      </c>
    </row>
    <row r="63" spans="1:10">
      <c r="A63" s="760" t="s">
        <v>1500</v>
      </c>
      <c r="B63" s="1004">
        <v>375491974.08786798</v>
      </c>
      <c r="C63" s="1004">
        <v>45925286.585696653</v>
      </c>
      <c r="D63" s="1004">
        <v>0</v>
      </c>
      <c r="E63" s="1004">
        <v>0</v>
      </c>
      <c r="F63" s="1004">
        <v>0</v>
      </c>
      <c r="G63" s="1004">
        <v>10975910.35</v>
      </c>
      <c r="H63" s="1004">
        <v>0</v>
      </c>
      <c r="I63" s="1004">
        <v>15741386.039999999</v>
      </c>
      <c r="J63" s="1004">
        <v>448134557.06356466</v>
      </c>
    </row>
    <row r="64" spans="1:10">
      <c r="A64" s="760" t="s">
        <v>1549</v>
      </c>
      <c r="B64" s="1004">
        <v>456606935.1764468</v>
      </c>
      <c r="C64" s="1004">
        <v>18428722.329999998</v>
      </c>
      <c r="D64" s="1004">
        <v>0</v>
      </c>
      <c r="E64" s="1004">
        <v>0</v>
      </c>
      <c r="F64" s="1004">
        <v>0</v>
      </c>
      <c r="G64" s="1004">
        <v>17784305.09</v>
      </c>
      <c r="H64" s="1004">
        <v>8500000</v>
      </c>
      <c r="I64" s="1004">
        <v>2974572.0876133051</v>
      </c>
      <c r="J64" s="1004">
        <v>504294534.68406004</v>
      </c>
    </row>
    <row r="65" spans="1:10">
      <c r="A65" s="760" t="s">
        <v>1578</v>
      </c>
      <c r="B65" s="1004">
        <v>254197461.53150675</v>
      </c>
      <c r="C65" s="1004">
        <v>3974778.6999999993</v>
      </c>
      <c r="D65" s="1004">
        <v>0</v>
      </c>
      <c r="E65" s="1004">
        <v>0</v>
      </c>
      <c r="F65" s="1004">
        <v>0</v>
      </c>
      <c r="G65" s="1004">
        <v>1084724.97</v>
      </c>
      <c r="H65" s="1004">
        <v>2713662.22</v>
      </c>
      <c r="I65" s="1004">
        <v>2713662.22</v>
      </c>
      <c r="J65" s="1004">
        <v>264684289.64150673</v>
      </c>
    </row>
    <row r="66" spans="1:10">
      <c r="A66" s="760" t="s">
        <v>1602</v>
      </c>
      <c r="B66" s="1004">
        <v>316799687.21999508</v>
      </c>
      <c r="C66" s="1004">
        <v>39985428.539999999</v>
      </c>
      <c r="D66" s="1004">
        <v>0</v>
      </c>
      <c r="E66" s="1004">
        <v>0</v>
      </c>
      <c r="F66" s="1004">
        <v>0</v>
      </c>
      <c r="G66" s="1004">
        <v>22303808.495558973</v>
      </c>
      <c r="H66" s="1004">
        <v>1100000</v>
      </c>
      <c r="I66" s="1004">
        <v>445020</v>
      </c>
      <c r="J66" s="1004">
        <v>380633944.25555408</v>
      </c>
    </row>
    <row r="67" spans="1:10">
      <c r="A67" s="760" t="s">
        <v>1709</v>
      </c>
      <c r="B67" s="1004">
        <v>512959408.04517245</v>
      </c>
      <c r="C67" s="1004">
        <v>33907462.700000003</v>
      </c>
      <c r="D67" s="1004">
        <v>0</v>
      </c>
      <c r="E67" s="1004">
        <v>0</v>
      </c>
      <c r="F67" s="1004">
        <v>0</v>
      </c>
      <c r="G67" s="1004">
        <v>15440863.52</v>
      </c>
      <c r="H67" s="1004">
        <v>0</v>
      </c>
      <c r="I67" s="1004">
        <v>22919067.82</v>
      </c>
      <c r="J67" s="1004">
        <v>585226802.08517253</v>
      </c>
    </row>
    <row r="68" spans="1:10">
      <c r="A68" s="33" t="s">
        <v>469</v>
      </c>
    </row>
    <row r="70" spans="1:10">
      <c r="A70" s="574" t="s">
        <v>81</v>
      </c>
    </row>
    <row r="75" spans="1:10">
      <c r="J75" s="34" t="s">
        <v>1668</v>
      </c>
    </row>
    <row r="106" spans="2:2">
      <c r="B106" s="678"/>
    </row>
    <row r="107" spans="2:2">
      <c r="B107" s="683"/>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42578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5"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61" t="s">
        <v>648</v>
      </c>
      <c r="B1" s="500"/>
      <c r="C1" s="500"/>
      <c r="D1" s="500"/>
      <c r="E1" s="501"/>
      <c r="F1" s="501"/>
      <c r="G1" s="501"/>
      <c r="H1" s="501"/>
      <c r="I1" s="501"/>
      <c r="J1" s="501"/>
      <c r="K1" s="501"/>
      <c r="L1" s="501"/>
    </row>
    <row r="2" spans="1:19" ht="15" customHeight="1">
      <c r="A2" s="562" t="s">
        <v>649</v>
      </c>
      <c r="B2" s="503"/>
      <c r="C2" s="503"/>
      <c r="D2" s="503"/>
      <c r="E2" s="503"/>
      <c r="F2" s="503"/>
      <c r="G2" s="503"/>
      <c r="H2" s="503"/>
      <c r="I2" s="503"/>
      <c r="J2" s="501"/>
      <c r="K2" s="501"/>
      <c r="L2" s="501"/>
    </row>
    <row r="3" spans="1:19" s="245" customFormat="1">
      <c r="A3" s="502"/>
      <c r="B3" s="503"/>
      <c r="C3" s="503"/>
      <c r="D3" s="503"/>
      <c r="E3" s="503"/>
      <c r="F3" s="503"/>
      <c r="G3" s="503"/>
      <c r="H3" s="503"/>
      <c r="I3" s="503"/>
      <c r="J3" s="501"/>
      <c r="K3" s="501"/>
      <c r="L3" s="501"/>
    </row>
    <row r="4" spans="1:19" ht="12.75" customHeight="1">
      <c r="A4" s="126" t="s">
        <v>650</v>
      </c>
    </row>
    <row r="5" spans="1:19" ht="12.75" customHeight="1">
      <c r="A5" s="494" t="s">
        <v>651</v>
      </c>
      <c r="H5" s="245"/>
      <c r="I5" s="245"/>
    </row>
    <row r="6" spans="1:19" ht="12.75" customHeight="1">
      <c r="F6" s="124"/>
      <c r="G6" s="124"/>
      <c r="H6" s="1252" t="str">
        <f>Naslovnica!A20</f>
        <v>Svibanj 2025.</v>
      </c>
      <c r="I6" s="1252"/>
    </row>
    <row r="7" spans="1:19" ht="12.75" customHeight="1">
      <c r="F7" s="264"/>
      <c r="G7" s="264"/>
      <c r="H7" s="1253" t="str">
        <f>Naslovnica!A24</f>
        <v>May 2025</v>
      </c>
      <c r="I7" s="1253"/>
    </row>
    <row r="8" spans="1:19" ht="15" customHeight="1">
      <c r="A8" s="522"/>
      <c r="B8" s="523"/>
      <c r="C8" s="523"/>
      <c r="D8" s="523"/>
      <c r="E8" s="523"/>
      <c r="F8" s="523"/>
      <c r="G8" s="523"/>
      <c r="H8" s="699"/>
      <c r="I8" s="699"/>
      <c r="J8" s="524"/>
      <c r="K8" s="1251" t="s">
        <v>1005</v>
      </c>
      <c r="L8" s="1251"/>
    </row>
    <row r="9" spans="1:19" ht="33.75">
      <c r="A9" s="525" t="s">
        <v>74</v>
      </c>
      <c r="B9" s="526" t="s">
        <v>155</v>
      </c>
      <c r="C9" s="526" t="s">
        <v>156</v>
      </c>
      <c r="D9" s="527" t="s">
        <v>75</v>
      </c>
      <c r="E9" s="526" t="s">
        <v>103</v>
      </c>
      <c r="F9" s="526" t="s">
        <v>140</v>
      </c>
      <c r="G9" s="526" t="s">
        <v>613</v>
      </c>
      <c r="H9" s="526" t="s">
        <v>1295</v>
      </c>
      <c r="I9" s="526" t="s">
        <v>1297</v>
      </c>
      <c r="J9" s="526" t="s">
        <v>609</v>
      </c>
      <c r="K9" s="526" t="s">
        <v>611</v>
      </c>
      <c r="L9" s="526" t="s">
        <v>59</v>
      </c>
    </row>
    <row r="10" spans="1:19" ht="31.5">
      <c r="A10" s="528" t="s">
        <v>187</v>
      </c>
      <c r="B10" s="529" t="s">
        <v>158</v>
      </c>
      <c r="C10" s="529" t="s">
        <v>157</v>
      </c>
      <c r="D10" s="530" t="s">
        <v>76</v>
      </c>
      <c r="E10" s="529" t="s">
        <v>438</v>
      </c>
      <c r="F10" s="529" t="s">
        <v>141</v>
      </c>
      <c r="G10" s="531" t="s">
        <v>614</v>
      </c>
      <c r="H10" s="531" t="s">
        <v>1296</v>
      </c>
      <c r="I10" s="531" t="s">
        <v>1298</v>
      </c>
      <c r="J10" s="531" t="s">
        <v>739</v>
      </c>
      <c r="K10" s="531" t="s">
        <v>228</v>
      </c>
      <c r="L10" s="531" t="s">
        <v>229</v>
      </c>
    </row>
    <row r="11" spans="1:19" ht="12.75" customHeight="1">
      <c r="A11" s="120" t="s">
        <v>1044</v>
      </c>
      <c r="B11" s="173">
        <v>37695515978</v>
      </c>
      <c r="C11" s="392" t="s">
        <v>1045</v>
      </c>
      <c r="D11" s="392" t="s">
        <v>77</v>
      </c>
      <c r="E11" s="393" t="s">
        <v>1039</v>
      </c>
      <c r="F11" s="393" t="s">
        <v>1038</v>
      </c>
      <c r="G11" s="393" t="s">
        <v>1040</v>
      </c>
      <c r="H11" s="394">
        <v>843012.5</v>
      </c>
      <c r="I11" s="395">
        <v>13.7448</v>
      </c>
      <c r="J11" s="396">
        <v>4.0900652420187145E-2</v>
      </c>
      <c r="K11" s="396">
        <v>3.9681699217863464E-2</v>
      </c>
      <c r="L11" s="396">
        <v>4.2749956377595488E-2</v>
      </c>
      <c r="M11" s="268"/>
      <c r="N11" s="268"/>
      <c r="O11" s="268"/>
      <c r="P11" s="150"/>
      <c r="Q11" s="177"/>
      <c r="R11" s="76"/>
      <c r="S11" s="76"/>
    </row>
    <row r="12" spans="1:19" ht="12.75" customHeight="1">
      <c r="A12" s="120" t="s">
        <v>1046</v>
      </c>
      <c r="B12" s="173">
        <v>56499633647</v>
      </c>
      <c r="C12" s="392" t="s">
        <v>1047</v>
      </c>
      <c r="D12" s="392" t="s">
        <v>102</v>
      </c>
      <c r="E12" s="393" t="s">
        <v>1043</v>
      </c>
      <c r="F12" s="393" t="s">
        <v>1038</v>
      </c>
      <c r="G12" s="393" t="s">
        <v>1040</v>
      </c>
      <c r="H12" s="394">
        <v>71185611.650000006</v>
      </c>
      <c r="I12" s="395">
        <v>113.7116</v>
      </c>
      <c r="J12" s="396">
        <v>-3.5603499722532961E-3</v>
      </c>
      <c r="K12" s="396">
        <v>-1.2252846041891363E-3</v>
      </c>
      <c r="L12" s="396">
        <v>5.1623122916071296E-3</v>
      </c>
      <c r="M12" s="268"/>
      <c r="N12" s="268"/>
      <c r="O12" s="268"/>
      <c r="P12" s="150"/>
      <c r="Q12" s="177"/>
      <c r="R12" s="76"/>
      <c r="S12" s="76"/>
    </row>
    <row r="13" spans="1:19" ht="12.75" customHeight="1">
      <c r="A13" s="120" t="s">
        <v>1048</v>
      </c>
      <c r="B13" s="173">
        <v>29300390100</v>
      </c>
      <c r="C13" s="392" t="s">
        <v>1049</v>
      </c>
      <c r="D13" s="392" t="s">
        <v>102</v>
      </c>
      <c r="E13" s="102" t="s">
        <v>1039</v>
      </c>
      <c r="F13" s="102" t="s">
        <v>1038</v>
      </c>
      <c r="G13" s="102" t="s">
        <v>1040</v>
      </c>
      <c r="H13" s="394">
        <v>29338469.809999999</v>
      </c>
      <c r="I13" s="395">
        <v>142.59469999999999</v>
      </c>
      <c r="J13" s="396">
        <v>7.4090095675673595E-2</v>
      </c>
      <c r="K13" s="396">
        <v>4.3374835731867512E-2</v>
      </c>
      <c r="L13" s="396">
        <v>0.11382530414575553</v>
      </c>
      <c r="M13" s="268"/>
      <c r="N13" s="268"/>
      <c r="O13" s="268"/>
      <c r="P13" s="150"/>
      <c r="Q13" s="177"/>
      <c r="R13" s="76"/>
      <c r="S13" s="76"/>
    </row>
    <row r="14" spans="1:19" s="1001" customFormat="1" ht="12.75" customHeight="1">
      <c r="A14" s="120" t="s">
        <v>1050</v>
      </c>
      <c r="B14" s="173" t="s">
        <v>1051</v>
      </c>
      <c r="C14" s="392" t="s">
        <v>1052</v>
      </c>
      <c r="D14" s="392" t="s">
        <v>102</v>
      </c>
      <c r="E14" s="102" t="s">
        <v>1053</v>
      </c>
      <c r="F14" s="102" t="s">
        <v>1038</v>
      </c>
      <c r="G14" s="102" t="s">
        <v>1040</v>
      </c>
      <c r="H14" s="394">
        <v>23954107.079999998</v>
      </c>
      <c r="I14" s="395">
        <v>100.0175</v>
      </c>
      <c r="J14" s="396">
        <v>1.920888059201542E-2</v>
      </c>
      <c r="K14" s="396">
        <v>9.7484248156773923E-3</v>
      </c>
      <c r="L14" s="396">
        <v>8.1342196642493203E-3</v>
      </c>
      <c r="M14" s="268"/>
      <c r="N14" s="268"/>
      <c r="O14" s="268"/>
      <c r="P14" s="150"/>
      <c r="Q14" s="177"/>
      <c r="R14" s="76"/>
      <c r="S14" s="76"/>
    </row>
    <row r="15" spans="1:19" s="1001" customFormat="1" ht="12.75" customHeight="1">
      <c r="A15" s="120" t="s">
        <v>1208</v>
      </c>
      <c r="B15" s="173" t="s">
        <v>1209</v>
      </c>
      <c r="C15" s="392" t="s">
        <v>1210</v>
      </c>
      <c r="D15" s="392" t="s">
        <v>102</v>
      </c>
      <c r="E15" s="102" t="s">
        <v>1055</v>
      </c>
      <c r="F15" s="102" t="s">
        <v>1038</v>
      </c>
      <c r="G15" s="102" t="s">
        <v>1040</v>
      </c>
      <c r="H15" s="394">
        <v>3412115.31</v>
      </c>
      <c r="I15" s="395">
        <v>104.08839999999999</v>
      </c>
      <c r="J15" s="396">
        <v>0.12100584323604102</v>
      </c>
      <c r="K15" s="396">
        <v>8.2761985305667141E-2</v>
      </c>
      <c r="L15" s="396">
        <v>-6.3211051201536583E-2</v>
      </c>
      <c r="M15" s="268"/>
      <c r="N15" s="268"/>
      <c r="O15" s="268"/>
      <c r="P15" s="150"/>
      <c r="Q15" s="177"/>
      <c r="R15" s="76"/>
      <c r="S15" s="76"/>
    </row>
    <row r="16" spans="1:19" s="1001" customFormat="1" ht="12.75" customHeight="1">
      <c r="A16" s="120" t="s">
        <v>1054</v>
      </c>
      <c r="B16" s="173" t="s">
        <v>1170</v>
      </c>
      <c r="C16" s="392" t="s">
        <v>1171</v>
      </c>
      <c r="D16" s="392" t="s">
        <v>102</v>
      </c>
      <c r="E16" s="102" t="s">
        <v>1055</v>
      </c>
      <c r="F16" s="102" t="s">
        <v>1038</v>
      </c>
      <c r="G16" s="102" t="s">
        <v>1040</v>
      </c>
      <c r="H16" s="394">
        <v>3868032.61</v>
      </c>
      <c r="I16" s="395">
        <v>81.754300000000001</v>
      </c>
      <c r="J16" s="396">
        <v>9.4107564801849231E-2</v>
      </c>
      <c r="K16" s="396">
        <v>8.7158244680850983E-2</v>
      </c>
      <c r="L16" s="396">
        <v>-4.6223359823790888E-2</v>
      </c>
      <c r="M16" s="268"/>
      <c r="N16" s="268"/>
      <c r="O16" s="268"/>
      <c r="P16" s="150"/>
      <c r="Q16" s="177"/>
      <c r="R16" s="76"/>
      <c r="S16" s="76"/>
    </row>
    <row r="17" spans="1:19" s="1001" customFormat="1" ht="12.75" customHeight="1">
      <c r="A17" s="120" t="s">
        <v>1211</v>
      </c>
      <c r="B17" s="173" t="s">
        <v>1212</v>
      </c>
      <c r="C17" s="392" t="s">
        <v>1213</v>
      </c>
      <c r="D17" s="392" t="s">
        <v>102</v>
      </c>
      <c r="E17" s="102" t="s">
        <v>1055</v>
      </c>
      <c r="F17" s="102" t="s">
        <v>1038</v>
      </c>
      <c r="G17" s="102" t="s">
        <v>1040</v>
      </c>
      <c r="H17" s="394">
        <v>2669271.38</v>
      </c>
      <c r="I17" s="395">
        <v>95.210599999999999</v>
      </c>
      <c r="J17" s="396">
        <v>4.7694346323524428E-2</v>
      </c>
      <c r="K17" s="396">
        <v>4.3973587777219825E-2</v>
      </c>
      <c r="L17" s="396">
        <v>-1.3404881978299477E-3</v>
      </c>
      <c r="M17" s="268"/>
      <c r="N17" s="268"/>
      <c r="O17" s="268"/>
      <c r="P17" s="150"/>
      <c r="Q17" s="177"/>
      <c r="R17" s="76"/>
      <c r="S17" s="76"/>
    </row>
    <row r="18" spans="1:19" s="1001" customFormat="1" ht="12.75" customHeight="1">
      <c r="A18" s="120" t="s">
        <v>1353</v>
      </c>
      <c r="B18" s="173" t="s">
        <v>1354</v>
      </c>
      <c r="C18" s="392" t="s">
        <v>1394</v>
      </c>
      <c r="D18" s="392" t="s">
        <v>102</v>
      </c>
      <c r="E18" s="102" t="s">
        <v>1053</v>
      </c>
      <c r="F18" s="102" t="s">
        <v>1038</v>
      </c>
      <c r="G18" s="102" t="s">
        <v>1040</v>
      </c>
      <c r="H18" s="394">
        <v>10085140.449999999</v>
      </c>
      <c r="I18" s="395">
        <v>106.1581</v>
      </c>
      <c r="J18" s="396">
        <v>1.3975611589507331E-3</v>
      </c>
      <c r="K18" s="396">
        <v>1.4121522445391665E-3</v>
      </c>
      <c r="L18" s="396">
        <v>9.0047875358685303E-3</v>
      </c>
      <c r="M18" s="268"/>
      <c r="N18" s="268"/>
      <c r="O18" s="268"/>
      <c r="P18" s="150"/>
      <c r="Q18" s="177"/>
      <c r="R18" s="76"/>
      <c r="S18" s="76"/>
    </row>
    <row r="19" spans="1:19" s="1001" customFormat="1" ht="12.75" customHeight="1">
      <c r="A19" s="120" t="s">
        <v>1449</v>
      </c>
      <c r="B19" s="173" t="s">
        <v>1470</v>
      </c>
      <c r="C19" s="392" t="s">
        <v>1471</v>
      </c>
      <c r="D19" s="392" t="s">
        <v>102</v>
      </c>
      <c r="E19" s="102" t="s">
        <v>1053</v>
      </c>
      <c r="F19" s="102" t="s">
        <v>1038</v>
      </c>
      <c r="G19" s="102" t="s">
        <v>1040</v>
      </c>
      <c r="H19" s="394">
        <v>5230168.93</v>
      </c>
      <c r="I19" s="395">
        <v>104.348</v>
      </c>
      <c r="J19" s="396">
        <v>3.9170669239130262E-4</v>
      </c>
      <c r="K19" s="396">
        <v>1.3482714775807647E-3</v>
      </c>
      <c r="L19" s="396">
        <v>8.844355584087138E-3</v>
      </c>
      <c r="M19" s="268"/>
      <c r="N19" s="268"/>
      <c r="O19" s="268"/>
      <c r="P19" s="150"/>
      <c r="Q19" s="177"/>
      <c r="R19" s="76"/>
      <c r="S19" s="76"/>
    </row>
    <row r="20" spans="1:19" s="1001" customFormat="1" ht="12.75" customHeight="1">
      <c r="A20" s="120" t="s">
        <v>1400</v>
      </c>
      <c r="B20" s="173" t="s">
        <v>1439</v>
      </c>
      <c r="C20" s="392" t="s">
        <v>1440</v>
      </c>
      <c r="D20" s="392" t="s">
        <v>102</v>
      </c>
      <c r="E20" s="102" t="s">
        <v>1053</v>
      </c>
      <c r="F20" s="102" t="s">
        <v>1038</v>
      </c>
      <c r="G20" s="102" t="s">
        <v>1062</v>
      </c>
      <c r="H20" s="394">
        <v>9362544.1600000001</v>
      </c>
      <c r="I20" s="395">
        <v>94.960999999999999</v>
      </c>
      <c r="J20" s="396">
        <v>-4.9597157632974564E-4</v>
      </c>
      <c r="K20" s="396">
        <v>3.1033860842704097E-3</v>
      </c>
      <c r="L20" s="396">
        <v>9.0521817354793921E-3</v>
      </c>
      <c r="M20" s="268"/>
      <c r="N20" s="268"/>
      <c r="O20" s="268"/>
      <c r="P20" s="150"/>
      <c r="Q20" s="177"/>
      <c r="R20" s="76"/>
      <c r="S20" s="76"/>
    </row>
    <row r="21" spans="1:19" s="1001" customFormat="1" ht="12.75" customHeight="1">
      <c r="A21" s="120" t="s">
        <v>1331</v>
      </c>
      <c r="B21" s="173" t="s">
        <v>1333</v>
      </c>
      <c r="C21" s="392" t="s">
        <v>1334</v>
      </c>
      <c r="D21" s="392" t="s">
        <v>102</v>
      </c>
      <c r="E21" s="102" t="s">
        <v>1053</v>
      </c>
      <c r="F21" s="102" t="s">
        <v>1038</v>
      </c>
      <c r="G21" s="102" t="s">
        <v>1040</v>
      </c>
      <c r="H21" s="394">
        <v>15443633.74</v>
      </c>
      <c r="I21" s="395">
        <v>106.4659</v>
      </c>
      <c r="J21" s="396">
        <v>1.0856319412364535E-3</v>
      </c>
      <c r="K21" s="396">
        <v>1.0926217939495331E-3</v>
      </c>
      <c r="L21" s="396">
        <v>1.1354547233510592E-2</v>
      </c>
      <c r="M21" s="268"/>
      <c r="N21" s="268"/>
      <c r="O21" s="268"/>
      <c r="P21" s="150"/>
      <c r="Q21" s="177"/>
      <c r="R21" s="76"/>
      <c r="S21" s="76"/>
    </row>
    <row r="22" spans="1:19" s="245" customFormat="1" ht="12.75" customHeight="1">
      <c r="A22" s="120" t="s">
        <v>1335</v>
      </c>
      <c r="B22" s="173" t="s">
        <v>1336</v>
      </c>
      <c r="C22" s="392" t="s">
        <v>1337</v>
      </c>
      <c r="D22" s="392" t="s">
        <v>102</v>
      </c>
      <c r="E22" s="102" t="s">
        <v>1053</v>
      </c>
      <c r="F22" s="102" t="s">
        <v>1038</v>
      </c>
      <c r="G22" s="102" t="s">
        <v>1040</v>
      </c>
      <c r="H22" s="394">
        <v>2877494.11</v>
      </c>
      <c r="I22" s="395">
        <v>107.0386</v>
      </c>
      <c r="J22" s="396">
        <v>1.0799961861818197E-3</v>
      </c>
      <c r="K22" s="396">
        <v>1.0802155941980196E-3</v>
      </c>
      <c r="L22" s="396">
        <v>1.1259669635737657E-2</v>
      </c>
      <c r="M22" s="268"/>
      <c r="N22" s="268"/>
      <c r="O22" s="268"/>
      <c r="P22" s="150"/>
      <c r="Q22" s="177"/>
      <c r="R22" s="76"/>
      <c r="S22" s="76"/>
    </row>
    <row r="23" spans="1:19" s="245" customFormat="1" ht="12.75" customHeight="1">
      <c r="A23" s="120" t="s">
        <v>1401</v>
      </c>
      <c r="B23" s="173" t="s">
        <v>1441</v>
      </c>
      <c r="C23" s="392" t="s">
        <v>1442</v>
      </c>
      <c r="D23" s="392" t="s">
        <v>102</v>
      </c>
      <c r="E23" s="102" t="s">
        <v>1053</v>
      </c>
      <c r="F23" s="102" t="s">
        <v>1038</v>
      </c>
      <c r="G23" s="102" t="s">
        <v>1040</v>
      </c>
      <c r="H23" s="394">
        <v>13929150.67</v>
      </c>
      <c r="I23" s="395">
        <v>107.9174</v>
      </c>
      <c r="J23" s="396">
        <v>-1.3323373057727572E-4</v>
      </c>
      <c r="K23" s="396">
        <v>1.4160467982125002E-3</v>
      </c>
      <c r="L23" s="396">
        <v>1.5209697781574105E-2</v>
      </c>
      <c r="M23" s="268"/>
      <c r="N23" s="268"/>
      <c r="O23" s="268"/>
      <c r="P23" s="150"/>
      <c r="Q23" s="177"/>
      <c r="R23" s="76"/>
      <c r="S23" s="76"/>
    </row>
    <row r="24" spans="1:19" s="245" customFormat="1" ht="12.75" customHeight="1">
      <c r="A24" s="120" t="s">
        <v>1406</v>
      </c>
      <c r="B24" s="173" t="s">
        <v>1443</v>
      </c>
      <c r="C24" s="392" t="s">
        <v>1444</v>
      </c>
      <c r="D24" s="392" t="s">
        <v>102</v>
      </c>
      <c r="E24" s="102" t="s">
        <v>1053</v>
      </c>
      <c r="F24" s="102" t="s">
        <v>1038</v>
      </c>
      <c r="G24" s="102" t="s">
        <v>1040</v>
      </c>
      <c r="H24" s="394">
        <v>6297575.2000000002</v>
      </c>
      <c r="I24" s="395">
        <v>106.3502</v>
      </c>
      <c r="J24" s="396">
        <v>1.3033355541518521E-3</v>
      </c>
      <c r="K24" s="396">
        <v>1.3200263628661002E-3</v>
      </c>
      <c r="L24" s="396">
        <v>1.3129215409823702E-2</v>
      </c>
      <c r="M24" s="268"/>
      <c r="N24" s="268"/>
      <c r="O24" s="268"/>
      <c r="P24" s="150"/>
      <c r="Q24" s="177"/>
      <c r="R24" s="76"/>
      <c r="S24" s="76"/>
    </row>
    <row r="25" spans="1:19" s="245" customFormat="1" ht="12.75" customHeight="1">
      <c r="A25" s="120" t="s">
        <v>1469</v>
      </c>
      <c r="B25" s="173" t="s">
        <v>1472</v>
      </c>
      <c r="C25" s="392" t="s">
        <v>1473</v>
      </c>
      <c r="D25" s="392" t="s">
        <v>102</v>
      </c>
      <c r="E25" s="102" t="s">
        <v>1053</v>
      </c>
      <c r="F25" s="102" t="s">
        <v>1038</v>
      </c>
      <c r="G25" s="102" t="s">
        <v>1062</v>
      </c>
      <c r="H25" s="394">
        <v>8828284.2799999993</v>
      </c>
      <c r="I25" s="395">
        <v>92.542900000000003</v>
      </c>
      <c r="J25" s="396">
        <v>4.4020861428542002E-3</v>
      </c>
      <c r="K25" s="396">
        <v>1.3994290190861847E-3</v>
      </c>
      <c r="L25" s="396">
        <v>9.0373080983578991E-3</v>
      </c>
      <c r="M25" s="268"/>
      <c r="N25" s="268"/>
      <c r="O25" s="268"/>
      <c r="P25" s="150"/>
      <c r="Q25" s="177"/>
      <c r="R25" s="76"/>
      <c r="S25" s="76"/>
    </row>
    <row r="26" spans="1:19" s="245" customFormat="1" ht="12.75" customHeight="1">
      <c r="A26" s="120" t="s">
        <v>1474</v>
      </c>
      <c r="B26" s="173" t="s">
        <v>1475</v>
      </c>
      <c r="C26" s="392" t="s">
        <v>1476</v>
      </c>
      <c r="D26" s="392" t="s">
        <v>102</v>
      </c>
      <c r="E26" s="102" t="s">
        <v>1403</v>
      </c>
      <c r="F26" s="102" t="s">
        <v>113</v>
      </c>
      <c r="G26" s="102" t="s">
        <v>1040</v>
      </c>
      <c r="H26" s="394">
        <v>242569856.30000001</v>
      </c>
      <c r="I26" s="395">
        <v>103.25</v>
      </c>
      <c r="J26" s="396">
        <v>1.8110972254431923E-2</v>
      </c>
      <c r="K26" s="396">
        <v>1.1635799476390485E-3</v>
      </c>
      <c r="L26" s="396">
        <v>7.8116382966468834E-3</v>
      </c>
      <c r="M26" s="268"/>
      <c r="N26" s="268"/>
      <c r="O26" s="268"/>
      <c r="P26" s="150"/>
      <c r="Q26" s="177"/>
      <c r="R26" s="76"/>
      <c r="S26" s="76"/>
    </row>
    <row r="27" spans="1:19" s="245" customFormat="1" ht="12.75" customHeight="1">
      <c r="A27" s="120" t="s">
        <v>1038</v>
      </c>
      <c r="B27" s="173" t="s">
        <v>1038</v>
      </c>
      <c r="C27" s="392" t="s">
        <v>1038</v>
      </c>
      <c r="D27" s="392" t="s">
        <v>1038</v>
      </c>
      <c r="E27" s="102" t="s">
        <v>1038</v>
      </c>
      <c r="F27" s="102" t="s">
        <v>114</v>
      </c>
      <c r="G27" s="102" t="s">
        <v>1040</v>
      </c>
      <c r="H27" s="394">
        <v>17428791.359999999</v>
      </c>
      <c r="I27" s="395">
        <v>103.56</v>
      </c>
      <c r="J27" s="396">
        <v>-9.9448526070800014E-5</v>
      </c>
      <c r="K27" s="396">
        <v>1.4505366985784196E-3</v>
      </c>
      <c r="L27" s="396">
        <v>9.0744596784331222E-3</v>
      </c>
      <c r="M27" s="268"/>
      <c r="N27" s="268"/>
      <c r="O27" s="268"/>
      <c r="P27" s="150"/>
      <c r="Q27" s="177"/>
      <c r="R27" s="76"/>
      <c r="S27" s="76"/>
    </row>
    <row r="28" spans="1:19" s="1001" customFormat="1" ht="12.75" customHeight="1">
      <c r="A28" s="120" t="s">
        <v>1038</v>
      </c>
      <c r="B28" s="173" t="s">
        <v>1038</v>
      </c>
      <c r="C28" s="392" t="s">
        <v>1038</v>
      </c>
      <c r="D28" s="392" t="s">
        <v>1038</v>
      </c>
      <c r="E28" s="102" t="s">
        <v>1038</v>
      </c>
      <c r="F28" s="102" t="s">
        <v>115</v>
      </c>
      <c r="G28" s="102" t="s">
        <v>1040</v>
      </c>
      <c r="H28" s="394">
        <v>38259903.710000001</v>
      </c>
      <c r="I28" s="395">
        <v>103.72</v>
      </c>
      <c r="J28" s="396">
        <v>0.10642768639140043</v>
      </c>
      <c r="K28" s="396">
        <v>1.6417189763400231E-3</v>
      </c>
      <c r="L28" s="396">
        <v>9.7538797933371946E-3</v>
      </c>
      <c r="M28" s="268"/>
      <c r="N28" s="268"/>
      <c r="O28" s="268"/>
      <c r="P28" s="150"/>
      <c r="Q28" s="177"/>
      <c r="R28" s="76"/>
      <c r="S28" s="76"/>
    </row>
    <row r="29" spans="1:19" s="1001" customFormat="1" ht="12.75" customHeight="1">
      <c r="A29" s="120" t="s">
        <v>1038</v>
      </c>
      <c r="B29" s="173" t="s">
        <v>1038</v>
      </c>
      <c r="C29" s="392" t="s">
        <v>1038</v>
      </c>
      <c r="D29" s="392" t="s">
        <v>1038</v>
      </c>
      <c r="E29" s="102" t="s">
        <v>1038</v>
      </c>
      <c r="F29" s="102" t="s">
        <v>1039</v>
      </c>
      <c r="G29" s="102" t="s">
        <v>1040</v>
      </c>
      <c r="H29" s="394">
        <v>66001429.289999999</v>
      </c>
      <c r="I29" s="395">
        <v>103.72</v>
      </c>
      <c r="J29" s="396">
        <v>3.2936330301203798E-2</v>
      </c>
      <c r="K29" s="396">
        <v>1.6417189763400231E-3</v>
      </c>
      <c r="L29" s="396">
        <v>9.7224236842796685E-3</v>
      </c>
      <c r="M29" s="268"/>
      <c r="N29" s="268"/>
      <c r="O29" s="268"/>
      <c r="P29" s="150"/>
      <c r="Q29" s="177"/>
      <c r="R29" s="76"/>
      <c r="S29" s="76"/>
    </row>
    <row r="30" spans="1:19" s="1001" customFormat="1" ht="12.75" customHeight="1">
      <c r="A30" s="120" t="s">
        <v>1531</v>
      </c>
      <c r="B30" s="173" t="s">
        <v>1536</v>
      </c>
      <c r="C30" s="392" t="s">
        <v>1537</v>
      </c>
      <c r="D30" s="392" t="s">
        <v>102</v>
      </c>
      <c r="E30" s="102" t="s">
        <v>1403</v>
      </c>
      <c r="F30" s="102" t="s">
        <v>1038</v>
      </c>
      <c r="G30" s="102" t="s">
        <v>1062</v>
      </c>
      <c r="H30" s="394">
        <v>24998980.530000001</v>
      </c>
      <c r="I30" s="395">
        <v>91.564300000000003</v>
      </c>
      <c r="J30" s="396">
        <v>5.9475327388599286E-2</v>
      </c>
      <c r="K30" s="396">
        <v>2.9979352576297025E-3</v>
      </c>
      <c r="L30" s="396">
        <v>9.0194315183282914E-3</v>
      </c>
      <c r="M30" s="268"/>
      <c r="N30" s="268"/>
      <c r="O30" s="268"/>
      <c r="P30" s="150"/>
      <c r="Q30" s="177"/>
      <c r="R30" s="76"/>
      <c r="S30" s="76"/>
    </row>
    <row r="31" spans="1:19" s="1001" customFormat="1" ht="12.75" customHeight="1">
      <c r="A31" s="120" t="s">
        <v>1056</v>
      </c>
      <c r="B31" s="173" t="s">
        <v>1172</v>
      </c>
      <c r="C31" s="392" t="s">
        <v>1173</v>
      </c>
      <c r="D31" s="392" t="s">
        <v>102</v>
      </c>
      <c r="E31" s="102" t="s">
        <v>1055</v>
      </c>
      <c r="F31" s="102" t="s">
        <v>1038</v>
      </c>
      <c r="G31" s="102" t="s">
        <v>1040</v>
      </c>
      <c r="H31" s="394">
        <v>15773638.939999999</v>
      </c>
      <c r="I31" s="395">
        <v>144.44200000000001</v>
      </c>
      <c r="J31" s="396">
        <v>0.11266294064041094</v>
      </c>
      <c r="K31" s="396">
        <v>7.8070993171465819E-2</v>
      </c>
      <c r="L31" s="396">
        <v>-2.1664109780175411E-2</v>
      </c>
      <c r="M31" s="268"/>
      <c r="N31" s="268"/>
      <c r="O31" s="268"/>
      <c r="P31" s="150"/>
      <c r="Q31" s="177"/>
      <c r="R31" s="76"/>
      <c r="S31" s="76"/>
    </row>
    <row r="32" spans="1:19" s="1001" customFormat="1" ht="12.75" customHeight="1">
      <c r="A32" s="120" t="s">
        <v>1245</v>
      </c>
      <c r="B32" s="173" t="s">
        <v>1282</v>
      </c>
      <c r="C32" s="392" t="s">
        <v>1283</v>
      </c>
      <c r="D32" s="392" t="s">
        <v>1196</v>
      </c>
      <c r="E32" s="102" t="s">
        <v>1053</v>
      </c>
      <c r="F32" s="102" t="s">
        <v>1038</v>
      </c>
      <c r="G32" s="102" t="s">
        <v>1040</v>
      </c>
      <c r="H32" s="394">
        <v>13666232.34</v>
      </c>
      <c r="I32" s="395">
        <v>109.9585</v>
      </c>
      <c r="J32" s="396">
        <v>1.1125390891426612E-2</v>
      </c>
      <c r="K32" s="396">
        <v>1.3585325857010222E-2</v>
      </c>
      <c r="L32" s="396">
        <v>6.8834627759363221E-2</v>
      </c>
      <c r="M32" s="268"/>
      <c r="N32" s="268"/>
      <c r="O32" s="268"/>
      <c r="P32" s="150"/>
      <c r="Q32" s="177"/>
      <c r="R32" s="76"/>
      <c r="S32" s="76"/>
    </row>
    <row r="33" spans="1:19" s="1001" customFormat="1" ht="12.75" customHeight="1">
      <c r="A33" s="120" t="s">
        <v>1223</v>
      </c>
      <c r="B33" s="173" t="s">
        <v>1224</v>
      </c>
      <c r="C33" s="392" t="s">
        <v>1225</v>
      </c>
      <c r="D33" s="392" t="s">
        <v>1196</v>
      </c>
      <c r="E33" s="102" t="s">
        <v>1053</v>
      </c>
      <c r="F33" s="102" t="s">
        <v>1038</v>
      </c>
      <c r="G33" s="102" t="s">
        <v>1040</v>
      </c>
      <c r="H33" s="394">
        <v>9818884.7599999998</v>
      </c>
      <c r="I33" s="395">
        <v>114.8927</v>
      </c>
      <c r="J33" s="396">
        <v>1.6970001303174387E-2</v>
      </c>
      <c r="K33" s="396">
        <v>1.7866508380878221E-2</v>
      </c>
      <c r="L33" s="396">
        <v>8.6534906087724739E-2</v>
      </c>
      <c r="M33" s="268"/>
      <c r="N33" s="268"/>
      <c r="O33" s="268"/>
      <c r="P33" s="150"/>
      <c r="Q33" s="177"/>
      <c r="R33" s="76"/>
      <c r="S33" s="76"/>
    </row>
    <row r="34" spans="1:19" s="1001" customFormat="1" ht="12.75" customHeight="1">
      <c r="A34" s="120" t="s">
        <v>1195</v>
      </c>
      <c r="B34" s="173" t="s">
        <v>1108</v>
      </c>
      <c r="C34" s="392" t="s">
        <v>1109</v>
      </c>
      <c r="D34" s="392" t="s">
        <v>1196</v>
      </c>
      <c r="E34" s="102" t="s">
        <v>1043</v>
      </c>
      <c r="F34" s="102" t="s">
        <v>1038</v>
      </c>
      <c r="G34" s="102" t="s">
        <v>1040</v>
      </c>
      <c r="H34" s="394">
        <v>57813371.740000002</v>
      </c>
      <c r="I34" s="395">
        <v>132.91990000000001</v>
      </c>
      <c r="J34" s="396">
        <v>-1.0413845748552197E-2</v>
      </c>
      <c r="K34" s="396">
        <v>2.9222998718807514E-3</v>
      </c>
      <c r="L34" s="396">
        <v>1.0595599511276532E-2</v>
      </c>
      <c r="M34" s="268"/>
      <c r="N34" s="268"/>
      <c r="O34" s="268"/>
      <c r="P34" s="150"/>
      <c r="Q34" s="177"/>
      <c r="R34" s="76"/>
      <c r="S34" s="76"/>
    </row>
    <row r="35" spans="1:19" s="1001" customFormat="1" ht="12.75" customHeight="1">
      <c r="A35" s="120" t="s">
        <v>1450</v>
      </c>
      <c r="B35" s="173" t="s">
        <v>1538</v>
      </c>
      <c r="C35" s="392" t="s">
        <v>1539</v>
      </c>
      <c r="D35" s="392" t="s">
        <v>1196</v>
      </c>
      <c r="E35" s="102" t="s">
        <v>1403</v>
      </c>
      <c r="F35" s="102" t="s">
        <v>113</v>
      </c>
      <c r="G35" s="102" t="s">
        <v>1040</v>
      </c>
      <c r="H35" s="394">
        <v>407115398.75999999</v>
      </c>
      <c r="I35" s="395">
        <v>104.2</v>
      </c>
      <c r="J35" s="396">
        <v>9.3564929712655953E-2</v>
      </c>
      <c r="K35" s="396">
        <v>1.4416146083613413E-3</v>
      </c>
      <c r="L35" s="396">
        <v>8.7691274050236689E-3</v>
      </c>
      <c r="M35" s="268"/>
      <c r="N35" s="268"/>
      <c r="O35" s="268"/>
      <c r="P35" s="150"/>
      <c r="Q35" s="177"/>
      <c r="R35" s="76"/>
      <c r="S35" s="76"/>
    </row>
    <row r="36" spans="1:19" s="1001" customFormat="1" ht="12.75" customHeight="1">
      <c r="A36" s="120" t="s">
        <v>1038</v>
      </c>
      <c r="B36" s="173" t="s">
        <v>1038</v>
      </c>
      <c r="C36" s="392" t="s">
        <v>1038</v>
      </c>
      <c r="D36" s="392" t="s">
        <v>1038</v>
      </c>
      <c r="E36" s="102" t="s">
        <v>1038</v>
      </c>
      <c r="F36" s="102" t="s">
        <v>114</v>
      </c>
      <c r="G36" s="102" t="s">
        <v>1040</v>
      </c>
      <c r="H36" s="394">
        <v>60687422.020000003</v>
      </c>
      <c r="I36" s="395">
        <v>104.27</v>
      </c>
      <c r="J36" s="396">
        <v>0.12170808432940627</v>
      </c>
      <c r="K36" s="396">
        <v>1.4406454091431264E-3</v>
      </c>
      <c r="L36" s="396">
        <v>8.947673479103635E-3</v>
      </c>
      <c r="M36" s="268"/>
      <c r="N36" s="268"/>
      <c r="O36" s="268"/>
      <c r="P36" s="150"/>
      <c r="Q36" s="177"/>
      <c r="R36" s="76"/>
      <c r="S36" s="76"/>
    </row>
    <row r="37" spans="1:19" s="1001" customFormat="1" ht="12.75" customHeight="1">
      <c r="A37" s="120" t="s">
        <v>1038</v>
      </c>
      <c r="B37" s="173" t="s">
        <v>1038</v>
      </c>
      <c r="C37" s="392" t="s">
        <v>1038</v>
      </c>
      <c r="D37" s="392" t="s">
        <v>1038</v>
      </c>
      <c r="E37" s="102" t="s">
        <v>1038</v>
      </c>
      <c r="F37" s="102" t="s">
        <v>115</v>
      </c>
      <c r="G37" s="102" t="s">
        <v>1040</v>
      </c>
      <c r="H37" s="394">
        <v>25672836.23</v>
      </c>
      <c r="I37" s="395">
        <v>104.34</v>
      </c>
      <c r="J37" s="396">
        <v>8.6006116710749536E-2</v>
      </c>
      <c r="K37" s="396">
        <v>1.53580341716264E-3</v>
      </c>
      <c r="L37" s="396">
        <v>9.1728921885336767E-3</v>
      </c>
      <c r="M37" s="268"/>
      <c r="N37" s="268"/>
      <c r="O37" s="268"/>
      <c r="P37" s="150"/>
      <c r="Q37" s="177"/>
      <c r="R37" s="76"/>
      <c r="S37" s="76"/>
    </row>
    <row r="38" spans="1:19" s="1001" customFormat="1" ht="12.75" customHeight="1">
      <c r="A38" s="120" t="s">
        <v>1197</v>
      </c>
      <c r="B38" s="173">
        <v>97407922886</v>
      </c>
      <c r="C38" s="392" t="s">
        <v>1110</v>
      </c>
      <c r="D38" s="392" t="s">
        <v>1196</v>
      </c>
      <c r="E38" s="102" t="s">
        <v>1043</v>
      </c>
      <c r="F38" s="102" t="s">
        <v>1038</v>
      </c>
      <c r="G38" s="102" t="s">
        <v>1040</v>
      </c>
      <c r="H38" s="394">
        <v>52068585.700000003</v>
      </c>
      <c r="I38" s="395">
        <v>120.611</v>
      </c>
      <c r="J38" s="396">
        <v>2.627190149865255E-2</v>
      </c>
      <c r="K38" s="396">
        <v>3.7491521756318757E-3</v>
      </c>
      <c r="L38" s="396">
        <v>1.7974988458094199E-2</v>
      </c>
      <c r="M38" s="268"/>
      <c r="N38" s="268"/>
      <c r="O38" s="268"/>
      <c r="P38" s="150"/>
      <c r="Q38" s="177"/>
      <c r="R38" s="76"/>
      <c r="S38" s="76"/>
    </row>
    <row r="39" spans="1:19" s="1001" customFormat="1" ht="12.75" customHeight="1">
      <c r="A39" s="120" t="s">
        <v>1332</v>
      </c>
      <c r="B39" s="173" t="s">
        <v>1284</v>
      </c>
      <c r="C39" s="392" t="s">
        <v>1285</v>
      </c>
      <c r="D39" s="392" t="s">
        <v>1196</v>
      </c>
      <c r="E39" s="102" t="s">
        <v>1053</v>
      </c>
      <c r="F39" s="102" t="s">
        <v>1038</v>
      </c>
      <c r="G39" s="102" t="s">
        <v>1062</v>
      </c>
      <c r="H39" s="394">
        <v>10491346.779999999</v>
      </c>
      <c r="I39" s="395">
        <v>97.29</v>
      </c>
      <c r="J39" s="396">
        <v>-5.4221293451484076E-4</v>
      </c>
      <c r="K39" s="396">
        <v>2.9659927647547324E-3</v>
      </c>
      <c r="L39" s="396">
        <v>9.7650395854043115E-3</v>
      </c>
      <c r="M39" s="268"/>
      <c r="N39" s="268"/>
      <c r="O39" s="268"/>
      <c r="P39" s="150"/>
      <c r="Q39" s="177"/>
      <c r="R39" s="76"/>
      <c r="S39" s="76"/>
    </row>
    <row r="40" spans="1:19" s="1001" customFormat="1" ht="12.75" customHeight="1">
      <c r="A40" s="120" t="s">
        <v>1198</v>
      </c>
      <c r="B40" s="173" t="s">
        <v>1111</v>
      </c>
      <c r="C40" s="392" t="s">
        <v>1112</v>
      </c>
      <c r="D40" s="392" t="s">
        <v>1196</v>
      </c>
      <c r="E40" s="102" t="s">
        <v>1053</v>
      </c>
      <c r="F40" s="102" t="s">
        <v>1038</v>
      </c>
      <c r="G40" s="102" t="s">
        <v>1062</v>
      </c>
      <c r="H40" s="394">
        <v>8356833.6299999999</v>
      </c>
      <c r="I40" s="395">
        <v>95.96</v>
      </c>
      <c r="J40" s="396">
        <v>3.1811640520493567E-2</v>
      </c>
      <c r="K40" s="396">
        <v>2.2147669348321131E-2</v>
      </c>
      <c r="L40" s="396">
        <v>1.8803010419778721E-2</v>
      </c>
      <c r="M40" s="268"/>
      <c r="N40" s="268"/>
      <c r="O40" s="268"/>
      <c r="P40" s="150"/>
      <c r="Q40" s="177"/>
      <c r="R40" s="76"/>
      <c r="S40" s="76"/>
    </row>
    <row r="41" spans="1:19" s="1001" customFormat="1" ht="12.75" customHeight="1">
      <c r="A41" s="120" t="s">
        <v>1199</v>
      </c>
      <c r="B41" s="173">
        <v>30096106301</v>
      </c>
      <c r="C41" s="392" t="s">
        <v>1113</v>
      </c>
      <c r="D41" s="392" t="s">
        <v>1196</v>
      </c>
      <c r="E41" s="102" t="s">
        <v>1043</v>
      </c>
      <c r="F41" s="102" t="s">
        <v>1038</v>
      </c>
      <c r="G41" s="102" t="s">
        <v>1062</v>
      </c>
      <c r="H41" s="394">
        <v>50280563.850000001</v>
      </c>
      <c r="I41" s="395">
        <v>133.99469999999999</v>
      </c>
      <c r="J41" s="396">
        <v>-7.9048070681140281E-3</v>
      </c>
      <c r="K41" s="396">
        <v>7.6272517006392704E-4</v>
      </c>
      <c r="L41" s="396">
        <v>1.4122501576159907E-2</v>
      </c>
      <c r="M41" s="268"/>
      <c r="N41" s="268"/>
      <c r="O41" s="268"/>
      <c r="P41" s="150"/>
      <c r="Q41" s="177"/>
      <c r="R41" s="76"/>
      <c r="S41" s="76"/>
    </row>
    <row r="42" spans="1:19" s="1001" customFormat="1" ht="12.75" customHeight="1">
      <c r="A42" s="120" t="s">
        <v>1200</v>
      </c>
      <c r="B42" s="173">
        <v>18911840764</v>
      </c>
      <c r="C42" s="392" t="s">
        <v>1114</v>
      </c>
      <c r="D42" s="392" t="s">
        <v>1196</v>
      </c>
      <c r="E42" s="102" t="s">
        <v>1039</v>
      </c>
      <c r="F42" s="102" t="s">
        <v>1038</v>
      </c>
      <c r="G42" s="102" t="s">
        <v>1040</v>
      </c>
      <c r="H42" s="394">
        <v>133233820.16</v>
      </c>
      <c r="I42" s="395">
        <v>23.639299999999999</v>
      </c>
      <c r="J42" s="396">
        <v>0.13925574896786963</v>
      </c>
      <c r="K42" s="396">
        <v>4.0718663050751891E-2</v>
      </c>
      <c r="L42" s="396">
        <v>9.3885351497427161E-2</v>
      </c>
      <c r="M42" s="268"/>
      <c r="N42" s="268"/>
      <c r="O42" s="268"/>
      <c r="P42" s="150"/>
      <c r="Q42" s="177"/>
      <c r="R42" s="76"/>
      <c r="S42" s="76"/>
    </row>
    <row r="43" spans="1:19" s="1001" customFormat="1" ht="12.75" customHeight="1">
      <c r="A43" s="120" t="s">
        <v>1201</v>
      </c>
      <c r="B43" s="173" t="s">
        <v>1180</v>
      </c>
      <c r="C43" s="392" t="s">
        <v>1181</v>
      </c>
      <c r="D43" s="392" t="s">
        <v>1196</v>
      </c>
      <c r="E43" s="102" t="s">
        <v>1053</v>
      </c>
      <c r="F43" s="102" t="s">
        <v>1038</v>
      </c>
      <c r="G43" s="102" t="s">
        <v>1040</v>
      </c>
      <c r="H43" s="394">
        <v>18220758.219999999</v>
      </c>
      <c r="I43" s="395">
        <v>122.2594</v>
      </c>
      <c r="J43" s="396">
        <v>0.10089803270626874</v>
      </c>
      <c r="K43" s="396">
        <v>5.3287512028953987E-2</v>
      </c>
      <c r="L43" s="396">
        <v>-3.4017357116670754E-2</v>
      </c>
      <c r="M43" s="268"/>
      <c r="N43" s="268"/>
      <c r="O43" s="268"/>
      <c r="P43" s="150"/>
      <c r="Q43" s="177"/>
      <c r="R43" s="76"/>
      <c r="S43" s="76"/>
    </row>
    <row r="44" spans="1:19" s="245" customFormat="1" ht="12.75" customHeight="1">
      <c r="A44" s="120" t="s">
        <v>1202</v>
      </c>
      <c r="B44" s="173" t="s">
        <v>1115</v>
      </c>
      <c r="C44" s="392" t="s">
        <v>1116</v>
      </c>
      <c r="D44" s="392" t="s">
        <v>1196</v>
      </c>
      <c r="E44" s="102" t="s">
        <v>1043</v>
      </c>
      <c r="F44" s="102" t="s">
        <v>1038</v>
      </c>
      <c r="G44" s="102" t="s">
        <v>1040</v>
      </c>
      <c r="H44" s="394">
        <v>58390796.189999998</v>
      </c>
      <c r="I44" s="395">
        <v>105.68429999999999</v>
      </c>
      <c r="J44" s="396">
        <v>6.7165877400827023E-2</v>
      </c>
      <c r="K44" s="396">
        <v>1.9131135496408547E-3</v>
      </c>
      <c r="L44" s="396">
        <v>1.5119556008921231E-2</v>
      </c>
      <c r="M44" s="268"/>
      <c r="N44" s="268"/>
      <c r="O44" s="268"/>
      <c r="P44" s="150"/>
      <c r="Q44" s="177"/>
      <c r="R44" s="76"/>
      <c r="S44" s="76"/>
    </row>
    <row r="45" spans="1:19" s="245" customFormat="1" ht="12.75" customHeight="1">
      <c r="A45" s="120" t="s">
        <v>1203</v>
      </c>
      <c r="B45" s="173">
        <v>62937824927</v>
      </c>
      <c r="C45" s="392" t="s">
        <v>1117</v>
      </c>
      <c r="D45" s="392" t="s">
        <v>1196</v>
      </c>
      <c r="E45" s="102" t="s">
        <v>1053</v>
      </c>
      <c r="F45" s="102" t="s">
        <v>1038</v>
      </c>
      <c r="G45" s="102" t="s">
        <v>1040</v>
      </c>
      <c r="H45" s="394">
        <v>21099335.300000001</v>
      </c>
      <c r="I45" s="395">
        <v>111.2599</v>
      </c>
      <c r="J45" s="396">
        <v>7.8755661356888496E-3</v>
      </c>
      <c r="K45" s="396">
        <v>7.7716053799798956E-3</v>
      </c>
      <c r="L45" s="396">
        <v>-4.4872379909342008E-3</v>
      </c>
      <c r="M45" s="268"/>
      <c r="N45" s="268"/>
      <c r="O45" s="268"/>
      <c r="P45" s="150"/>
      <c r="Q45" s="177"/>
      <c r="R45" s="76"/>
      <c r="S45" s="76"/>
    </row>
    <row r="46" spans="1:19" s="245" customFormat="1" ht="12.75" customHeight="1">
      <c r="A46" s="120" t="s">
        <v>1204</v>
      </c>
      <c r="B46" s="173">
        <v>52772437018</v>
      </c>
      <c r="C46" s="392" t="s">
        <v>1118</v>
      </c>
      <c r="D46" s="392" t="s">
        <v>1196</v>
      </c>
      <c r="E46" s="102" t="s">
        <v>1041</v>
      </c>
      <c r="F46" s="102" t="s">
        <v>1038</v>
      </c>
      <c r="G46" s="102" t="s">
        <v>1040</v>
      </c>
      <c r="H46" s="394">
        <v>61598109.590000004</v>
      </c>
      <c r="I46" s="395">
        <v>21.0183</v>
      </c>
      <c r="J46" s="396">
        <v>3.4680572118581665E-2</v>
      </c>
      <c r="K46" s="396">
        <v>3.1603384639547594E-2</v>
      </c>
      <c r="L46" s="396">
        <v>-1.0349325033783607E-2</v>
      </c>
      <c r="M46" s="268"/>
      <c r="N46" s="268"/>
      <c r="O46" s="268"/>
      <c r="P46" s="150"/>
      <c r="Q46" s="177"/>
      <c r="R46" s="76"/>
      <c r="S46" s="76"/>
    </row>
    <row r="47" spans="1:19" s="1001" customFormat="1" ht="12.75" customHeight="1">
      <c r="A47" s="120" t="s">
        <v>1205</v>
      </c>
      <c r="B47" s="173" t="s">
        <v>1119</v>
      </c>
      <c r="C47" s="392" t="s">
        <v>1120</v>
      </c>
      <c r="D47" s="392" t="s">
        <v>1196</v>
      </c>
      <c r="E47" s="102" t="s">
        <v>1053</v>
      </c>
      <c r="F47" s="102" t="s">
        <v>1038</v>
      </c>
      <c r="G47" s="102" t="s">
        <v>1040</v>
      </c>
      <c r="H47" s="394">
        <v>3227010.65</v>
      </c>
      <c r="I47" s="395">
        <v>103.57299999999999</v>
      </c>
      <c r="J47" s="396">
        <v>1.893729283248935E-2</v>
      </c>
      <c r="K47" s="396">
        <v>1.3558409785932701E-2</v>
      </c>
      <c r="L47" s="396">
        <v>9.1106696454232861E-3</v>
      </c>
      <c r="M47" s="268"/>
      <c r="N47" s="268"/>
      <c r="O47" s="268"/>
      <c r="P47" s="150"/>
      <c r="Q47" s="177"/>
      <c r="R47" s="76"/>
      <c r="S47" s="76"/>
    </row>
    <row r="48" spans="1:19" s="1001" customFormat="1" ht="12.75" customHeight="1">
      <c r="A48" s="120" t="s">
        <v>1206</v>
      </c>
      <c r="B48" s="173" t="s">
        <v>1121</v>
      </c>
      <c r="C48" s="392" t="s">
        <v>1122</v>
      </c>
      <c r="D48" s="392" t="s">
        <v>1196</v>
      </c>
      <c r="E48" s="102" t="s">
        <v>1053</v>
      </c>
      <c r="F48" s="102" t="s">
        <v>1038</v>
      </c>
      <c r="G48" s="102" t="s">
        <v>1040</v>
      </c>
      <c r="H48" s="394">
        <v>3057337.77</v>
      </c>
      <c r="I48" s="395">
        <v>99.595399999999998</v>
      </c>
      <c r="J48" s="396">
        <v>1.0127806202173462E-2</v>
      </c>
      <c r="K48" s="396">
        <v>1.080679504641191E-2</v>
      </c>
      <c r="L48" s="396">
        <v>1.2294457126942993E-2</v>
      </c>
      <c r="M48" s="268"/>
      <c r="N48" s="268"/>
      <c r="O48" s="268"/>
      <c r="P48" s="150"/>
      <c r="Q48" s="177"/>
      <c r="R48" s="76"/>
      <c r="S48" s="76"/>
    </row>
    <row r="49" spans="1:19" s="1001" customFormat="1" ht="12.75" customHeight="1">
      <c r="A49" s="120" t="s">
        <v>1207</v>
      </c>
      <c r="B49" s="173">
        <v>66324185184</v>
      </c>
      <c r="C49" s="392" t="s">
        <v>1123</v>
      </c>
      <c r="D49" s="392" t="s">
        <v>1196</v>
      </c>
      <c r="E49" s="102" t="s">
        <v>1043</v>
      </c>
      <c r="F49" s="102" t="s">
        <v>1038</v>
      </c>
      <c r="G49" s="102" t="s">
        <v>1040</v>
      </c>
      <c r="H49" s="394">
        <v>75337926</v>
      </c>
      <c r="I49" s="395">
        <v>19.8903</v>
      </c>
      <c r="J49" s="396">
        <v>-4.0051096354874249E-2</v>
      </c>
      <c r="K49" s="396">
        <v>1.7022133810087325E-3</v>
      </c>
      <c r="L49" s="396">
        <v>1.2502099803000322E-2</v>
      </c>
      <c r="M49" s="268"/>
      <c r="N49" s="268"/>
      <c r="O49" s="268"/>
      <c r="P49" s="150"/>
      <c r="Q49" s="177"/>
      <c r="R49" s="76"/>
      <c r="S49" s="76"/>
    </row>
    <row r="50" spans="1:19" s="1001" customFormat="1" ht="12.75" customHeight="1">
      <c r="A50" s="120" t="s">
        <v>1259</v>
      </c>
      <c r="B50" s="173" t="s">
        <v>1278</v>
      </c>
      <c r="C50" s="392" t="s">
        <v>1279</v>
      </c>
      <c r="D50" s="392" t="s">
        <v>1196</v>
      </c>
      <c r="E50" s="102" t="s">
        <v>1053</v>
      </c>
      <c r="F50" s="102" t="s">
        <v>1038</v>
      </c>
      <c r="G50" s="102" t="s">
        <v>1040</v>
      </c>
      <c r="H50" s="394">
        <v>18229300.489999998</v>
      </c>
      <c r="I50" s="395">
        <v>105.16119999999999</v>
      </c>
      <c r="J50" s="396">
        <v>2.3754056585256755E-4</v>
      </c>
      <c r="K50" s="396">
        <v>1.1033335142076606E-3</v>
      </c>
      <c r="L50" s="396">
        <v>8.539303429147882E-3</v>
      </c>
      <c r="M50" s="268"/>
      <c r="N50" s="268"/>
      <c r="O50" s="268"/>
      <c r="P50" s="150"/>
      <c r="Q50" s="177"/>
      <c r="R50" s="76"/>
      <c r="S50" s="76"/>
    </row>
    <row r="51" spans="1:19" s="1001" customFormat="1" ht="12.75" customHeight="1">
      <c r="A51" s="120" t="s">
        <v>1267</v>
      </c>
      <c r="B51" s="173" t="s">
        <v>1276</v>
      </c>
      <c r="C51" s="392" t="s">
        <v>1277</v>
      </c>
      <c r="D51" s="392" t="s">
        <v>1196</v>
      </c>
      <c r="E51" s="102" t="s">
        <v>1053</v>
      </c>
      <c r="F51" s="102" t="s">
        <v>1038</v>
      </c>
      <c r="G51" s="102" t="s">
        <v>1040</v>
      </c>
      <c r="H51" s="394">
        <v>4191299.51</v>
      </c>
      <c r="I51" s="395">
        <v>106.0325</v>
      </c>
      <c r="J51" s="396">
        <v>2.7289437173316777E-4</v>
      </c>
      <c r="K51" s="396">
        <v>1.0318797015196335E-3</v>
      </c>
      <c r="L51" s="396">
        <v>8.3774283986168818E-3</v>
      </c>
      <c r="M51" s="268"/>
      <c r="N51" s="268"/>
      <c r="O51" s="268"/>
      <c r="P51" s="150"/>
      <c r="Q51" s="177"/>
      <c r="R51" s="76"/>
      <c r="S51" s="76"/>
    </row>
    <row r="52" spans="1:19" s="245" customFormat="1" ht="12.75" customHeight="1">
      <c r="A52" s="120" t="s">
        <v>1359</v>
      </c>
      <c r="B52" s="173" t="s">
        <v>1360</v>
      </c>
      <c r="C52" s="392" t="s">
        <v>1361</v>
      </c>
      <c r="D52" s="392" t="s">
        <v>1196</v>
      </c>
      <c r="E52" s="102" t="s">
        <v>1053</v>
      </c>
      <c r="F52" s="102" t="s">
        <v>1038</v>
      </c>
      <c r="G52" s="102" t="s">
        <v>1040</v>
      </c>
      <c r="H52" s="394">
        <v>26344719.260000002</v>
      </c>
      <c r="I52" s="395">
        <v>106.3792</v>
      </c>
      <c r="J52" s="396">
        <v>5.008086844260351E-4</v>
      </c>
      <c r="K52" s="396">
        <v>1.1067027035165378E-3</v>
      </c>
      <c r="L52" s="396">
        <v>9.956280469569645E-3</v>
      </c>
      <c r="M52" s="268"/>
      <c r="N52" s="268"/>
      <c r="O52" s="268"/>
      <c r="P52" s="150"/>
      <c r="Q52" s="177"/>
      <c r="R52" s="76"/>
      <c r="S52" s="76"/>
    </row>
    <row r="53" spans="1:19" s="245" customFormat="1" ht="12.75" customHeight="1">
      <c r="A53" s="120" t="s">
        <v>1464</v>
      </c>
      <c r="B53" s="173" t="s">
        <v>1477</v>
      </c>
      <c r="C53" s="392" t="s">
        <v>1478</v>
      </c>
      <c r="D53" s="392" t="s">
        <v>1196</v>
      </c>
      <c r="E53" s="102" t="s">
        <v>1053</v>
      </c>
      <c r="F53" s="102" t="s">
        <v>1038</v>
      </c>
      <c r="G53" s="102" t="s">
        <v>1040</v>
      </c>
      <c r="H53" s="394">
        <v>14267260.970000001</v>
      </c>
      <c r="I53" s="395">
        <v>104.80370000000001</v>
      </c>
      <c r="J53" s="396">
        <v>-1.4092051228002944E-3</v>
      </c>
      <c r="K53" s="396">
        <v>9.7610826970018216E-4</v>
      </c>
      <c r="L53" s="396">
        <v>1.3105134947026587E-2</v>
      </c>
      <c r="M53" s="268"/>
      <c r="N53" s="268"/>
      <c r="O53" s="268"/>
      <c r="P53" s="150"/>
      <c r="Q53" s="177"/>
      <c r="R53" s="76"/>
      <c r="S53" s="76"/>
    </row>
    <row r="54" spans="1:19" s="1001" customFormat="1" ht="12.75" customHeight="1">
      <c r="A54" s="120" t="s">
        <v>1256</v>
      </c>
      <c r="B54" s="173" t="s">
        <v>1280</v>
      </c>
      <c r="C54" s="392" t="s">
        <v>1281</v>
      </c>
      <c r="D54" s="392" t="s">
        <v>1196</v>
      </c>
      <c r="E54" s="102" t="s">
        <v>1053</v>
      </c>
      <c r="F54" s="102" t="s">
        <v>1038</v>
      </c>
      <c r="G54" s="102" t="s">
        <v>1040</v>
      </c>
      <c r="H54" s="394">
        <v>19079420.09</v>
      </c>
      <c r="I54" s="395">
        <v>109.5568</v>
      </c>
      <c r="J54" s="396">
        <v>1.1184921794751279E-3</v>
      </c>
      <c r="K54" s="396">
        <v>1.5971534647807317E-3</v>
      </c>
      <c r="L54" s="396">
        <v>1.7361394854727319E-2</v>
      </c>
      <c r="M54" s="268"/>
      <c r="N54" s="268"/>
      <c r="O54" s="268"/>
      <c r="P54" s="150"/>
      <c r="Q54" s="177"/>
      <c r="R54" s="76"/>
      <c r="S54" s="76"/>
    </row>
    <row r="55" spans="1:19" s="1001" customFormat="1" ht="12.75" customHeight="1">
      <c r="A55" s="120" t="s">
        <v>1258</v>
      </c>
      <c r="B55" s="173" t="s">
        <v>1274</v>
      </c>
      <c r="C55" s="392" t="s">
        <v>1275</v>
      </c>
      <c r="D55" s="392" t="s">
        <v>1196</v>
      </c>
      <c r="E55" s="102" t="s">
        <v>1053</v>
      </c>
      <c r="F55" s="102" t="s">
        <v>1038</v>
      </c>
      <c r="G55" s="102" t="s">
        <v>1040</v>
      </c>
      <c r="H55" s="394">
        <v>7152050.9299999997</v>
      </c>
      <c r="I55" s="395">
        <v>111.9145</v>
      </c>
      <c r="J55" s="396">
        <v>1.288100648427104E-3</v>
      </c>
      <c r="K55" s="396">
        <v>1.3618187886255129E-3</v>
      </c>
      <c r="L55" s="396">
        <v>1.6516479693649444E-2</v>
      </c>
      <c r="M55" s="268"/>
      <c r="N55" s="268"/>
      <c r="O55" s="268"/>
      <c r="P55" s="150"/>
      <c r="Q55" s="177"/>
      <c r="R55" s="76"/>
      <c r="S55" s="76"/>
    </row>
    <row r="56" spans="1:19" s="245" customFormat="1" ht="12.75" customHeight="1">
      <c r="A56" s="120" t="s">
        <v>1239</v>
      </c>
      <c r="B56" s="173" t="s">
        <v>1240</v>
      </c>
      <c r="C56" s="392" t="s">
        <v>1241</v>
      </c>
      <c r="D56" s="392" t="s">
        <v>1196</v>
      </c>
      <c r="E56" s="102" t="s">
        <v>1053</v>
      </c>
      <c r="F56" s="102" t="s">
        <v>1038</v>
      </c>
      <c r="G56" s="102" t="s">
        <v>1040</v>
      </c>
      <c r="H56" s="394">
        <v>22810537.579999998</v>
      </c>
      <c r="I56" s="395">
        <v>106.69710000000001</v>
      </c>
      <c r="J56" s="396">
        <v>9.2442033579787086E-4</v>
      </c>
      <c r="K56" s="396">
        <v>1.4256859999324245E-3</v>
      </c>
      <c r="L56" s="396">
        <v>1.7117979359665414E-2</v>
      </c>
      <c r="M56" s="268"/>
      <c r="N56" s="268"/>
      <c r="O56" s="268"/>
      <c r="P56" s="150"/>
      <c r="Q56" s="177"/>
      <c r="R56" s="76"/>
      <c r="S56" s="76"/>
    </row>
    <row r="57" spans="1:19" s="245" customFormat="1" ht="12.75" customHeight="1">
      <c r="A57" s="120" t="s">
        <v>1058</v>
      </c>
      <c r="B57" s="173">
        <v>84300431782</v>
      </c>
      <c r="C57" s="392" t="s">
        <v>1059</v>
      </c>
      <c r="D57" s="392" t="s">
        <v>139</v>
      </c>
      <c r="E57" s="102" t="s">
        <v>1039</v>
      </c>
      <c r="F57" s="102" t="s">
        <v>1038</v>
      </c>
      <c r="G57" s="102" t="s">
        <v>1040</v>
      </c>
      <c r="H57" s="394">
        <v>19093297.719999999</v>
      </c>
      <c r="I57" s="395">
        <v>39.597099999999998</v>
      </c>
      <c r="J57" s="396">
        <v>0.12149278329648494</v>
      </c>
      <c r="K57" s="396">
        <v>8.8876422723985327E-2</v>
      </c>
      <c r="L57" s="396">
        <v>0.19202309563374498</v>
      </c>
      <c r="M57" s="268"/>
      <c r="N57" s="268"/>
      <c r="O57" s="268"/>
      <c r="P57" s="150"/>
      <c r="Q57" s="177"/>
      <c r="R57" s="76"/>
      <c r="S57" s="76"/>
    </row>
    <row r="58" spans="1:19" ht="12.75" customHeight="1">
      <c r="A58" s="120" t="s">
        <v>1600</v>
      </c>
      <c r="B58" s="173" t="s">
        <v>1060</v>
      </c>
      <c r="C58" s="392" t="s">
        <v>1061</v>
      </c>
      <c r="D58" s="392" t="s">
        <v>139</v>
      </c>
      <c r="E58" s="393" t="s">
        <v>1039</v>
      </c>
      <c r="F58" s="393" t="s">
        <v>1038</v>
      </c>
      <c r="G58" s="393" t="s">
        <v>1062</v>
      </c>
      <c r="H58" s="394">
        <v>1046642.41</v>
      </c>
      <c r="I58" s="395">
        <v>31.5059</v>
      </c>
      <c r="J58" s="396">
        <v>0.28090013941248593</v>
      </c>
      <c r="K58" s="396">
        <v>9.3048920343189678E-2</v>
      </c>
      <c r="L58" s="396">
        <v>0.15095871330322974</v>
      </c>
      <c r="M58" s="268"/>
      <c r="N58" s="268"/>
      <c r="O58" s="268"/>
      <c r="P58" s="150"/>
      <c r="Q58" s="177"/>
      <c r="R58" s="76"/>
      <c r="S58" s="76"/>
    </row>
    <row r="59" spans="1:19" s="245" customFormat="1" ht="12.75" customHeight="1">
      <c r="A59" s="120" t="s">
        <v>1066</v>
      </c>
      <c r="B59" s="173">
        <v>80921653541</v>
      </c>
      <c r="C59" s="392" t="s">
        <v>1067</v>
      </c>
      <c r="D59" s="392" t="s">
        <v>1065</v>
      </c>
      <c r="E59" s="393" t="s">
        <v>1039</v>
      </c>
      <c r="F59" s="393" t="s">
        <v>1038</v>
      </c>
      <c r="G59" s="393" t="s">
        <v>1040</v>
      </c>
      <c r="H59" s="394">
        <v>8517256.7599999998</v>
      </c>
      <c r="I59" s="395">
        <v>27.656099999999999</v>
      </c>
      <c r="J59" s="396">
        <v>0.10564813297845199</v>
      </c>
      <c r="K59" s="396">
        <v>6.4322466682316781E-2</v>
      </c>
      <c r="L59" s="396">
        <v>0.10978198496807812</v>
      </c>
      <c r="M59" s="268"/>
      <c r="N59" s="268"/>
      <c r="O59" s="268"/>
      <c r="P59" s="150"/>
      <c r="Q59" s="177"/>
      <c r="R59" s="76"/>
      <c r="S59" s="76"/>
    </row>
    <row r="60" spans="1:19" s="245" customFormat="1" ht="12.75" customHeight="1">
      <c r="A60" s="120" t="s">
        <v>1581</v>
      </c>
      <c r="B60" s="173" t="s">
        <v>1583</v>
      </c>
      <c r="C60" s="392" t="s">
        <v>1584</v>
      </c>
      <c r="D60" s="392" t="s">
        <v>1065</v>
      </c>
      <c r="E60" s="393" t="s">
        <v>1053</v>
      </c>
      <c r="F60" s="393" t="s">
        <v>1038</v>
      </c>
      <c r="G60" s="393" t="s">
        <v>1040</v>
      </c>
      <c r="H60" s="394">
        <v>1108584.78</v>
      </c>
      <c r="I60" s="395">
        <v>101.23139999999999</v>
      </c>
      <c r="J60" s="396">
        <v>2.1531673021950581E-3</v>
      </c>
      <c r="K60" s="396">
        <v>2.1531690193130615E-3</v>
      </c>
      <c r="L60" s="396">
        <v>1.6000048174777959E-2</v>
      </c>
      <c r="M60" s="268"/>
      <c r="N60" s="268"/>
      <c r="O60" s="268"/>
      <c r="P60" s="150"/>
      <c r="Q60" s="177"/>
      <c r="R60" s="76"/>
      <c r="S60" s="76"/>
    </row>
    <row r="61" spans="1:19" s="245" customFormat="1" ht="12.75" customHeight="1">
      <c r="A61" s="120" t="s">
        <v>1068</v>
      </c>
      <c r="B61" s="173">
        <v>43449016606</v>
      </c>
      <c r="C61" s="392" t="s">
        <v>1069</v>
      </c>
      <c r="D61" s="392" t="s">
        <v>1065</v>
      </c>
      <c r="E61" s="393" t="s">
        <v>1041</v>
      </c>
      <c r="F61" s="393" t="s">
        <v>1038</v>
      </c>
      <c r="G61" s="393" t="s">
        <v>1040</v>
      </c>
      <c r="H61" s="394">
        <v>15798857.34</v>
      </c>
      <c r="I61" s="395">
        <v>22.038699999999999</v>
      </c>
      <c r="J61" s="396">
        <v>4.9142949616792553E-2</v>
      </c>
      <c r="K61" s="396">
        <v>4.7446816600444697E-2</v>
      </c>
      <c r="L61" s="396">
        <v>7.2468916518650062E-2</v>
      </c>
      <c r="M61" s="268"/>
      <c r="N61" s="268"/>
      <c r="O61" s="268"/>
      <c r="P61" s="150"/>
      <c r="Q61" s="177"/>
      <c r="R61" s="76"/>
      <c r="S61" s="76"/>
    </row>
    <row r="62" spans="1:19" s="245" customFormat="1" ht="12.75" customHeight="1">
      <c r="A62" s="120" t="s">
        <v>1301</v>
      </c>
      <c r="B62" s="173" t="s">
        <v>1070</v>
      </c>
      <c r="C62" s="392" t="s">
        <v>1071</v>
      </c>
      <c r="D62" s="392" t="s">
        <v>1065</v>
      </c>
      <c r="E62" s="393" t="s">
        <v>1043</v>
      </c>
      <c r="F62" s="393" t="s">
        <v>1038</v>
      </c>
      <c r="G62" s="393" t="s">
        <v>1040</v>
      </c>
      <c r="H62" s="394">
        <v>7066242.1900000004</v>
      </c>
      <c r="I62" s="395">
        <v>19.4634</v>
      </c>
      <c r="J62" s="396">
        <v>1.3486133711576143E-2</v>
      </c>
      <c r="K62" s="396">
        <v>2.1419229937491568E-3</v>
      </c>
      <c r="L62" s="396">
        <v>1.395111379691194E-2</v>
      </c>
      <c r="M62" s="268"/>
      <c r="N62" s="268"/>
      <c r="O62" s="268"/>
      <c r="P62" s="150"/>
      <c r="Q62" s="177"/>
      <c r="R62" s="76"/>
      <c r="S62" s="76"/>
    </row>
    <row r="63" spans="1:19" s="245" customFormat="1" ht="12.75" customHeight="1">
      <c r="A63" s="101" t="s">
        <v>1072</v>
      </c>
      <c r="B63" s="397" t="s">
        <v>1073</v>
      </c>
      <c r="C63" s="398" t="s">
        <v>1074</v>
      </c>
      <c r="D63" s="398" t="s">
        <v>1065</v>
      </c>
      <c r="E63" s="102" t="s">
        <v>1043</v>
      </c>
      <c r="F63" s="102" t="s">
        <v>1038</v>
      </c>
      <c r="G63" s="102" t="s">
        <v>1040</v>
      </c>
      <c r="H63" s="394">
        <v>21886053.940000001</v>
      </c>
      <c r="I63" s="395">
        <v>167.82409999999999</v>
      </c>
      <c r="J63" s="396">
        <v>-1.7365822601448366E-3</v>
      </c>
      <c r="K63" s="396">
        <v>3.8443271799373235E-3</v>
      </c>
      <c r="L63" s="396">
        <v>3.1177059517937256E-3</v>
      </c>
      <c r="M63" s="268"/>
      <c r="N63" s="268"/>
      <c r="O63" s="268"/>
      <c r="P63" s="150"/>
      <c r="Q63" s="177"/>
      <c r="R63" s="76"/>
      <c r="S63" s="76"/>
    </row>
    <row r="64" spans="1:19" s="245" customFormat="1" ht="12.75" customHeight="1">
      <c r="A64" s="101" t="s">
        <v>1601</v>
      </c>
      <c r="B64" s="397" t="s">
        <v>1063</v>
      </c>
      <c r="C64" s="398" t="s">
        <v>1064</v>
      </c>
      <c r="D64" s="398" t="s">
        <v>1065</v>
      </c>
      <c r="E64" s="102" t="s">
        <v>1041</v>
      </c>
      <c r="F64" s="102" t="s">
        <v>1038</v>
      </c>
      <c r="G64" s="102" t="s">
        <v>1040</v>
      </c>
      <c r="H64" s="394">
        <v>5416405.0599999996</v>
      </c>
      <c r="I64" s="395">
        <v>107.8687</v>
      </c>
      <c r="J64" s="396">
        <v>3.5680698793405519E-3</v>
      </c>
      <c r="K64" s="396">
        <v>9.1174349192333359E-3</v>
      </c>
      <c r="L64" s="396">
        <v>4.7195469532983481E-3</v>
      </c>
      <c r="M64" s="268"/>
      <c r="N64" s="268"/>
      <c r="O64" s="268"/>
      <c r="P64" s="150"/>
      <c r="Q64" s="177"/>
      <c r="R64" s="76"/>
      <c r="S64" s="76"/>
    </row>
    <row r="65" spans="1:19" s="245" customFormat="1" ht="12.75" customHeight="1">
      <c r="A65" s="403" t="s">
        <v>1075</v>
      </c>
      <c r="B65" s="397">
        <v>99792542550</v>
      </c>
      <c r="C65" s="398" t="s">
        <v>1076</v>
      </c>
      <c r="D65" s="398" t="s">
        <v>111</v>
      </c>
      <c r="E65" s="102" t="s">
        <v>1041</v>
      </c>
      <c r="F65" s="102" t="s">
        <v>113</v>
      </c>
      <c r="G65" s="102" t="s">
        <v>1040</v>
      </c>
      <c r="H65" s="394">
        <v>13715200.07</v>
      </c>
      <c r="I65" s="395">
        <v>18.100000000000001</v>
      </c>
      <c r="J65" s="396">
        <v>3.2873511305785641E-2</v>
      </c>
      <c r="K65" s="396">
        <v>3.4285714285714475E-2</v>
      </c>
      <c r="L65" s="396">
        <v>4.7573316753912742E-3</v>
      </c>
      <c r="M65" s="268"/>
      <c r="N65" s="268"/>
      <c r="O65" s="268"/>
      <c r="P65" s="150"/>
      <c r="Q65" s="177"/>
      <c r="R65" s="76"/>
      <c r="S65" s="76"/>
    </row>
    <row r="66" spans="1:19" s="245" customFormat="1" ht="12.75" customHeight="1">
      <c r="A66" s="403" t="s">
        <v>1038</v>
      </c>
      <c r="B66" s="397" t="s">
        <v>1038</v>
      </c>
      <c r="C66" s="398" t="s">
        <v>1038</v>
      </c>
      <c r="D66" s="398" t="s">
        <v>1038</v>
      </c>
      <c r="E66" s="102" t="s">
        <v>1038</v>
      </c>
      <c r="F66" s="102" t="s">
        <v>114</v>
      </c>
      <c r="G66" s="102" t="s">
        <v>1040</v>
      </c>
      <c r="H66" s="394">
        <v>5267955.57</v>
      </c>
      <c r="I66" s="395">
        <v>17.329999999999998</v>
      </c>
      <c r="J66" s="396">
        <v>3.039386717228898E-2</v>
      </c>
      <c r="K66" s="396">
        <v>3.4009546539379265E-2</v>
      </c>
      <c r="L66" s="396">
        <v>2.7832587852028023E-3</v>
      </c>
      <c r="M66" s="268"/>
      <c r="N66" s="268"/>
      <c r="O66" s="268"/>
      <c r="P66" s="150"/>
      <c r="Q66" s="177"/>
      <c r="R66" s="76"/>
      <c r="S66" s="76"/>
    </row>
    <row r="67" spans="1:19" s="245" customFormat="1" ht="12.75" customHeight="1">
      <c r="A67" s="403" t="s">
        <v>1038</v>
      </c>
      <c r="B67" s="397" t="s">
        <v>1038</v>
      </c>
      <c r="C67" s="398" t="s">
        <v>1038</v>
      </c>
      <c r="D67" s="398" t="s">
        <v>1038</v>
      </c>
      <c r="E67" s="102" t="s">
        <v>1038</v>
      </c>
      <c r="F67" s="102" t="s">
        <v>115</v>
      </c>
      <c r="G67" s="102" t="s">
        <v>1040</v>
      </c>
      <c r="H67" s="394">
        <v>0</v>
      </c>
      <c r="I67" s="395">
        <v>0</v>
      </c>
      <c r="J67" s="396" t="s">
        <v>1038</v>
      </c>
      <c r="K67" s="396" t="s">
        <v>1038</v>
      </c>
      <c r="L67" s="396" t="s">
        <v>1038</v>
      </c>
      <c r="M67" s="268"/>
      <c r="N67" s="268"/>
      <c r="O67" s="268"/>
      <c r="P67" s="150"/>
      <c r="Q67" s="177"/>
      <c r="R67" s="76"/>
      <c r="S67" s="76"/>
    </row>
    <row r="68" spans="1:19" s="1001" customFormat="1" ht="12.75" customHeight="1">
      <c r="A68" s="120" t="s">
        <v>1347</v>
      </c>
      <c r="B68" s="173" t="s">
        <v>1348</v>
      </c>
      <c r="C68" s="392" t="s">
        <v>1349</v>
      </c>
      <c r="D68" s="392" t="s">
        <v>1722</v>
      </c>
      <c r="E68" s="393" t="s">
        <v>1039</v>
      </c>
      <c r="F68" s="393" t="s">
        <v>113</v>
      </c>
      <c r="G68" s="393" t="s">
        <v>1040</v>
      </c>
      <c r="H68" s="394">
        <v>13257414.51</v>
      </c>
      <c r="I68" s="395">
        <v>15.64</v>
      </c>
      <c r="J68" s="396">
        <v>4.2223060534233969E-2</v>
      </c>
      <c r="K68" s="396">
        <v>6.5395095367847489E-2</v>
      </c>
      <c r="L68" s="396">
        <v>8.8901421002429926E-2</v>
      </c>
      <c r="M68" s="268"/>
      <c r="N68" s="268"/>
      <c r="O68" s="268"/>
      <c r="P68" s="150"/>
      <c r="Q68" s="177"/>
      <c r="R68" s="76"/>
      <c r="S68" s="76"/>
    </row>
    <row r="69" spans="1:19" s="245" customFormat="1" ht="12.75" customHeight="1">
      <c r="A69" s="403" t="s">
        <v>1038</v>
      </c>
      <c r="B69" s="397" t="s">
        <v>1038</v>
      </c>
      <c r="C69" s="398" t="s">
        <v>1038</v>
      </c>
      <c r="D69" s="398" t="s">
        <v>1038</v>
      </c>
      <c r="E69" s="102" t="s">
        <v>1038</v>
      </c>
      <c r="F69" s="102" t="s">
        <v>114</v>
      </c>
      <c r="G69" s="102" t="s">
        <v>1040</v>
      </c>
      <c r="H69" s="394">
        <v>5961586.4199999999</v>
      </c>
      <c r="I69" s="395">
        <v>15.64</v>
      </c>
      <c r="J69" s="396">
        <v>-2.9893213032857746E-3</v>
      </c>
      <c r="K69" s="396">
        <v>6.5395095367847489E-2</v>
      </c>
      <c r="L69" s="396">
        <v>-0.78109126842493493</v>
      </c>
      <c r="M69" s="268"/>
      <c r="N69" s="268"/>
      <c r="O69" s="268"/>
      <c r="P69" s="150"/>
      <c r="Q69" s="177"/>
      <c r="R69" s="76"/>
      <c r="S69" s="76"/>
    </row>
    <row r="70" spans="1:19" s="245" customFormat="1" ht="12.75" customHeight="1">
      <c r="A70" s="403" t="s">
        <v>1077</v>
      </c>
      <c r="B70" s="397">
        <v>48827873221</v>
      </c>
      <c r="C70" s="398" t="s">
        <v>1078</v>
      </c>
      <c r="D70" s="398" t="s">
        <v>111</v>
      </c>
      <c r="E70" s="102" t="s">
        <v>1043</v>
      </c>
      <c r="F70" s="102" t="s">
        <v>113</v>
      </c>
      <c r="G70" s="102" t="s">
        <v>1040</v>
      </c>
      <c r="H70" s="394">
        <v>9296477.7599999998</v>
      </c>
      <c r="I70" s="395">
        <v>226.14</v>
      </c>
      <c r="J70" s="396">
        <v>-5.1711161237202097E-2</v>
      </c>
      <c r="K70" s="396">
        <v>-1.060164325470514E-3</v>
      </c>
      <c r="L70" s="396">
        <v>2.7914443008196788E-3</v>
      </c>
      <c r="M70" s="268"/>
      <c r="N70" s="268"/>
      <c r="O70" s="268"/>
      <c r="P70" s="150"/>
      <c r="Q70" s="177"/>
      <c r="R70" s="76"/>
      <c r="S70" s="76"/>
    </row>
    <row r="71" spans="1:19" s="245" customFormat="1" ht="12.75" customHeight="1">
      <c r="A71" s="403" t="s">
        <v>1038</v>
      </c>
      <c r="B71" s="397" t="s">
        <v>1038</v>
      </c>
      <c r="C71" s="398" t="s">
        <v>1038</v>
      </c>
      <c r="D71" s="398" t="s">
        <v>1038</v>
      </c>
      <c r="E71" s="102" t="s">
        <v>1038</v>
      </c>
      <c r="F71" s="102" t="s">
        <v>114</v>
      </c>
      <c r="G71" s="102" t="s">
        <v>1040</v>
      </c>
      <c r="H71" s="394">
        <v>4987486.93</v>
      </c>
      <c r="I71" s="395">
        <v>214.82</v>
      </c>
      <c r="J71" s="396">
        <v>-1.1047352773043917E-2</v>
      </c>
      <c r="K71" s="396">
        <v>-1.4874035511759365E-3</v>
      </c>
      <c r="L71" s="396">
        <v>7.0201002192682438E-4</v>
      </c>
      <c r="M71" s="268"/>
      <c r="N71" s="268"/>
      <c r="O71" s="268"/>
      <c r="P71" s="150"/>
      <c r="Q71" s="177"/>
      <c r="R71" s="76"/>
      <c r="S71" s="76"/>
    </row>
    <row r="72" spans="1:19" s="245" customFormat="1" ht="12.75" customHeight="1">
      <c r="A72" s="403" t="s">
        <v>1038</v>
      </c>
      <c r="B72" s="397" t="s">
        <v>1038</v>
      </c>
      <c r="C72" s="398" t="s">
        <v>1038</v>
      </c>
      <c r="D72" s="398" t="s">
        <v>1038</v>
      </c>
      <c r="E72" s="102" t="s">
        <v>1038</v>
      </c>
      <c r="F72" s="102" t="s">
        <v>115</v>
      </c>
      <c r="G72" s="102" t="s">
        <v>1040</v>
      </c>
      <c r="H72" s="394">
        <v>0</v>
      </c>
      <c r="I72" s="395">
        <v>0</v>
      </c>
      <c r="J72" s="396" t="s">
        <v>1038</v>
      </c>
      <c r="K72" s="396" t="s">
        <v>1038</v>
      </c>
      <c r="L72" s="396" t="s">
        <v>1038</v>
      </c>
      <c r="M72" s="268"/>
      <c r="N72" s="268"/>
      <c r="O72" s="268"/>
      <c r="P72" s="150"/>
      <c r="Q72" s="177"/>
      <c r="R72" s="76"/>
      <c r="S72" s="76"/>
    </row>
    <row r="73" spans="1:19" s="245" customFormat="1" ht="12.75" customHeight="1">
      <c r="A73" s="403" t="s">
        <v>1079</v>
      </c>
      <c r="B73" s="397" t="s">
        <v>1080</v>
      </c>
      <c r="C73" s="398" t="s">
        <v>926</v>
      </c>
      <c r="D73" s="398" t="s">
        <v>1722</v>
      </c>
      <c r="E73" s="102" t="s">
        <v>1039</v>
      </c>
      <c r="F73" s="102" t="s">
        <v>113</v>
      </c>
      <c r="G73" s="102" t="s">
        <v>1040</v>
      </c>
      <c r="H73" s="394">
        <v>8466194.0500000007</v>
      </c>
      <c r="I73" s="395">
        <v>29.61</v>
      </c>
      <c r="J73" s="396">
        <v>7.1220751738111376E-2</v>
      </c>
      <c r="K73" s="396">
        <v>5.2238805970149294E-2</v>
      </c>
      <c r="L73" s="396">
        <v>8.0688487255102359E-2</v>
      </c>
      <c r="M73" s="268"/>
      <c r="N73" s="268"/>
      <c r="O73" s="268"/>
      <c r="P73" s="150"/>
      <c r="Q73" s="177"/>
      <c r="R73" s="76"/>
      <c r="S73" s="76"/>
    </row>
    <row r="74" spans="1:19" ht="12.75" customHeight="1">
      <c r="A74" s="101" t="s">
        <v>1038</v>
      </c>
      <c r="B74" s="397" t="s">
        <v>1038</v>
      </c>
      <c r="C74" s="398" t="s">
        <v>1038</v>
      </c>
      <c r="D74" s="398" t="s">
        <v>1038</v>
      </c>
      <c r="E74" s="102" t="s">
        <v>1038</v>
      </c>
      <c r="F74" s="102" t="s">
        <v>114</v>
      </c>
      <c r="G74" s="102" t="s">
        <v>1040</v>
      </c>
      <c r="H74" s="394">
        <v>163667.81</v>
      </c>
      <c r="I74" s="395">
        <v>29.61</v>
      </c>
      <c r="J74" s="396">
        <v>5.2482859386035363E-2</v>
      </c>
      <c r="K74" s="396">
        <v>5.2238805970149294E-2</v>
      </c>
      <c r="L74" s="396">
        <v>8.0771322512236843E-2</v>
      </c>
      <c r="M74" s="268"/>
      <c r="N74" s="268"/>
      <c r="O74" s="268"/>
      <c r="P74" s="150"/>
      <c r="Q74" s="177"/>
      <c r="R74" s="76"/>
      <c r="S74" s="76"/>
    </row>
    <row r="75" spans="1:19" ht="12.75" customHeight="1">
      <c r="A75" s="403" t="s">
        <v>1260</v>
      </c>
      <c r="B75" s="397" t="s">
        <v>1286</v>
      </c>
      <c r="C75" s="398" t="s">
        <v>1287</v>
      </c>
      <c r="D75" s="398" t="s">
        <v>111</v>
      </c>
      <c r="E75" s="102" t="s">
        <v>1041</v>
      </c>
      <c r="F75" s="102" t="s">
        <v>113</v>
      </c>
      <c r="G75" s="102" t="s">
        <v>1062</v>
      </c>
      <c r="H75" s="394">
        <v>1165426.75</v>
      </c>
      <c r="I75" s="395">
        <v>104.27</v>
      </c>
      <c r="J75" s="396">
        <v>1.9593630662373407E-2</v>
      </c>
      <c r="K75" s="396">
        <v>2.9391831037156591E-2</v>
      </c>
      <c r="L75" s="396">
        <v>2.3279687488802603E-2</v>
      </c>
      <c r="M75" s="268"/>
      <c r="N75" s="268"/>
      <c r="O75" s="268"/>
      <c r="P75" s="150"/>
      <c r="Q75" s="177"/>
      <c r="R75" s="76"/>
      <c r="S75" s="76"/>
    </row>
    <row r="76" spans="1:19" ht="12.75" customHeight="1">
      <c r="A76" s="101" t="s">
        <v>1038</v>
      </c>
      <c r="B76" s="173" t="s">
        <v>1038</v>
      </c>
      <c r="C76" s="392" t="s">
        <v>1038</v>
      </c>
      <c r="D76" s="398" t="s">
        <v>1038</v>
      </c>
      <c r="E76" s="102" t="s">
        <v>1038</v>
      </c>
      <c r="F76" s="102" t="s">
        <v>114</v>
      </c>
      <c r="G76" s="102" t="s">
        <v>1062</v>
      </c>
      <c r="H76" s="399">
        <v>0</v>
      </c>
      <c r="I76" s="400">
        <v>0</v>
      </c>
      <c r="J76" s="396" t="s">
        <v>1038</v>
      </c>
      <c r="K76" s="396" t="s">
        <v>1038</v>
      </c>
      <c r="L76" s="396" t="s">
        <v>1038</v>
      </c>
      <c r="M76" s="268"/>
      <c r="N76" s="268"/>
      <c r="O76" s="268"/>
      <c r="P76" s="150"/>
      <c r="Q76" s="177"/>
      <c r="R76" s="76"/>
      <c r="S76" s="76"/>
    </row>
    <row r="77" spans="1:19" ht="12.75" customHeight="1">
      <c r="A77" s="101" t="s">
        <v>1038</v>
      </c>
      <c r="B77" s="173" t="s">
        <v>1038</v>
      </c>
      <c r="C77" s="392" t="s">
        <v>1038</v>
      </c>
      <c r="D77" s="398" t="s">
        <v>1038</v>
      </c>
      <c r="E77" s="102" t="s">
        <v>1038</v>
      </c>
      <c r="F77" s="102" t="s">
        <v>115</v>
      </c>
      <c r="G77" s="102" t="s">
        <v>1062</v>
      </c>
      <c r="H77" s="394">
        <v>0</v>
      </c>
      <c r="I77" s="395">
        <v>0</v>
      </c>
      <c r="J77" s="396" t="s">
        <v>1038</v>
      </c>
      <c r="K77" s="396" t="s">
        <v>1038</v>
      </c>
      <c r="L77" s="396" t="s">
        <v>1038</v>
      </c>
      <c r="M77" s="268"/>
      <c r="N77" s="268"/>
      <c r="O77" s="268"/>
      <c r="P77" s="150"/>
      <c r="Q77" s="177"/>
      <c r="R77" s="76"/>
      <c r="S77" s="76"/>
    </row>
    <row r="78" spans="1:19" ht="12.75" customHeight="1">
      <c r="A78" s="403" t="s">
        <v>1540</v>
      </c>
      <c r="B78" s="173" t="s">
        <v>1541</v>
      </c>
      <c r="C78" s="392" t="s">
        <v>1542</v>
      </c>
      <c r="D78" s="392" t="s">
        <v>1722</v>
      </c>
      <c r="E78" s="102" t="s">
        <v>1043</v>
      </c>
      <c r="F78" s="102" t="s">
        <v>1038</v>
      </c>
      <c r="G78" s="102" t="s">
        <v>1040</v>
      </c>
      <c r="H78" s="394">
        <v>931888.6</v>
      </c>
      <c r="I78" s="395">
        <v>10.1221</v>
      </c>
      <c r="J78" s="396">
        <v>5.987660697126862E-2</v>
      </c>
      <c r="K78" s="396">
        <v>1.1239210358056084E-2</v>
      </c>
      <c r="L78" s="396">
        <v>-3.279043661500336E-3</v>
      </c>
      <c r="M78" s="268"/>
      <c r="N78" s="268"/>
      <c r="O78" s="268"/>
      <c r="P78" s="150"/>
      <c r="Q78" s="177"/>
      <c r="R78" s="76"/>
      <c r="S78" s="76"/>
    </row>
    <row r="79" spans="1:19" ht="12.75" customHeight="1">
      <c r="A79" s="403" t="s">
        <v>1402</v>
      </c>
      <c r="B79" s="173" t="s">
        <v>1445</v>
      </c>
      <c r="C79" s="392" t="s">
        <v>1405</v>
      </c>
      <c r="D79" s="392" t="s">
        <v>1722</v>
      </c>
      <c r="E79" s="102" t="s">
        <v>1403</v>
      </c>
      <c r="F79" s="102" t="s">
        <v>1038</v>
      </c>
      <c r="G79" s="102" t="s">
        <v>1040</v>
      </c>
      <c r="H79" s="394">
        <v>38127028.590000004</v>
      </c>
      <c r="I79" s="395">
        <v>105.1319</v>
      </c>
      <c r="J79" s="396">
        <v>-0.46704010023958531</v>
      </c>
      <c r="K79" s="396">
        <v>1.5442536805823082E-3</v>
      </c>
      <c r="L79" s="396">
        <v>9.4897814171970296E-3</v>
      </c>
      <c r="M79" s="268"/>
      <c r="N79" s="268"/>
      <c r="O79" s="268"/>
      <c r="P79" s="150"/>
      <c r="Q79" s="177"/>
      <c r="R79" s="76"/>
      <c r="S79" s="76"/>
    </row>
    <row r="80" spans="1:19" ht="12.75" customHeight="1">
      <c r="A80" s="101" t="s">
        <v>1083</v>
      </c>
      <c r="B80" s="173">
        <v>61691616181</v>
      </c>
      <c r="C80" s="392" t="s">
        <v>1084</v>
      </c>
      <c r="D80" s="392" t="s">
        <v>111</v>
      </c>
      <c r="E80" s="102" t="s">
        <v>1039</v>
      </c>
      <c r="F80" s="102" t="s">
        <v>113</v>
      </c>
      <c r="G80" s="102" t="s">
        <v>1040</v>
      </c>
      <c r="H80" s="394">
        <v>21222368.359999999</v>
      </c>
      <c r="I80" s="395">
        <v>20.8</v>
      </c>
      <c r="J80" s="396">
        <v>6.2102203973759318E-2</v>
      </c>
      <c r="K80" s="396">
        <v>6.0142711518858194E-2</v>
      </c>
      <c r="L80" s="396">
        <v>1.7986051633427147E-2</v>
      </c>
      <c r="M80" s="268"/>
      <c r="N80" s="268"/>
      <c r="O80" s="268"/>
      <c r="P80" s="150"/>
      <c r="Q80" s="177"/>
      <c r="R80" s="76"/>
      <c r="S80" s="76"/>
    </row>
    <row r="81" spans="1:19" ht="12.75" customHeight="1">
      <c r="A81" s="120" t="s">
        <v>1038</v>
      </c>
      <c r="B81" s="173" t="s">
        <v>1038</v>
      </c>
      <c r="C81" s="392" t="s">
        <v>1038</v>
      </c>
      <c r="D81" s="392" t="s">
        <v>1038</v>
      </c>
      <c r="E81" s="401" t="s">
        <v>1038</v>
      </c>
      <c r="F81" s="401" t="s">
        <v>114</v>
      </c>
      <c r="G81" s="401" t="s">
        <v>1040</v>
      </c>
      <c r="H81" s="394">
        <v>8859773.3800000008</v>
      </c>
      <c r="I81" s="395">
        <v>19.510000000000002</v>
      </c>
      <c r="J81" s="396">
        <v>5.9250089404608408E-2</v>
      </c>
      <c r="K81" s="396">
        <v>5.9174809989142263E-2</v>
      </c>
      <c r="L81" s="396">
        <v>1.3764542662807688E-2</v>
      </c>
      <c r="M81" s="268"/>
      <c r="N81" s="268"/>
      <c r="O81" s="268"/>
      <c r="P81" s="150"/>
      <c r="Q81" s="177"/>
      <c r="R81" s="76"/>
      <c r="S81" s="76"/>
    </row>
    <row r="82" spans="1:19" ht="12.75" customHeight="1">
      <c r="A82" s="101" t="s">
        <v>1038</v>
      </c>
      <c r="B82" s="173" t="s">
        <v>1038</v>
      </c>
      <c r="C82" s="392" t="s">
        <v>1038</v>
      </c>
      <c r="D82" s="392" t="s">
        <v>1038</v>
      </c>
      <c r="E82" s="102" t="s">
        <v>1038</v>
      </c>
      <c r="F82" s="102" t="s">
        <v>115</v>
      </c>
      <c r="G82" s="102" t="s">
        <v>1040</v>
      </c>
      <c r="H82" s="103">
        <v>0</v>
      </c>
      <c r="I82" s="104">
        <v>0</v>
      </c>
      <c r="J82" s="396" t="s">
        <v>1038</v>
      </c>
      <c r="K82" s="396" t="s">
        <v>1038</v>
      </c>
      <c r="L82" s="396" t="s">
        <v>1038</v>
      </c>
      <c r="M82" s="268"/>
      <c r="N82" s="268"/>
      <c r="O82" s="268"/>
      <c r="P82" s="150"/>
      <c r="Q82" s="177"/>
      <c r="R82" s="76"/>
      <c r="S82" s="76"/>
    </row>
    <row r="83" spans="1:19" ht="12.75" customHeight="1">
      <c r="A83" s="101" t="s">
        <v>1038</v>
      </c>
      <c r="B83" s="173" t="s">
        <v>1038</v>
      </c>
      <c r="C83" s="392" t="s">
        <v>1038</v>
      </c>
      <c r="D83" s="392" t="s">
        <v>1038</v>
      </c>
      <c r="E83" s="102" t="s">
        <v>1038</v>
      </c>
      <c r="F83" s="102" t="s">
        <v>1039</v>
      </c>
      <c r="G83" s="102" t="s">
        <v>1040</v>
      </c>
      <c r="H83" s="103">
        <v>0</v>
      </c>
      <c r="I83" s="104">
        <v>0</v>
      </c>
      <c r="J83" s="396" t="s">
        <v>1038</v>
      </c>
      <c r="K83" s="396" t="s">
        <v>1038</v>
      </c>
      <c r="L83" s="396" t="s">
        <v>1038</v>
      </c>
      <c r="M83" s="268"/>
      <c r="N83" s="268"/>
      <c r="O83" s="268"/>
      <c r="P83" s="150"/>
      <c r="Q83" s="177"/>
      <c r="R83" s="76"/>
      <c r="S83" s="76"/>
    </row>
    <row r="84" spans="1:19" ht="12.75" customHeight="1">
      <c r="A84" s="101" t="s">
        <v>1085</v>
      </c>
      <c r="B84" s="173" t="s">
        <v>1086</v>
      </c>
      <c r="C84" s="392" t="s">
        <v>1087</v>
      </c>
      <c r="D84" s="392" t="s">
        <v>111</v>
      </c>
      <c r="E84" s="102" t="s">
        <v>1039</v>
      </c>
      <c r="F84" s="102" t="s">
        <v>113</v>
      </c>
      <c r="G84" s="102" t="s">
        <v>1062</v>
      </c>
      <c r="H84" s="103">
        <v>10003942.35</v>
      </c>
      <c r="I84" s="104">
        <v>98.59</v>
      </c>
      <c r="J84" s="396">
        <v>0.12865291554767633</v>
      </c>
      <c r="K84" s="396">
        <v>0.10543479064838523</v>
      </c>
      <c r="L84" s="396">
        <v>-2.8510769153974547E-2</v>
      </c>
      <c r="M84" s="268"/>
      <c r="N84" s="268"/>
      <c r="O84" s="268"/>
      <c r="P84" s="150"/>
      <c r="Q84" s="177"/>
      <c r="R84" s="76"/>
      <c r="S84" s="76"/>
    </row>
    <row r="85" spans="1:19" ht="12.75" customHeight="1">
      <c r="A85" s="101" t="s">
        <v>1038</v>
      </c>
      <c r="B85" s="397" t="s">
        <v>1038</v>
      </c>
      <c r="C85" s="398" t="s">
        <v>1038</v>
      </c>
      <c r="D85" s="398" t="s">
        <v>1038</v>
      </c>
      <c r="E85" s="102" t="s">
        <v>1038</v>
      </c>
      <c r="F85" s="102" t="s">
        <v>114</v>
      </c>
      <c r="G85" s="102" t="s">
        <v>1062</v>
      </c>
      <c r="H85" s="394">
        <v>6737193.8799999999</v>
      </c>
      <c r="I85" s="402">
        <v>94.64</v>
      </c>
      <c r="J85" s="396">
        <v>0.10639527678290883</v>
      </c>
      <c r="K85" s="396">
        <v>0.10449573047068461</v>
      </c>
      <c r="L85" s="396">
        <v>-3.2757340981264149E-2</v>
      </c>
      <c r="M85" s="268"/>
      <c r="N85" s="268"/>
      <c r="O85" s="268"/>
      <c r="P85" s="150"/>
      <c r="Q85" s="177"/>
      <c r="R85" s="76"/>
      <c r="S85" s="76"/>
    </row>
    <row r="86" spans="1:19" ht="12.75" customHeight="1">
      <c r="A86" s="120" t="s">
        <v>1038</v>
      </c>
      <c r="B86" s="397" t="s">
        <v>1038</v>
      </c>
      <c r="C86" s="398" t="s">
        <v>1038</v>
      </c>
      <c r="D86" s="398" t="s">
        <v>1038</v>
      </c>
      <c r="E86" s="102" t="s">
        <v>1038</v>
      </c>
      <c r="F86" s="102" t="s">
        <v>115</v>
      </c>
      <c r="G86" s="102" t="s">
        <v>1062</v>
      </c>
      <c r="H86" s="394">
        <v>0</v>
      </c>
      <c r="I86" s="402">
        <v>0</v>
      </c>
      <c r="J86" s="396" t="s">
        <v>1038</v>
      </c>
      <c r="K86" s="396" t="s">
        <v>1038</v>
      </c>
      <c r="L86" s="396" t="s">
        <v>1038</v>
      </c>
      <c r="M86" s="268"/>
      <c r="N86" s="268"/>
      <c r="O86" s="268"/>
      <c r="P86" s="150"/>
      <c r="Q86" s="177"/>
      <c r="R86" s="76"/>
      <c r="S86" s="76"/>
    </row>
    <row r="87" spans="1:19" s="245" customFormat="1" ht="13.5" customHeight="1">
      <c r="A87" s="101" t="s">
        <v>1038</v>
      </c>
      <c r="B87" s="397" t="s">
        <v>1038</v>
      </c>
      <c r="C87" s="398" t="s">
        <v>1038</v>
      </c>
      <c r="D87" s="398" t="s">
        <v>1038</v>
      </c>
      <c r="E87" s="102" t="s">
        <v>1038</v>
      </c>
      <c r="F87" s="102" t="s">
        <v>1039</v>
      </c>
      <c r="G87" s="102" t="s">
        <v>1062</v>
      </c>
      <c r="H87" s="394">
        <v>0</v>
      </c>
      <c r="I87" s="402">
        <v>0</v>
      </c>
      <c r="J87" s="396" t="s">
        <v>1038</v>
      </c>
      <c r="K87" s="396" t="s">
        <v>1038</v>
      </c>
      <c r="L87" s="396" t="s">
        <v>1038</v>
      </c>
      <c r="M87" s="268"/>
      <c r="N87" s="268"/>
      <c r="O87" s="268"/>
      <c r="P87" s="150"/>
      <c r="Q87" s="177"/>
      <c r="R87" s="76"/>
      <c r="S87" s="76"/>
    </row>
    <row r="88" spans="1:19" s="245" customFormat="1" ht="13.5" customHeight="1">
      <c r="A88" s="101" t="s">
        <v>1088</v>
      </c>
      <c r="B88" s="397" t="s">
        <v>1089</v>
      </c>
      <c r="C88" s="398" t="s">
        <v>1090</v>
      </c>
      <c r="D88" s="398" t="s">
        <v>111</v>
      </c>
      <c r="E88" s="102" t="s">
        <v>1053</v>
      </c>
      <c r="F88" s="102" t="s">
        <v>113</v>
      </c>
      <c r="G88" s="102" t="s">
        <v>1040</v>
      </c>
      <c r="H88" s="394">
        <v>2433993.13</v>
      </c>
      <c r="I88" s="402">
        <v>120.75</v>
      </c>
      <c r="J88" s="396">
        <v>1.3555822706416087E-2</v>
      </c>
      <c r="K88" s="396">
        <v>1.3258370395233587E-2</v>
      </c>
      <c r="L88" s="396">
        <v>1.8909096432257133E-2</v>
      </c>
      <c r="M88" s="268"/>
      <c r="N88" s="268"/>
      <c r="O88" s="268"/>
      <c r="P88" s="150"/>
      <c r="Q88" s="177"/>
      <c r="R88" s="76"/>
      <c r="S88" s="76"/>
    </row>
    <row r="89" spans="1:19" s="245" customFormat="1" ht="13.5" customHeight="1">
      <c r="A89" s="101" t="s">
        <v>1038</v>
      </c>
      <c r="B89" s="397" t="s">
        <v>1038</v>
      </c>
      <c r="C89" s="398" t="s">
        <v>1038</v>
      </c>
      <c r="D89" s="398" t="s">
        <v>1038</v>
      </c>
      <c r="E89" s="102" t="s">
        <v>1038</v>
      </c>
      <c r="F89" s="102" t="s">
        <v>114</v>
      </c>
      <c r="G89" s="102" t="s">
        <v>1040</v>
      </c>
      <c r="H89" s="394">
        <v>12770359.800000001</v>
      </c>
      <c r="I89" s="402">
        <v>115.93</v>
      </c>
      <c r="J89" s="396">
        <v>-1.1681650256120779E-2</v>
      </c>
      <c r="K89" s="396">
        <v>1.2931411096548828E-2</v>
      </c>
      <c r="L89" s="396">
        <v>1.7019928958618369E-2</v>
      </c>
      <c r="M89" s="268"/>
      <c r="N89" s="268"/>
      <c r="O89" s="268"/>
      <c r="P89" s="150"/>
      <c r="Q89" s="177"/>
      <c r="R89" s="76"/>
      <c r="S89" s="76"/>
    </row>
    <row r="90" spans="1:19" s="245" customFormat="1" ht="13.5" customHeight="1">
      <c r="A90" s="101" t="s">
        <v>1038</v>
      </c>
      <c r="B90" s="397" t="s">
        <v>1038</v>
      </c>
      <c r="C90" s="398" t="s">
        <v>1038</v>
      </c>
      <c r="D90" s="398" t="s">
        <v>1038</v>
      </c>
      <c r="E90" s="102" t="s">
        <v>1038</v>
      </c>
      <c r="F90" s="102" t="s">
        <v>115</v>
      </c>
      <c r="G90" s="102" t="s">
        <v>1040</v>
      </c>
      <c r="H90" s="394">
        <v>0</v>
      </c>
      <c r="I90" s="402">
        <v>0</v>
      </c>
      <c r="J90" s="396" t="s">
        <v>1038</v>
      </c>
      <c r="K90" s="396" t="s">
        <v>1038</v>
      </c>
      <c r="L90" s="396" t="s">
        <v>1038</v>
      </c>
      <c r="M90" s="268"/>
      <c r="N90" s="268"/>
      <c r="O90" s="268"/>
      <c r="P90" s="150"/>
      <c r="Q90" s="177"/>
      <c r="R90" s="76"/>
      <c r="S90" s="76"/>
    </row>
    <row r="91" spans="1:19" ht="13.5" customHeight="1">
      <c r="A91" s="403" t="s">
        <v>1465</v>
      </c>
      <c r="B91" s="397">
        <v>30290598804</v>
      </c>
      <c r="C91" s="398" t="s">
        <v>1057</v>
      </c>
      <c r="D91" s="398" t="s">
        <v>111</v>
      </c>
      <c r="E91" s="102" t="s">
        <v>1039</v>
      </c>
      <c r="F91" s="102" t="s">
        <v>1038</v>
      </c>
      <c r="G91" s="102" t="s">
        <v>1040</v>
      </c>
      <c r="H91" s="394">
        <v>4434777.08</v>
      </c>
      <c r="I91" s="402">
        <v>0.57640000000000002</v>
      </c>
      <c r="J91" s="396">
        <v>7.8449155349844979E-2</v>
      </c>
      <c r="K91" s="396">
        <v>5.2016791385289141E-2</v>
      </c>
      <c r="L91" s="396">
        <v>0.11446249033255995</v>
      </c>
      <c r="M91" s="268"/>
      <c r="N91" s="268"/>
      <c r="O91" s="268"/>
      <c r="P91" s="150"/>
      <c r="Q91" s="177"/>
      <c r="R91" s="76"/>
      <c r="S91" s="76"/>
    </row>
    <row r="92" spans="1:19" s="245" customFormat="1" ht="12.75" customHeight="1">
      <c r="A92" s="403" t="s">
        <v>1091</v>
      </c>
      <c r="B92" s="397" t="s">
        <v>1092</v>
      </c>
      <c r="C92" s="398" t="s">
        <v>1006</v>
      </c>
      <c r="D92" s="398" t="s">
        <v>1722</v>
      </c>
      <c r="E92" s="102" t="s">
        <v>1039</v>
      </c>
      <c r="F92" s="102" t="s">
        <v>113</v>
      </c>
      <c r="G92" s="102" t="s">
        <v>1040</v>
      </c>
      <c r="H92" s="394">
        <v>26309846.710000001</v>
      </c>
      <c r="I92" s="402">
        <v>42.21</v>
      </c>
      <c r="J92" s="396">
        <v>2.3172656898165389E-2</v>
      </c>
      <c r="K92" s="396">
        <v>8.0645161290322509E-2</v>
      </c>
      <c r="L92" s="396">
        <v>0.29726839103068459</v>
      </c>
      <c r="M92" s="268"/>
      <c r="N92" s="268"/>
      <c r="O92" s="268"/>
      <c r="P92" s="150"/>
      <c r="Q92" s="177"/>
      <c r="R92" s="76"/>
      <c r="S92" s="76"/>
    </row>
    <row r="93" spans="1:19" ht="12.75" customHeight="1">
      <c r="A93" s="120" t="s">
        <v>1038</v>
      </c>
      <c r="B93" s="397" t="s">
        <v>1038</v>
      </c>
      <c r="C93" s="398" t="s">
        <v>1038</v>
      </c>
      <c r="D93" s="398" t="s">
        <v>1038</v>
      </c>
      <c r="E93" s="102" t="s">
        <v>1038</v>
      </c>
      <c r="F93" s="102" t="s">
        <v>114</v>
      </c>
      <c r="G93" s="102" t="s">
        <v>1040</v>
      </c>
      <c r="H93" s="394">
        <v>2033784.19</v>
      </c>
      <c r="I93" s="395">
        <v>42.21</v>
      </c>
      <c r="J93" s="396">
        <v>0.12834449764864164</v>
      </c>
      <c r="K93" s="396">
        <v>8.0645161290322509E-2</v>
      </c>
      <c r="L93" s="396">
        <v>0.29725643019371262</v>
      </c>
      <c r="M93" s="268"/>
      <c r="N93" s="268"/>
      <c r="O93" s="268"/>
      <c r="P93" s="150"/>
      <c r="Q93" s="177"/>
      <c r="R93" s="76"/>
      <c r="S93" s="76"/>
    </row>
    <row r="94" spans="1:19" ht="12.75" customHeight="1">
      <c r="A94" s="120"/>
      <c r="B94" s="397"/>
      <c r="C94" s="398"/>
      <c r="D94" s="398"/>
      <c r="E94" s="102"/>
      <c r="F94" s="102" t="s">
        <v>115</v>
      </c>
      <c r="G94" s="102" t="s">
        <v>1040</v>
      </c>
      <c r="H94" s="394">
        <v>147745.94</v>
      </c>
      <c r="I94" s="395">
        <v>42.21</v>
      </c>
      <c r="J94" s="396">
        <v>8.0685422809767093E-2</v>
      </c>
      <c r="K94" s="396">
        <v>8.0645161290322509E-2</v>
      </c>
      <c r="L94" s="396" t="s">
        <v>1038</v>
      </c>
      <c r="M94" s="268"/>
      <c r="N94" s="268"/>
      <c r="O94" s="268"/>
      <c r="P94" s="150"/>
      <c r="Q94" s="177"/>
      <c r="R94" s="76"/>
      <c r="S94" s="76"/>
    </row>
    <row r="95" spans="1:19" s="245" customFormat="1" ht="12.75" customHeight="1">
      <c r="A95" s="120" t="s">
        <v>1093</v>
      </c>
      <c r="B95" s="397" t="s">
        <v>1094</v>
      </c>
      <c r="C95" s="398" t="s">
        <v>1095</v>
      </c>
      <c r="D95" s="398" t="s">
        <v>111</v>
      </c>
      <c r="E95" s="102" t="s">
        <v>1039</v>
      </c>
      <c r="F95" s="102" t="s">
        <v>113</v>
      </c>
      <c r="G95" s="102" t="s">
        <v>1040</v>
      </c>
      <c r="H95" s="394">
        <v>54537074.75</v>
      </c>
      <c r="I95" s="395">
        <v>261.97000000000003</v>
      </c>
      <c r="J95" s="396">
        <v>9.7256827186973371E-2</v>
      </c>
      <c r="K95" s="396">
        <v>8.0333209616891388E-2</v>
      </c>
      <c r="L95" s="396">
        <v>0.18414421092837152</v>
      </c>
      <c r="M95" s="268"/>
      <c r="N95" s="268"/>
      <c r="O95" s="268"/>
      <c r="P95" s="219"/>
      <c r="Q95" s="220"/>
      <c r="R95" s="76"/>
      <c r="S95" s="76"/>
    </row>
    <row r="96" spans="1:19" s="245" customFormat="1" ht="12.75" customHeight="1">
      <c r="A96" s="120" t="s">
        <v>1038</v>
      </c>
      <c r="B96" s="397" t="s">
        <v>1038</v>
      </c>
      <c r="C96" s="398" t="s">
        <v>1038</v>
      </c>
      <c r="D96" s="398" t="s">
        <v>1038</v>
      </c>
      <c r="E96" s="102" t="s">
        <v>1038</v>
      </c>
      <c r="F96" s="102" t="s">
        <v>114</v>
      </c>
      <c r="G96" s="102" t="s">
        <v>1040</v>
      </c>
      <c r="H96" s="394">
        <v>16567331.35</v>
      </c>
      <c r="I96" s="395">
        <v>235.56</v>
      </c>
      <c r="J96" s="396">
        <v>0.15122525638829187</v>
      </c>
      <c r="K96" s="396">
        <v>7.9461094308496127E-2</v>
      </c>
      <c r="L96" s="396">
        <v>0.17938214114234263</v>
      </c>
      <c r="M96" s="268"/>
      <c r="N96" s="268"/>
      <c r="O96" s="268"/>
      <c r="P96" s="219"/>
      <c r="Q96" s="220"/>
      <c r="R96" s="76"/>
      <c r="S96" s="76"/>
    </row>
    <row r="97" spans="1:19" s="245" customFormat="1" ht="12.75" customHeight="1">
      <c r="A97" s="120" t="s">
        <v>1038</v>
      </c>
      <c r="B97" s="397" t="s">
        <v>1038</v>
      </c>
      <c r="C97" s="398" t="s">
        <v>1038</v>
      </c>
      <c r="D97" s="398" t="s">
        <v>1038</v>
      </c>
      <c r="E97" s="102" t="s">
        <v>1038</v>
      </c>
      <c r="F97" s="102" t="s">
        <v>115</v>
      </c>
      <c r="G97" s="102" t="s">
        <v>1040</v>
      </c>
      <c r="H97" s="394">
        <v>0</v>
      </c>
      <c r="I97" s="395">
        <v>0</v>
      </c>
      <c r="J97" s="396" t="s">
        <v>1038</v>
      </c>
      <c r="K97" s="396" t="s">
        <v>1038</v>
      </c>
      <c r="L97" s="396" t="s">
        <v>1038</v>
      </c>
      <c r="M97" s="268"/>
      <c r="N97" s="268"/>
      <c r="O97" s="268"/>
      <c r="P97" s="219"/>
      <c r="Q97" s="220"/>
      <c r="R97" s="76"/>
      <c r="S97" s="76"/>
    </row>
    <row r="98" spans="1:19" s="245" customFormat="1" ht="12.75" customHeight="1">
      <c r="A98" s="120" t="s">
        <v>1038</v>
      </c>
      <c r="B98" s="397" t="s">
        <v>1038</v>
      </c>
      <c r="C98" s="398" t="s">
        <v>1038</v>
      </c>
      <c r="D98" s="398" t="s">
        <v>1038</v>
      </c>
      <c r="E98" s="102" t="s">
        <v>1038</v>
      </c>
      <c r="F98" s="102" t="s">
        <v>1039</v>
      </c>
      <c r="G98" s="102" t="s">
        <v>1040</v>
      </c>
      <c r="H98" s="394">
        <v>0</v>
      </c>
      <c r="I98" s="395">
        <v>0</v>
      </c>
      <c r="J98" s="396" t="s">
        <v>1038</v>
      </c>
      <c r="K98" s="396" t="s">
        <v>1038</v>
      </c>
      <c r="L98" s="396" t="s">
        <v>1038</v>
      </c>
      <c r="M98" s="268"/>
      <c r="N98" s="268"/>
      <c r="O98" s="268"/>
      <c r="P98" s="219"/>
      <c r="Q98" s="220"/>
      <c r="R98" s="76"/>
      <c r="S98" s="76"/>
    </row>
    <row r="99" spans="1:19" s="1001" customFormat="1" ht="12.75" customHeight="1">
      <c r="A99" s="120" t="s">
        <v>1257</v>
      </c>
      <c r="B99" s="397">
        <v>74643964821</v>
      </c>
      <c r="C99" s="398" t="s">
        <v>1096</v>
      </c>
      <c r="D99" s="398" t="s">
        <v>111</v>
      </c>
      <c r="E99" s="102" t="s">
        <v>1043</v>
      </c>
      <c r="F99" s="102" t="s">
        <v>1038</v>
      </c>
      <c r="G99" s="102" t="s">
        <v>1040</v>
      </c>
      <c r="H99" s="394">
        <v>44043005.659999996</v>
      </c>
      <c r="I99" s="395">
        <v>139.1611</v>
      </c>
      <c r="J99" s="396">
        <v>-5.2398351386861886E-2</v>
      </c>
      <c r="K99" s="396">
        <v>1.4161910648993192E-3</v>
      </c>
      <c r="L99" s="396">
        <v>9.4180659453211302E-3</v>
      </c>
      <c r="M99" s="268"/>
      <c r="N99" s="268"/>
      <c r="O99" s="268"/>
      <c r="P99" s="219"/>
      <c r="Q99" s="220"/>
      <c r="R99" s="76"/>
      <c r="S99" s="76"/>
    </row>
    <row r="100" spans="1:19" s="1001" customFormat="1" ht="12.75" customHeight="1">
      <c r="A100" s="120" t="s">
        <v>1543</v>
      </c>
      <c r="B100" s="397" t="s">
        <v>1081</v>
      </c>
      <c r="C100" s="398" t="s">
        <v>1082</v>
      </c>
      <c r="D100" s="398" t="s">
        <v>111</v>
      </c>
      <c r="E100" s="102" t="s">
        <v>1043</v>
      </c>
      <c r="F100" s="102" t="s">
        <v>113</v>
      </c>
      <c r="G100" s="102" t="s">
        <v>1062</v>
      </c>
      <c r="H100" s="394">
        <v>3671061.71</v>
      </c>
      <c r="I100" s="395">
        <v>96.73</v>
      </c>
      <c r="J100" s="396">
        <v>1.2201116972039738E-2</v>
      </c>
      <c r="K100" s="396">
        <v>1.5663321484160608E-3</v>
      </c>
      <c r="L100" s="396">
        <v>8.830840554500341E-3</v>
      </c>
      <c r="M100" s="268"/>
      <c r="N100" s="268"/>
      <c r="O100" s="268"/>
      <c r="P100" s="219"/>
      <c r="Q100" s="220"/>
      <c r="R100" s="76"/>
      <c r="S100" s="76"/>
    </row>
    <row r="101" spans="1:19" s="245" customFormat="1" ht="12.75" customHeight="1">
      <c r="A101" s="120" t="s">
        <v>1038</v>
      </c>
      <c r="B101" s="397" t="s">
        <v>1038</v>
      </c>
      <c r="C101" s="398" t="s">
        <v>1038</v>
      </c>
      <c r="D101" s="398" t="s">
        <v>1038</v>
      </c>
      <c r="E101" s="102" t="s">
        <v>1038</v>
      </c>
      <c r="F101" s="102" t="s">
        <v>114</v>
      </c>
      <c r="G101" s="903" t="s">
        <v>1062</v>
      </c>
      <c r="H101" s="394">
        <v>446557.95</v>
      </c>
      <c r="I101" s="904">
        <v>93.47</v>
      </c>
      <c r="J101" s="396">
        <v>4.5454902311798939E-3</v>
      </c>
      <c r="K101" s="396">
        <v>1.5106718104045402E-3</v>
      </c>
      <c r="L101" s="396">
        <v>8.7467630067925572E-3</v>
      </c>
      <c r="M101" s="268"/>
      <c r="N101" s="268"/>
      <c r="O101" s="268"/>
      <c r="P101" s="219"/>
      <c r="Q101" s="220"/>
      <c r="R101" s="76"/>
      <c r="S101" s="76"/>
    </row>
    <row r="102" spans="1:19" ht="12.75" customHeight="1">
      <c r="A102" s="101" t="s">
        <v>1038</v>
      </c>
      <c r="B102" s="173" t="s">
        <v>1038</v>
      </c>
      <c r="C102" s="392" t="s">
        <v>1038</v>
      </c>
      <c r="D102" s="392" t="s">
        <v>1038</v>
      </c>
      <c r="E102" s="102" t="s">
        <v>1038</v>
      </c>
      <c r="F102" s="102" t="s">
        <v>115</v>
      </c>
      <c r="G102" s="102" t="s">
        <v>1062</v>
      </c>
      <c r="H102" s="394">
        <v>0</v>
      </c>
      <c r="I102" s="395">
        <v>0</v>
      </c>
      <c r="J102" s="396" t="s">
        <v>1038</v>
      </c>
      <c r="K102" s="396" t="s">
        <v>1038</v>
      </c>
      <c r="L102" s="396" t="s">
        <v>1038</v>
      </c>
      <c r="M102" s="268"/>
      <c r="N102" s="268"/>
      <c r="O102" s="268"/>
      <c r="P102" s="150"/>
      <c r="Q102" s="177"/>
      <c r="R102" s="76"/>
      <c r="S102" s="76"/>
    </row>
    <row r="103" spans="1:19" ht="12.75" customHeight="1">
      <c r="A103" s="101" t="s">
        <v>1097</v>
      </c>
      <c r="B103" s="173" t="s">
        <v>1098</v>
      </c>
      <c r="C103" s="392" t="s">
        <v>1099</v>
      </c>
      <c r="D103" s="392" t="s">
        <v>924</v>
      </c>
      <c r="E103" s="102" t="s">
        <v>1053</v>
      </c>
      <c r="F103" s="102" t="s">
        <v>1038</v>
      </c>
      <c r="G103" s="102" t="s">
        <v>1040</v>
      </c>
      <c r="H103" s="394">
        <v>3779425.95</v>
      </c>
      <c r="I103" s="395">
        <v>102.59520000000001</v>
      </c>
      <c r="J103" s="396">
        <v>-1.8819799572694862E-2</v>
      </c>
      <c r="K103" s="396">
        <v>1.3990962605110235E-2</v>
      </c>
      <c r="L103" s="396">
        <v>-3.4947307075906542E-3</v>
      </c>
      <c r="M103" s="268"/>
      <c r="N103" s="268"/>
      <c r="O103" s="268"/>
      <c r="P103" s="150"/>
      <c r="Q103" s="177"/>
      <c r="R103" s="76"/>
      <c r="S103" s="76"/>
    </row>
    <row r="104" spans="1:19" ht="12.75" customHeight="1">
      <c r="A104" s="101" t="s">
        <v>1100</v>
      </c>
      <c r="B104" s="173">
        <v>85535430386</v>
      </c>
      <c r="C104" s="392" t="s">
        <v>1101</v>
      </c>
      <c r="D104" s="392" t="s">
        <v>924</v>
      </c>
      <c r="E104" s="102" t="s">
        <v>1039</v>
      </c>
      <c r="F104" s="102" t="s">
        <v>1038</v>
      </c>
      <c r="G104" s="102" t="s">
        <v>1040</v>
      </c>
      <c r="H104" s="394">
        <v>52854696.100000001</v>
      </c>
      <c r="I104" s="395">
        <v>12.199400000000001</v>
      </c>
      <c r="J104" s="396">
        <v>5.6181557516625791E-2</v>
      </c>
      <c r="K104" s="396">
        <v>4.5722612720726863E-2</v>
      </c>
      <c r="L104" s="396">
        <v>7.4136686213393865E-2</v>
      </c>
      <c r="M104" s="268"/>
      <c r="N104" s="268"/>
      <c r="O104" s="268"/>
      <c r="P104" s="150"/>
      <c r="Q104" s="177"/>
      <c r="R104" s="76"/>
      <c r="S104" s="76"/>
    </row>
    <row r="105" spans="1:19" ht="12.75" customHeight="1">
      <c r="A105" s="101" t="s">
        <v>1102</v>
      </c>
      <c r="B105" s="173">
        <v>40425097619</v>
      </c>
      <c r="C105" s="392" t="s">
        <v>1103</v>
      </c>
      <c r="D105" s="392" t="s">
        <v>924</v>
      </c>
      <c r="E105" s="102" t="s">
        <v>1039</v>
      </c>
      <c r="F105" s="102" t="s">
        <v>1038</v>
      </c>
      <c r="G105" s="102" t="s">
        <v>1040</v>
      </c>
      <c r="H105" s="394">
        <v>4347548.45</v>
      </c>
      <c r="I105" s="395">
        <v>159.54599999999999</v>
      </c>
      <c r="J105" s="396">
        <v>5.1884852490042377E-2</v>
      </c>
      <c r="K105" s="396">
        <v>3.9770338919537185E-2</v>
      </c>
      <c r="L105" s="396">
        <v>0.10977173116905603</v>
      </c>
      <c r="M105" s="268"/>
      <c r="N105" s="268"/>
      <c r="O105" s="268"/>
      <c r="P105" s="150"/>
      <c r="Q105" s="177"/>
      <c r="R105" s="76"/>
      <c r="S105" s="76"/>
    </row>
    <row r="106" spans="1:19" ht="12.75" customHeight="1">
      <c r="A106" s="101" t="s">
        <v>1407</v>
      </c>
      <c r="B106" s="173" t="s">
        <v>1446</v>
      </c>
      <c r="C106" s="392" t="s">
        <v>1447</v>
      </c>
      <c r="D106" s="392" t="s">
        <v>924</v>
      </c>
      <c r="E106" s="102" t="s">
        <v>1053</v>
      </c>
      <c r="F106" s="102" t="s">
        <v>1038</v>
      </c>
      <c r="G106" s="102" t="s">
        <v>1040</v>
      </c>
      <c r="H106" s="394">
        <v>15385229.9</v>
      </c>
      <c r="I106" s="395">
        <v>103.87260000000001</v>
      </c>
      <c r="J106" s="396">
        <v>1.1191603164044661E-3</v>
      </c>
      <c r="K106" s="396">
        <v>1.1189660406818458E-3</v>
      </c>
      <c r="L106" s="396">
        <v>7.3608137044967048E-3</v>
      </c>
      <c r="M106" s="268"/>
      <c r="N106" s="268"/>
      <c r="O106" s="268"/>
      <c r="P106" s="150"/>
      <c r="Q106" s="177"/>
      <c r="R106" s="76"/>
      <c r="S106" s="76"/>
    </row>
    <row r="107" spans="1:19" s="1001" customFormat="1" ht="12.75" customHeight="1">
      <c r="A107" s="120" t="s">
        <v>1532</v>
      </c>
      <c r="B107" s="173" t="s">
        <v>1544</v>
      </c>
      <c r="C107" s="392" t="s">
        <v>1545</v>
      </c>
      <c r="D107" s="392" t="s">
        <v>924</v>
      </c>
      <c r="E107" s="102" t="s">
        <v>1053</v>
      </c>
      <c r="F107" s="102" t="s">
        <v>1038</v>
      </c>
      <c r="G107" s="102" t="s">
        <v>1040</v>
      </c>
      <c r="H107" s="394">
        <v>20317457.359999999</v>
      </c>
      <c r="I107" s="395">
        <v>102.7179</v>
      </c>
      <c r="J107" s="396">
        <v>-5.2748056922957698E-4</v>
      </c>
      <c r="K107" s="396">
        <v>1.8052759702260612E-3</v>
      </c>
      <c r="L107" s="396">
        <v>1.1014893876699405E-2</v>
      </c>
      <c r="M107" s="268"/>
      <c r="N107" s="268"/>
      <c r="O107" s="268"/>
      <c r="P107" s="150"/>
      <c r="Q107" s="177"/>
      <c r="R107" s="76"/>
      <c r="S107" s="76"/>
    </row>
    <row r="108" spans="1:19" s="1001" customFormat="1" ht="12.75" customHeight="1">
      <c r="A108" s="120" t="s">
        <v>1261</v>
      </c>
      <c r="B108" s="173" t="s">
        <v>1268</v>
      </c>
      <c r="C108" s="392" t="s">
        <v>1269</v>
      </c>
      <c r="D108" s="392" t="s">
        <v>924</v>
      </c>
      <c r="E108" s="102" t="s">
        <v>1053</v>
      </c>
      <c r="F108" s="102" t="s">
        <v>1038</v>
      </c>
      <c r="G108" s="102" t="s">
        <v>1062</v>
      </c>
      <c r="H108" s="394">
        <v>15224663.09</v>
      </c>
      <c r="I108" s="395">
        <v>94.643600000000006</v>
      </c>
      <c r="J108" s="396">
        <v>-9.5336412580637742E-3</v>
      </c>
      <c r="K108" s="396">
        <v>2.1597846558765177E-3</v>
      </c>
      <c r="L108" s="396">
        <v>6.7811347029236302E-3</v>
      </c>
      <c r="M108" s="268"/>
      <c r="N108" s="268"/>
      <c r="O108" s="268"/>
      <c r="P108" s="150"/>
      <c r="Q108" s="177"/>
      <c r="R108" s="76"/>
      <c r="S108" s="76"/>
    </row>
    <row r="109" spans="1:19" s="1001" customFormat="1" ht="12.75" customHeight="1">
      <c r="A109" s="120" t="s">
        <v>1104</v>
      </c>
      <c r="B109" s="173">
        <v>61515780704</v>
      </c>
      <c r="C109" s="392" t="s">
        <v>1105</v>
      </c>
      <c r="D109" s="392" t="s">
        <v>924</v>
      </c>
      <c r="E109" s="102" t="s">
        <v>1043</v>
      </c>
      <c r="F109" s="102" t="s">
        <v>1038</v>
      </c>
      <c r="G109" s="102" t="s">
        <v>1040</v>
      </c>
      <c r="H109" s="394">
        <v>52821568.539999999</v>
      </c>
      <c r="I109" s="395">
        <v>18.102499999999999</v>
      </c>
      <c r="J109" s="396">
        <v>2.225116553469908E-3</v>
      </c>
      <c r="K109" s="396">
        <v>6.7992614785894467E-4</v>
      </c>
      <c r="L109" s="396">
        <v>6.0689256556605287E-3</v>
      </c>
      <c r="M109" s="268"/>
      <c r="N109" s="268"/>
      <c r="O109" s="268"/>
      <c r="P109" s="150"/>
      <c r="Q109" s="177"/>
      <c r="R109" s="76"/>
      <c r="S109" s="76"/>
    </row>
    <row r="110" spans="1:19" s="1001" customFormat="1" ht="12.75" customHeight="1">
      <c r="A110" s="120" t="s">
        <v>1106</v>
      </c>
      <c r="B110" s="173">
        <v>16128752508</v>
      </c>
      <c r="C110" s="392" t="s">
        <v>1107</v>
      </c>
      <c r="D110" s="392" t="s">
        <v>924</v>
      </c>
      <c r="E110" s="102" t="s">
        <v>1041</v>
      </c>
      <c r="F110" s="102" t="s">
        <v>1038</v>
      </c>
      <c r="G110" s="102" t="s">
        <v>1040</v>
      </c>
      <c r="H110" s="394">
        <v>8302825.5800000001</v>
      </c>
      <c r="I110" s="395">
        <v>16.2852</v>
      </c>
      <c r="J110" s="396">
        <v>1.6896526117371247E-2</v>
      </c>
      <c r="K110" s="396">
        <v>1.6503545390991636E-2</v>
      </c>
      <c r="L110" s="396">
        <v>1.6319576627120913E-2</v>
      </c>
      <c r="M110" s="268"/>
      <c r="N110" s="268"/>
      <c r="O110" s="268"/>
      <c r="P110" s="150"/>
      <c r="Q110" s="177"/>
      <c r="R110" s="76"/>
      <c r="S110" s="76"/>
    </row>
    <row r="111" spans="1:19" s="1001" customFormat="1" ht="12.75" customHeight="1">
      <c r="A111" s="120" t="s">
        <v>1125</v>
      </c>
      <c r="B111" s="173" t="s">
        <v>1126</v>
      </c>
      <c r="C111" s="392" t="s">
        <v>1127</v>
      </c>
      <c r="D111" s="392" t="s">
        <v>1124</v>
      </c>
      <c r="E111" s="102" t="s">
        <v>1043</v>
      </c>
      <c r="F111" s="102" t="s">
        <v>1038</v>
      </c>
      <c r="G111" s="102" t="s">
        <v>1040</v>
      </c>
      <c r="H111" s="394">
        <v>23005446.850000001</v>
      </c>
      <c r="I111" s="395">
        <v>106.4106</v>
      </c>
      <c r="J111" s="396">
        <v>-4.9420258542113293E-3</v>
      </c>
      <c r="K111" s="396">
        <v>6.5355727935867414E-4</v>
      </c>
      <c r="L111" s="396">
        <v>6.6561344092634922E-3</v>
      </c>
      <c r="M111" s="268"/>
      <c r="N111" s="268"/>
      <c r="O111" s="268"/>
      <c r="P111" s="150"/>
      <c r="Q111" s="177"/>
      <c r="R111" s="76"/>
      <c r="S111" s="76"/>
    </row>
    <row r="112" spans="1:19" ht="12.75" customHeight="1">
      <c r="A112" s="101" t="s">
        <v>1262</v>
      </c>
      <c r="B112" s="173" t="s">
        <v>1270</v>
      </c>
      <c r="C112" s="392" t="s">
        <v>1271</v>
      </c>
      <c r="D112" s="392" t="s">
        <v>1124</v>
      </c>
      <c r="E112" s="102" t="s">
        <v>1053</v>
      </c>
      <c r="F112" s="102" t="s">
        <v>1038</v>
      </c>
      <c r="G112" s="102" t="s">
        <v>1040</v>
      </c>
      <c r="H112" s="394">
        <v>28260117.050000001</v>
      </c>
      <c r="I112" s="395">
        <v>106.1536</v>
      </c>
      <c r="J112" s="396">
        <v>9.3507775212531286E-4</v>
      </c>
      <c r="K112" s="396">
        <v>9.344252247664997E-4</v>
      </c>
      <c r="L112" s="396">
        <v>7.642254042534935E-3</v>
      </c>
      <c r="M112" s="268"/>
      <c r="N112" s="268"/>
      <c r="O112" s="268"/>
      <c r="P112" s="150"/>
      <c r="Q112" s="177"/>
      <c r="R112" s="76"/>
      <c r="S112" s="76"/>
    </row>
    <row r="113" spans="1:19" ht="12.75" customHeight="1">
      <c r="A113" s="101" t="s">
        <v>1479</v>
      </c>
      <c r="B113" s="173" t="s">
        <v>1480</v>
      </c>
      <c r="C113" s="392" t="s">
        <v>1481</v>
      </c>
      <c r="D113" s="392" t="s">
        <v>1124</v>
      </c>
      <c r="E113" s="102" t="s">
        <v>1053</v>
      </c>
      <c r="F113" s="102" t="s">
        <v>1038</v>
      </c>
      <c r="G113" s="102" t="s">
        <v>1040</v>
      </c>
      <c r="H113" s="394">
        <v>14827229.4</v>
      </c>
      <c r="I113" s="395">
        <v>104.88290000000001</v>
      </c>
      <c r="J113" s="396">
        <v>7.1235011804016146E-4</v>
      </c>
      <c r="K113" s="396">
        <v>7.1273049246145526E-4</v>
      </c>
      <c r="L113" s="396">
        <v>1.5019708528620335E-2</v>
      </c>
      <c r="M113" s="268"/>
      <c r="N113" s="268"/>
      <c r="O113" s="268"/>
      <c r="P113" s="150"/>
      <c r="Q113" s="177"/>
      <c r="R113" s="76"/>
      <c r="S113" s="76"/>
    </row>
    <row r="114" spans="1:19" ht="12.75" customHeight="1">
      <c r="A114" s="101" t="s">
        <v>1128</v>
      </c>
      <c r="B114" s="173">
        <v>27751007165</v>
      </c>
      <c r="C114" s="392" t="s">
        <v>1129</v>
      </c>
      <c r="D114" s="392" t="s">
        <v>1124</v>
      </c>
      <c r="E114" s="102" t="s">
        <v>1043</v>
      </c>
      <c r="F114" s="102" t="s">
        <v>1038</v>
      </c>
      <c r="G114" s="102" t="s">
        <v>1040</v>
      </c>
      <c r="H114" s="394">
        <v>39155260.43</v>
      </c>
      <c r="I114" s="395">
        <v>103.54219999999999</v>
      </c>
      <c r="J114" s="396">
        <v>9.831775185620284E-4</v>
      </c>
      <c r="K114" s="396">
        <v>9.8317390190483245E-4</v>
      </c>
      <c r="L114" s="396">
        <v>7.6295614364594311E-3</v>
      </c>
      <c r="M114" s="268"/>
      <c r="N114" s="268"/>
      <c r="O114" s="268"/>
      <c r="P114" s="150"/>
      <c r="Q114" s="177"/>
      <c r="R114" s="76"/>
      <c r="S114" s="76"/>
    </row>
    <row r="115" spans="1:19" ht="12.75" customHeight="1">
      <c r="A115" s="120" t="s">
        <v>1313</v>
      </c>
      <c r="B115" s="173" t="s">
        <v>1131</v>
      </c>
      <c r="C115" s="392" t="s">
        <v>1132</v>
      </c>
      <c r="D115" s="392" t="s">
        <v>1124</v>
      </c>
      <c r="E115" s="102" t="s">
        <v>1043</v>
      </c>
      <c r="F115" s="102" t="s">
        <v>1038</v>
      </c>
      <c r="G115" s="102" t="s">
        <v>1040</v>
      </c>
      <c r="H115" s="394">
        <v>24455340</v>
      </c>
      <c r="I115" s="395">
        <v>14.057399999999999</v>
      </c>
      <c r="J115" s="396">
        <v>3.6605945857479671E-3</v>
      </c>
      <c r="K115" s="396">
        <v>8.5437224998918815E-4</v>
      </c>
      <c r="L115" s="396">
        <v>1.3423496164715276E-2</v>
      </c>
      <c r="M115" s="268"/>
      <c r="N115" s="268"/>
      <c r="O115" s="268"/>
      <c r="P115" s="150"/>
      <c r="Q115" s="177"/>
      <c r="R115" s="76"/>
      <c r="S115" s="76"/>
    </row>
    <row r="116" spans="1:19" s="245" customFormat="1" ht="12.75" customHeight="1">
      <c r="A116" s="101" t="s">
        <v>1338</v>
      </c>
      <c r="B116" s="173">
        <v>20010251059</v>
      </c>
      <c r="C116" s="392" t="s">
        <v>1130</v>
      </c>
      <c r="D116" s="392" t="s">
        <v>1124</v>
      </c>
      <c r="E116" s="102" t="s">
        <v>1055</v>
      </c>
      <c r="F116" s="102" t="s">
        <v>1038</v>
      </c>
      <c r="G116" s="102" t="s">
        <v>1040</v>
      </c>
      <c r="H116" s="394">
        <v>15283023.02</v>
      </c>
      <c r="I116" s="395">
        <v>109.1335</v>
      </c>
      <c r="J116" s="396">
        <v>1.2073296405836764E-2</v>
      </c>
      <c r="K116" s="396">
        <v>1.4774369680423671E-3</v>
      </c>
      <c r="L116" s="396">
        <v>1.0173611368230695E-2</v>
      </c>
      <c r="M116" s="268"/>
      <c r="N116" s="268"/>
      <c r="O116" s="268"/>
      <c r="P116" s="150"/>
      <c r="Q116" s="177"/>
      <c r="R116" s="76"/>
      <c r="S116" s="76"/>
    </row>
    <row r="117" spans="1:19" s="245" customFormat="1" ht="12.75" customHeight="1">
      <c r="A117" s="120" t="s">
        <v>1133</v>
      </c>
      <c r="B117" s="173" t="s">
        <v>1134</v>
      </c>
      <c r="C117" s="392" t="s">
        <v>1135</v>
      </c>
      <c r="D117" s="392" t="s">
        <v>1124</v>
      </c>
      <c r="E117" s="102" t="s">
        <v>1043</v>
      </c>
      <c r="F117" s="102" t="s">
        <v>1038</v>
      </c>
      <c r="G117" s="102" t="s">
        <v>1062</v>
      </c>
      <c r="H117" s="394">
        <v>12240931.48</v>
      </c>
      <c r="I117" s="395">
        <v>97.175200000000004</v>
      </c>
      <c r="J117" s="396">
        <v>-6.5245794186808981E-3</v>
      </c>
      <c r="K117" s="396">
        <v>4.346349733170829E-4</v>
      </c>
      <c r="L117" s="396">
        <v>1.2721984311882872E-2</v>
      </c>
      <c r="M117" s="268"/>
      <c r="N117" s="268"/>
      <c r="O117" s="268"/>
      <c r="P117" s="150"/>
      <c r="Q117" s="177"/>
      <c r="R117" s="76"/>
      <c r="S117" s="76"/>
    </row>
    <row r="118" spans="1:19" s="1001" customFormat="1" ht="12.75" customHeight="1">
      <c r="A118" s="120" t="s">
        <v>1138</v>
      </c>
      <c r="B118" s="173">
        <v>79301865686</v>
      </c>
      <c r="C118" s="392" t="s">
        <v>1139</v>
      </c>
      <c r="D118" s="392" t="s">
        <v>1124</v>
      </c>
      <c r="E118" s="102" t="s">
        <v>1055</v>
      </c>
      <c r="F118" s="102" t="s">
        <v>1038</v>
      </c>
      <c r="G118" s="102" t="s">
        <v>1040</v>
      </c>
      <c r="H118" s="394">
        <v>11191164.460000001</v>
      </c>
      <c r="I118" s="395">
        <v>128.20859999999999</v>
      </c>
      <c r="J118" s="396">
        <v>3.018102523066335E-2</v>
      </c>
      <c r="K118" s="396">
        <v>2.1169120387922513E-2</v>
      </c>
      <c r="L118" s="396">
        <v>-2.1506336504447665E-2</v>
      </c>
      <c r="M118" s="268"/>
      <c r="N118" s="268"/>
      <c r="O118" s="268"/>
      <c r="P118" s="150"/>
      <c r="Q118" s="177"/>
      <c r="R118" s="76"/>
      <c r="S118" s="76"/>
    </row>
    <row r="119" spans="1:19" s="1001" customFormat="1" ht="12.75" customHeight="1">
      <c r="A119" s="120" t="s">
        <v>1546</v>
      </c>
      <c r="B119" s="173" t="s">
        <v>1547</v>
      </c>
      <c r="C119" s="392" t="s">
        <v>1548</v>
      </c>
      <c r="D119" s="392" t="s">
        <v>1124</v>
      </c>
      <c r="E119" s="102" t="s">
        <v>1403</v>
      </c>
      <c r="F119" s="102" t="s">
        <v>1038</v>
      </c>
      <c r="G119" s="102" t="s">
        <v>1040</v>
      </c>
      <c r="H119" s="394">
        <v>90485300.150000006</v>
      </c>
      <c r="I119" s="395">
        <v>102.0829</v>
      </c>
      <c r="J119" s="396">
        <v>-6.9472166298641946E-3</v>
      </c>
      <c r="K119" s="396">
        <v>1.2318882512580842E-3</v>
      </c>
      <c r="L119" s="396">
        <v>7.4848629897013019E-3</v>
      </c>
      <c r="M119" s="268"/>
      <c r="N119" s="268"/>
      <c r="O119" s="268"/>
      <c r="P119" s="150"/>
      <c r="Q119" s="177"/>
      <c r="R119" s="76"/>
      <c r="S119" s="76"/>
    </row>
    <row r="120" spans="1:19" s="1001" customFormat="1" ht="12.75" customHeight="1">
      <c r="A120" s="120" t="s">
        <v>1214</v>
      </c>
      <c r="B120" s="173" t="s">
        <v>1136</v>
      </c>
      <c r="C120" s="392" t="s">
        <v>1137</v>
      </c>
      <c r="D120" s="392" t="s">
        <v>1124</v>
      </c>
      <c r="E120" s="102" t="s">
        <v>1055</v>
      </c>
      <c r="F120" s="102" t="s">
        <v>1038</v>
      </c>
      <c r="G120" s="102" t="s">
        <v>1040</v>
      </c>
      <c r="H120" s="394">
        <v>3950232.15</v>
      </c>
      <c r="I120" s="395">
        <v>136.02889999999999</v>
      </c>
      <c r="J120" s="396">
        <v>4.0777467350694208E-2</v>
      </c>
      <c r="K120" s="396">
        <v>4.6164506719025278E-2</v>
      </c>
      <c r="L120" s="396">
        <v>-6.1692347381505197E-2</v>
      </c>
      <c r="M120" s="268"/>
      <c r="N120" s="268"/>
      <c r="O120" s="268"/>
      <c r="P120" s="150"/>
      <c r="Q120" s="177"/>
      <c r="R120" s="76"/>
      <c r="S120" s="76"/>
    </row>
    <row r="121" spans="1:19" s="1001" customFormat="1" ht="12.75" customHeight="1">
      <c r="A121" s="120" t="s">
        <v>1140</v>
      </c>
      <c r="B121" s="173" t="s">
        <v>1141</v>
      </c>
      <c r="C121" s="392" t="s">
        <v>1142</v>
      </c>
      <c r="D121" s="392" t="s">
        <v>1124</v>
      </c>
      <c r="E121" s="102" t="s">
        <v>1055</v>
      </c>
      <c r="F121" s="102" t="s">
        <v>1038</v>
      </c>
      <c r="G121" s="102" t="s">
        <v>1040</v>
      </c>
      <c r="H121" s="394">
        <v>16279690</v>
      </c>
      <c r="I121" s="395">
        <v>110.2529</v>
      </c>
      <c r="J121" s="396">
        <v>1.8869470172942604E-2</v>
      </c>
      <c r="K121" s="396">
        <v>2.1041703710289239E-2</v>
      </c>
      <c r="L121" s="396">
        <v>-3.4510630174317658E-2</v>
      </c>
      <c r="M121" s="268"/>
      <c r="N121" s="268"/>
      <c r="O121" s="268"/>
      <c r="P121" s="150"/>
      <c r="Q121" s="177"/>
      <c r="R121" s="76"/>
      <c r="S121" s="76"/>
    </row>
    <row r="122" spans="1:19" s="245" customFormat="1" ht="12.75" customHeight="1">
      <c r="A122" s="101" t="s">
        <v>1217</v>
      </c>
      <c r="B122" s="173" t="s">
        <v>1221</v>
      </c>
      <c r="C122" s="392" t="s">
        <v>1222</v>
      </c>
      <c r="D122" s="392" t="s">
        <v>1124</v>
      </c>
      <c r="E122" s="102" t="s">
        <v>1055</v>
      </c>
      <c r="F122" s="102" t="s">
        <v>1038</v>
      </c>
      <c r="G122" s="102" t="s">
        <v>1040</v>
      </c>
      <c r="H122" s="394">
        <v>6234382.0700000003</v>
      </c>
      <c r="I122" s="395">
        <v>110.99550000000001</v>
      </c>
      <c r="J122" s="396">
        <v>4.3600328152031409E-3</v>
      </c>
      <c r="K122" s="396">
        <v>8.6777062284284501E-3</v>
      </c>
      <c r="L122" s="396">
        <v>-1.2425261584454339E-2</v>
      </c>
      <c r="M122" s="268"/>
      <c r="N122" s="268"/>
      <c r="O122" s="268"/>
      <c r="P122" s="150"/>
      <c r="Q122" s="177"/>
      <c r="R122" s="76"/>
      <c r="S122" s="76"/>
    </row>
    <row r="123" spans="1:19" s="245" customFormat="1" ht="12.75" customHeight="1">
      <c r="A123" s="101" t="s">
        <v>1187</v>
      </c>
      <c r="B123" s="173" t="s">
        <v>1188</v>
      </c>
      <c r="C123" s="392" t="s">
        <v>1189</v>
      </c>
      <c r="D123" s="392" t="s">
        <v>1124</v>
      </c>
      <c r="E123" s="102" t="s">
        <v>1043</v>
      </c>
      <c r="F123" s="102" t="s">
        <v>1038</v>
      </c>
      <c r="G123" s="102" t="s">
        <v>1062</v>
      </c>
      <c r="H123" s="394">
        <v>5554011.4699999997</v>
      </c>
      <c r="I123" s="395">
        <v>86.157799999999995</v>
      </c>
      <c r="J123" s="396">
        <v>1.0967718884733468E-3</v>
      </c>
      <c r="K123" s="396">
        <v>-1.8971096731572601E-3</v>
      </c>
      <c r="L123" s="396">
        <v>1.2783664701462749E-2</v>
      </c>
      <c r="M123" s="268"/>
      <c r="N123" s="268"/>
      <c r="O123" s="268"/>
      <c r="P123" s="150"/>
      <c r="Q123" s="177"/>
      <c r="R123" s="76"/>
      <c r="S123" s="76"/>
    </row>
    <row r="124" spans="1:19" s="245" customFormat="1" ht="12.75" customHeight="1">
      <c r="A124" s="101" t="s">
        <v>1143</v>
      </c>
      <c r="B124" s="173" t="s">
        <v>1144</v>
      </c>
      <c r="C124" s="392" t="s">
        <v>1145</v>
      </c>
      <c r="D124" s="392" t="s">
        <v>1124</v>
      </c>
      <c r="E124" s="102" t="s">
        <v>1055</v>
      </c>
      <c r="F124" s="102" t="s">
        <v>1038</v>
      </c>
      <c r="G124" s="102" t="s">
        <v>1040</v>
      </c>
      <c r="H124" s="394">
        <v>13324588.279999999</v>
      </c>
      <c r="I124" s="395">
        <v>102.25620000000001</v>
      </c>
      <c r="J124" s="396">
        <v>1.3584297734140049E-2</v>
      </c>
      <c r="K124" s="396">
        <v>1.3584680484944878E-2</v>
      </c>
      <c r="L124" s="396">
        <v>-1.8353045081022978E-2</v>
      </c>
      <c r="M124" s="268"/>
      <c r="N124" s="268"/>
      <c r="O124" s="268"/>
      <c r="P124" s="150"/>
      <c r="Q124" s="177"/>
      <c r="R124" s="76"/>
      <c r="S124" s="76"/>
    </row>
    <row r="125" spans="1:19" s="245" customFormat="1" ht="12.75" customHeight="1">
      <c r="A125" s="101" t="s">
        <v>1264</v>
      </c>
      <c r="B125" s="173" t="s">
        <v>1288</v>
      </c>
      <c r="C125" s="392" t="s">
        <v>1289</v>
      </c>
      <c r="D125" s="392" t="s">
        <v>79</v>
      </c>
      <c r="E125" s="102" t="s">
        <v>1039</v>
      </c>
      <c r="F125" s="102" t="s">
        <v>1038</v>
      </c>
      <c r="G125" s="102" t="s">
        <v>1062</v>
      </c>
      <c r="H125" s="394">
        <v>5821474.6900000004</v>
      </c>
      <c r="I125" s="395">
        <v>90.026899999999998</v>
      </c>
      <c r="J125" s="396">
        <v>4.7999217317693521E-2</v>
      </c>
      <c r="K125" s="396">
        <v>4.9468194047729286E-2</v>
      </c>
      <c r="L125" s="396">
        <v>7.7222322541999455E-2</v>
      </c>
      <c r="M125" s="268"/>
      <c r="N125" s="268"/>
      <c r="O125" s="268"/>
      <c r="P125" s="150"/>
      <c r="Q125" s="177"/>
      <c r="R125" s="76"/>
      <c r="S125" s="76"/>
    </row>
    <row r="126" spans="1:19" s="245" customFormat="1" ht="12.75" customHeight="1">
      <c r="A126" s="101" t="s">
        <v>1462</v>
      </c>
      <c r="B126" s="173">
        <v>37884602446</v>
      </c>
      <c r="C126" s="392" t="s">
        <v>1146</v>
      </c>
      <c r="D126" s="392" t="s">
        <v>79</v>
      </c>
      <c r="E126" s="102" t="s">
        <v>1039</v>
      </c>
      <c r="F126" s="102" t="s">
        <v>1038</v>
      </c>
      <c r="G126" s="102" t="s">
        <v>1040</v>
      </c>
      <c r="H126" s="394">
        <v>46924960</v>
      </c>
      <c r="I126" s="395">
        <v>26.648099999999999</v>
      </c>
      <c r="J126" s="396">
        <v>0.10287538719655176</v>
      </c>
      <c r="K126" s="396">
        <v>4.9869397178348596E-2</v>
      </c>
      <c r="L126" s="396">
        <v>0.19193008037715087</v>
      </c>
      <c r="M126" s="268"/>
      <c r="N126" s="268"/>
      <c r="O126" s="268"/>
      <c r="P126" s="150"/>
      <c r="Q126" s="177"/>
      <c r="R126" s="76"/>
      <c r="S126" s="76"/>
    </row>
    <row r="127" spans="1:19" s="245" customFormat="1" ht="12.75" customHeight="1">
      <c r="A127" s="101" t="s">
        <v>1265</v>
      </c>
      <c r="B127" s="173">
        <v>94465089647</v>
      </c>
      <c r="C127" s="392" t="s">
        <v>1147</v>
      </c>
      <c r="D127" s="392" t="s">
        <v>79</v>
      </c>
      <c r="E127" s="102" t="s">
        <v>1041</v>
      </c>
      <c r="F127" s="102" t="s">
        <v>1038</v>
      </c>
      <c r="G127" s="102" t="s">
        <v>1040</v>
      </c>
      <c r="H127" s="394">
        <v>93036820.269999996</v>
      </c>
      <c r="I127" s="395">
        <v>202.6035</v>
      </c>
      <c r="J127" s="396">
        <v>3.5944151243327838E-3</v>
      </c>
      <c r="K127" s="396">
        <v>7.0662420426488293E-3</v>
      </c>
      <c r="L127" s="396">
        <v>7.7319459435261084E-3</v>
      </c>
      <c r="M127" s="268"/>
      <c r="N127" s="268"/>
      <c r="O127" s="268"/>
      <c r="P127" s="150"/>
      <c r="Q127" s="177"/>
      <c r="R127" s="76"/>
      <c r="S127" s="76"/>
    </row>
    <row r="128" spans="1:19" s="245" customFormat="1" ht="12.75" customHeight="1">
      <c r="A128" s="101" t="s">
        <v>1339</v>
      </c>
      <c r="B128" s="173">
        <v>35313366580</v>
      </c>
      <c r="C128" s="392" t="s">
        <v>1350</v>
      </c>
      <c r="D128" s="392" t="s">
        <v>79</v>
      </c>
      <c r="E128" s="102" t="s">
        <v>1043</v>
      </c>
      <c r="F128" s="102" t="s">
        <v>1038</v>
      </c>
      <c r="G128" s="102" t="s">
        <v>1040</v>
      </c>
      <c r="H128" s="394">
        <v>204212693.21000001</v>
      </c>
      <c r="I128" s="395">
        <v>152.4479</v>
      </c>
      <c r="J128" s="396">
        <v>1.6408864344904961E-2</v>
      </c>
      <c r="K128" s="396">
        <v>7.1682376178872076E-4</v>
      </c>
      <c r="L128" s="396">
        <v>9.0928828350573809E-3</v>
      </c>
      <c r="M128" s="268"/>
      <c r="N128" s="268"/>
      <c r="O128" s="268"/>
      <c r="P128" s="150"/>
      <c r="Q128" s="177"/>
      <c r="R128" s="76"/>
      <c r="S128" s="76"/>
    </row>
    <row r="129" spans="1:19" s="245" customFormat="1" ht="12.75" customHeight="1">
      <c r="A129" s="101" t="s">
        <v>1148</v>
      </c>
      <c r="B129" s="173">
        <v>41002460007</v>
      </c>
      <c r="C129" s="392" t="s">
        <v>1149</v>
      </c>
      <c r="D129" s="392" t="s">
        <v>79</v>
      </c>
      <c r="E129" s="102" t="s">
        <v>1039</v>
      </c>
      <c r="F129" s="102" t="s">
        <v>1038</v>
      </c>
      <c r="G129" s="102" t="s">
        <v>1040</v>
      </c>
      <c r="H129" s="394">
        <v>51648594.219999999</v>
      </c>
      <c r="I129" s="395">
        <v>199.0737</v>
      </c>
      <c r="J129" s="396">
        <v>5.7343004124583041E-2</v>
      </c>
      <c r="K129" s="396">
        <v>2.6010297535909999E-2</v>
      </c>
      <c r="L129" s="396">
        <v>7.7261370775681959E-2</v>
      </c>
      <c r="M129" s="268"/>
      <c r="N129" s="268"/>
      <c r="O129" s="268"/>
      <c r="P129" s="150"/>
      <c r="Q129" s="177"/>
      <c r="R129" s="76"/>
      <c r="S129" s="76"/>
    </row>
    <row r="130" spans="1:19" s="245" customFormat="1" ht="12.75" customHeight="1">
      <c r="A130" s="101" t="s">
        <v>1150</v>
      </c>
      <c r="B130" s="173">
        <v>58320210450</v>
      </c>
      <c r="C130" s="392" t="s">
        <v>1151</v>
      </c>
      <c r="D130" s="392" t="s">
        <v>79</v>
      </c>
      <c r="E130" s="102" t="s">
        <v>1053</v>
      </c>
      <c r="F130" s="102" t="s">
        <v>1038</v>
      </c>
      <c r="G130" s="102" t="s">
        <v>1040</v>
      </c>
      <c r="H130" s="394">
        <v>3460671.14</v>
      </c>
      <c r="I130" s="395">
        <v>132.3485</v>
      </c>
      <c r="J130" s="396">
        <v>-3.0159130194996386E-2</v>
      </c>
      <c r="K130" s="396">
        <v>2.8650364021021169E-3</v>
      </c>
      <c r="L130" s="396">
        <v>5.1484537930259755E-3</v>
      </c>
      <c r="M130" s="268"/>
      <c r="N130" s="268"/>
      <c r="O130" s="268"/>
      <c r="P130" s="150"/>
      <c r="Q130" s="177"/>
      <c r="R130" s="76"/>
      <c r="S130" s="76"/>
    </row>
    <row r="131" spans="1:19" s="245" customFormat="1" ht="12.75" customHeight="1">
      <c r="A131" s="101" t="s">
        <v>1152</v>
      </c>
      <c r="B131" s="173">
        <v>31982273976</v>
      </c>
      <c r="C131" s="392" t="s">
        <v>1153</v>
      </c>
      <c r="D131" s="392" t="s">
        <v>79</v>
      </c>
      <c r="E131" s="102" t="s">
        <v>1053</v>
      </c>
      <c r="F131" s="102" t="s">
        <v>1038</v>
      </c>
      <c r="G131" s="102" t="s">
        <v>1040</v>
      </c>
      <c r="H131" s="394">
        <v>5058002.72</v>
      </c>
      <c r="I131" s="395">
        <v>149.32550000000001</v>
      </c>
      <c r="J131" s="396">
        <v>4.2878615759297967E-2</v>
      </c>
      <c r="K131" s="396">
        <v>2.8550666239612221E-2</v>
      </c>
      <c r="L131" s="396">
        <v>2.7990305469054455E-3</v>
      </c>
      <c r="M131" s="268"/>
      <c r="N131" s="268"/>
      <c r="O131" s="268"/>
      <c r="P131" s="150"/>
      <c r="Q131" s="177"/>
      <c r="R131" s="76"/>
      <c r="S131" s="76"/>
    </row>
    <row r="132" spans="1:19" s="245" customFormat="1" ht="12.75" customHeight="1">
      <c r="A132" s="101" t="s">
        <v>1154</v>
      </c>
      <c r="B132" s="173" t="s">
        <v>1155</v>
      </c>
      <c r="C132" s="392" t="s">
        <v>1156</v>
      </c>
      <c r="D132" s="392" t="s">
        <v>79</v>
      </c>
      <c r="E132" s="102" t="s">
        <v>1053</v>
      </c>
      <c r="F132" s="102" t="s">
        <v>1038</v>
      </c>
      <c r="G132" s="102" t="s">
        <v>1040</v>
      </c>
      <c r="H132" s="394">
        <v>9759387.8399999999</v>
      </c>
      <c r="I132" s="395">
        <v>171.35400000000001</v>
      </c>
      <c r="J132" s="396">
        <v>0.40850484903878659</v>
      </c>
      <c r="K132" s="396">
        <v>5.3145256900598792E-2</v>
      </c>
      <c r="L132" s="396">
        <v>4.374362939070231E-3</v>
      </c>
      <c r="M132" s="268"/>
      <c r="N132" s="268"/>
      <c r="O132" s="268"/>
      <c r="P132" s="150"/>
      <c r="Q132" s="177"/>
      <c r="R132" s="76"/>
      <c r="S132" s="76"/>
    </row>
    <row r="133" spans="1:19" s="245" customFormat="1" ht="12.75" customHeight="1">
      <c r="A133" s="101" t="s">
        <v>1157</v>
      </c>
      <c r="B133" s="173">
        <v>40820433166</v>
      </c>
      <c r="C133" s="392" t="s">
        <v>1158</v>
      </c>
      <c r="D133" s="392" t="s">
        <v>79</v>
      </c>
      <c r="E133" s="102" t="s">
        <v>1053</v>
      </c>
      <c r="F133" s="102" t="s">
        <v>1038</v>
      </c>
      <c r="G133" s="102" t="s">
        <v>1040</v>
      </c>
      <c r="H133" s="394">
        <v>6505030.1900000004</v>
      </c>
      <c r="I133" s="395">
        <v>172.79320000000001</v>
      </c>
      <c r="J133" s="396">
        <v>0.14908641067977202</v>
      </c>
      <c r="K133" s="396">
        <v>5.7254932673828307E-2</v>
      </c>
      <c r="L133" s="396">
        <v>5.3545381499935374E-3</v>
      </c>
      <c r="M133" s="268"/>
      <c r="N133" s="268"/>
      <c r="O133" s="268"/>
      <c r="P133" s="150"/>
      <c r="Q133" s="177"/>
      <c r="R133" s="76"/>
      <c r="S133" s="76"/>
    </row>
    <row r="134" spans="1:19" s="1001" customFormat="1" ht="12.75" customHeight="1">
      <c r="A134" s="101" t="s">
        <v>1533</v>
      </c>
      <c r="B134" s="173" t="s">
        <v>1159</v>
      </c>
      <c r="C134" s="392" t="s">
        <v>1160</v>
      </c>
      <c r="D134" s="392" t="s">
        <v>79</v>
      </c>
      <c r="E134" s="102" t="s">
        <v>1041</v>
      </c>
      <c r="F134" s="102" t="s">
        <v>1038</v>
      </c>
      <c r="G134" s="102" t="s">
        <v>1040</v>
      </c>
      <c r="H134" s="394">
        <v>22131382.390000001</v>
      </c>
      <c r="I134" s="395">
        <v>111.8554</v>
      </c>
      <c r="J134" s="396">
        <v>1.0642526728994017E-2</v>
      </c>
      <c r="K134" s="396">
        <v>1.1515436508654275E-2</v>
      </c>
      <c r="L134" s="396">
        <v>2.2777532858069272E-3</v>
      </c>
      <c r="M134" s="268"/>
      <c r="N134" s="268"/>
      <c r="O134" s="268"/>
      <c r="P134" s="150"/>
      <c r="Q134" s="177"/>
      <c r="R134" s="76"/>
      <c r="S134" s="76"/>
    </row>
    <row r="135" spans="1:19" s="1001" customFormat="1" ht="12.75" customHeight="1">
      <c r="A135" s="101" t="s">
        <v>1162</v>
      </c>
      <c r="B135" s="173" t="s">
        <v>1163</v>
      </c>
      <c r="C135" s="392" t="s">
        <v>1164</v>
      </c>
      <c r="D135" s="392" t="s">
        <v>79</v>
      </c>
      <c r="E135" s="102" t="s">
        <v>1053</v>
      </c>
      <c r="F135" s="102" t="s">
        <v>1038</v>
      </c>
      <c r="G135" s="102" t="s">
        <v>1040</v>
      </c>
      <c r="H135" s="394">
        <v>7167788.3099999996</v>
      </c>
      <c r="I135" s="395">
        <v>136.30250000000001</v>
      </c>
      <c r="J135" s="396">
        <v>5.0955752989823466E-2</v>
      </c>
      <c r="K135" s="396">
        <v>4.6677263791620849E-2</v>
      </c>
      <c r="L135" s="396">
        <v>-1.2165434251502516E-2</v>
      </c>
      <c r="M135" s="268"/>
      <c r="N135" s="268"/>
      <c r="O135" s="268"/>
      <c r="P135" s="150"/>
      <c r="Q135" s="177"/>
      <c r="R135" s="76"/>
      <c r="S135" s="76"/>
    </row>
    <row r="136" spans="1:19" s="1001" customFormat="1" ht="12.75" customHeight="1">
      <c r="A136" s="101" t="s">
        <v>1362</v>
      </c>
      <c r="B136" s="173" t="s">
        <v>1363</v>
      </c>
      <c r="C136" s="392" t="s">
        <v>1364</v>
      </c>
      <c r="D136" s="392" t="s">
        <v>79</v>
      </c>
      <c r="E136" s="102" t="s">
        <v>1053</v>
      </c>
      <c r="F136" s="102" t="s">
        <v>1038</v>
      </c>
      <c r="G136" s="102" t="s">
        <v>1040</v>
      </c>
      <c r="H136" s="394">
        <v>23968600.010000002</v>
      </c>
      <c r="I136" s="395">
        <v>105.14919999999999</v>
      </c>
      <c r="J136" s="396">
        <v>-1.8351160977541081E-3</v>
      </c>
      <c r="K136" s="396">
        <v>4.1862819346705216E-4</v>
      </c>
      <c r="L136" s="396">
        <v>7.1482688699260333E-3</v>
      </c>
      <c r="M136" s="268"/>
      <c r="N136" s="268"/>
      <c r="O136" s="268"/>
      <c r="P136" s="150"/>
      <c r="Q136" s="177"/>
      <c r="R136" s="76"/>
      <c r="S136" s="76"/>
    </row>
    <row r="137" spans="1:19" s="1001" customFormat="1" ht="12.75" customHeight="1">
      <c r="A137" s="101" t="s">
        <v>1404</v>
      </c>
      <c r="B137" s="173" t="s">
        <v>1451</v>
      </c>
      <c r="C137" s="392" t="s">
        <v>1448</v>
      </c>
      <c r="D137" s="392" t="s">
        <v>79</v>
      </c>
      <c r="E137" s="102" t="s">
        <v>1053</v>
      </c>
      <c r="F137" s="102" t="s">
        <v>1038</v>
      </c>
      <c r="G137" s="102" t="s">
        <v>1040</v>
      </c>
      <c r="H137" s="394">
        <v>25931416.789999999</v>
      </c>
      <c r="I137" s="395">
        <v>105.7452</v>
      </c>
      <c r="J137" s="396">
        <v>6.3144227581557466E-4</v>
      </c>
      <c r="K137" s="396">
        <v>1.1209276433632454E-3</v>
      </c>
      <c r="L137" s="396">
        <v>1.0857532879454457E-2</v>
      </c>
      <c r="M137" s="268"/>
      <c r="N137" s="268"/>
      <c r="O137" s="268"/>
      <c r="P137" s="150"/>
      <c r="Q137" s="177"/>
      <c r="R137" s="76"/>
      <c r="S137" s="76"/>
    </row>
    <row r="138" spans="1:19" s="245" customFormat="1" ht="12.75" customHeight="1">
      <c r="A138" s="101" t="s">
        <v>1566</v>
      </c>
      <c r="B138" s="173" t="s">
        <v>1567</v>
      </c>
      <c r="C138" s="392" t="s">
        <v>1568</v>
      </c>
      <c r="D138" s="392" t="s">
        <v>79</v>
      </c>
      <c r="E138" s="102" t="s">
        <v>1053</v>
      </c>
      <c r="F138" s="102" t="s">
        <v>1038</v>
      </c>
      <c r="G138" s="102" t="s">
        <v>1040</v>
      </c>
      <c r="H138" s="394">
        <v>18607397.719999999</v>
      </c>
      <c r="I138" s="395">
        <v>102.9825</v>
      </c>
      <c r="J138" s="396">
        <v>2.2917014678673908E-3</v>
      </c>
      <c r="K138" s="396">
        <v>2.8405660487600404E-3</v>
      </c>
      <c r="L138" s="396">
        <v>1.8305923394560608E-2</v>
      </c>
      <c r="M138" s="268"/>
      <c r="N138" s="268"/>
      <c r="O138" s="268"/>
      <c r="P138" s="150"/>
      <c r="Q138" s="177"/>
      <c r="R138" s="76"/>
      <c r="S138" s="76"/>
    </row>
    <row r="139" spans="1:19" s="245" customFormat="1" ht="12.75" customHeight="1">
      <c r="A139" s="101" t="s">
        <v>1582</v>
      </c>
      <c r="B139" s="173" t="s">
        <v>1585</v>
      </c>
      <c r="C139" s="392" t="s">
        <v>1586</v>
      </c>
      <c r="D139" s="392" t="s">
        <v>79</v>
      </c>
      <c r="E139" s="102" t="s">
        <v>1053</v>
      </c>
      <c r="F139" s="102" t="s">
        <v>1038</v>
      </c>
      <c r="G139" s="102" t="s">
        <v>1040</v>
      </c>
      <c r="H139" s="394">
        <v>32224269.420000002</v>
      </c>
      <c r="I139" s="395">
        <v>101.90940000000001</v>
      </c>
      <c r="J139" s="396">
        <v>-3.8066189575598486E-3</v>
      </c>
      <c r="K139" s="396">
        <v>2.8537857928703225E-3</v>
      </c>
      <c r="L139" s="396">
        <v>1.8439143630645471E-2</v>
      </c>
      <c r="M139" s="268"/>
      <c r="N139" s="268"/>
      <c r="O139" s="268"/>
      <c r="P139" s="150"/>
      <c r="Q139" s="177"/>
      <c r="R139" s="76"/>
      <c r="S139" s="76"/>
    </row>
    <row r="140" spans="1:19" s="245" customFormat="1" ht="12.75" customHeight="1">
      <c r="A140" s="101" t="s">
        <v>1340</v>
      </c>
      <c r="B140" s="173" t="s">
        <v>1341</v>
      </c>
      <c r="C140" s="392" t="s">
        <v>1342</v>
      </c>
      <c r="D140" s="392" t="s">
        <v>79</v>
      </c>
      <c r="E140" s="102" t="s">
        <v>1053</v>
      </c>
      <c r="F140" s="102" t="s">
        <v>1038</v>
      </c>
      <c r="G140" s="102" t="s">
        <v>1062</v>
      </c>
      <c r="H140" s="394">
        <v>4593385.17</v>
      </c>
      <c r="I140" s="395">
        <v>93.704400000000007</v>
      </c>
      <c r="J140" s="396">
        <v>3.4217942698409054E-3</v>
      </c>
      <c r="K140" s="396">
        <v>4.2263049847512946E-4</v>
      </c>
      <c r="L140" s="396">
        <v>9.6114985163942013E-3</v>
      </c>
      <c r="M140" s="268"/>
      <c r="N140" s="268"/>
      <c r="O140" s="268"/>
      <c r="P140" s="150"/>
      <c r="Q140" s="177"/>
      <c r="R140" s="76"/>
      <c r="S140" s="76"/>
    </row>
    <row r="141" spans="1:19" s="245" customFormat="1" ht="12.75" customHeight="1">
      <c r="A141" s="101" t="s">
        <v>1482</v>
      </c>
      <c r="B141" s="173" t="s">
        <v>1483</v>
      </c>
      <c r="C141" s="392" t="s">
        <v>1484</v>
      </c>
      <c r="D141" s="392" t="s">
        <v>79</v>
      </c>
      <c r="E141" s="102" t="s">
        <v>1053</v>
      </c>
      <c r="F141" s="102" t="s">
        <v>1038</v>
      </c>
      <c r="G141" s="102" t="s">
        <v>1062</v>
      </c>
      <c r="H141" s="394">
        <v>8360781.9500000002</v>
      </c>
      <c r="I141" s="395">
        <v>92.516800000000003</v>
      </c>
      <c r="J141" s="396">
        <v>3.3626823391916805E-3</v>
      </c>
      <c r="K141" s="396">
        <v>3.9279899208355396E-4</v>
      </c>
      <c r="L141" s="396">
        <v>9.9576968698631418E-3</v>
      </c>
      <c r="M141" s="268"/>
      <c r="N141" s="268"/>
      <c r="O141" s="268"/>
      <c r="P141" s="150"/>
      <c r="Q141" s="177"/>
      <c r="R141" s="76"/>
      <c r="S141" s="76"/>
    </row>
    <row r="142" spans="1:19" s="1001" customFormat="1" ht="12.75" customHeight="1">
      <c r="A142" s="101" t="s">
        <v>1263</v>
      </c>
      <c r="B142" s="173" t="s">
        <v>1272</v>
      </c>
      <c r="C142" s="392" t="s">
        <v>1273</v>
      </c>
      <c r="D142" s="392" t="s">
        <v>79</v>
      </c>
      <c r="E142" s="102" t="s">
        <v>1053</v>
      </c>
      <c r="F142" s="102" t="s">
        <v>1038</v>
      </c>
      <c r="G142" s="102" t="s">
        <v>1040</v>
      </c>
      <c r="H142" s="394">
        <v>25358602.359999999</v>
      </c>
      <c r="I142" s="395">
        <v>108.7273</v>
      </c>
      <c r="J142" s="396">
        <v>1.8786977284568351E-4</v>
      </c>
      <c r="K142" s="396">
        <v>1.09475878477161E-3</v>
      </c>
      <c r="L142" s="396">
        <v>1.4666508641164144E-2</v>
      </c>
      <c r="M142" s="268"/>
      <c r="N142" s="268"/>
      <c r="O142" s="268"/>
      <c r="P142" s="150"/>
      <c r="Q142" s="177"/>
      <c r="R142" s="76"/>
      <c r="S142" s="76"/>
    </row>
    <row r="143" spans="1:19" s="245" customFormat="1" ht="12.75" customHeight="1">
      <c r="A143" s="101" t="s">
        <v>1343</v>
      </c>
      <c r="B143" s="173" t="s">
        <v>1344</v>
      </c>
      <c r="C143" s="392" t="s">
        <v>1345</v>
      </c>
      <c r="D143" s="392" t="s">
        <v>79</v>
      </c>
      <c r="E143" s="102" t="s">
        <v>1053</v>
      </c>
      <c r="F143" s="102" t="s">
        <v>1038</v>
      </c>
      <c r="G143" s="102" t="s">
        <v>1040</v>
      </c>
      <c r="H143" s="394">
        <v>24333460.079999998</v>
      </c>
      <c r="I143" s="395">
        <v>109.8134</v>
      </c>
      <c r="J143" s="396">
        <v>-6.3985599997169462E-3</v>
      </c>
      <c r="K143" s="396">
        <v>1.2865600520823861E-3</v>
      </c>
      <c r="L143" s="396">
        <v>1.5594595994347316E-2</v>
      </c>
      <c r="M143" s="268"/>
      <c r="N143" s="268"/>
      <c r="O143" s="268"/>
      <c r="P143" s="150"/>
      <c r="Q143" s="177"/>
      <c r="R143" s="76"/>
      <c r="S143" s="76"/>
    </row>
    <row r="144" spans="1:19" s="245" customFormat="1" ht="12.75" customHeight="1">
      <c r="A144" s="101" t="s">
        <v>1463</v>
      </c>
      <c r="B144" s="173" t="s">
        <v>1485</v>
      </c>
      <c r="C144" s="392" t="s">
        <v>1486</v>
      </c>
      <c r="D144" s="392" t="s">
        <v>79</v>
      </c>
      <c r="E144" s="102" t="s">
        <v>1053</v>
      </c>
      <c r="F144" s="102" t="s">
        <v>1038</v>
      </c>
      <c r="G144" s="102" t="s">
        <v>1040</v>
      </c>
      <c r="H144" s="394">
        <v>24452494.66</v>
      </c>
      <c r="I144" s="395">
        <v>107.33839999999999</v>
      </c>
      <c r="J144" s="396">
        <v>3.4849051093366334E-3</v>
      </c>
      <c r="K144" s="396">
        <v>3.7076206800139566E-3</v>
      </c>
      <c r="L144" s="396">
        <v>2.2406797096755637E-2</v>
      </c>
      <c r="M144" s="268"/>
      <c r="N144" s="268"/>
      <c r="O144" s="268"/>
      <c r="P144" s="150"/>
      <c r="Q144" s="177"/>
      <c r="R144" s="76"/>
      <c r="S144" s="76"/>
    </row>
    <row r="145" spans="1:19" s="245" customFormat="1" ht="12.75" customHeight="1">
      <c r="A145" s="101" t="s">
        <v>1487</v>
      </c>
      <c r="B145" s="173" t="s">
        <v>1488</v>
      </c>
      <c r="C145" s="392" t="s">
        <v>1489</v>
      </c>
      <c r="D145" s="392" t="s">
        <v>79</v>
      </c>
      <c r="E145" s="102" t="s">
        <v>1053</v>
      </c>
      <c r="F145" s="102" t="s">
        <v>1038</v>
      </c>
      <c r="G145" s="102" t="s">
        <v>1040</v>
      </c>
      <c r="H145" s="394">
        <v>26623522.109999999</v>
      </c>
      <c r="I145" s="395">
        <v>105.41200000000001</v>
      </c>
      <c r="J145" s="396">
        <v>-8.8994578261281099E-5</v>
      </c>
      <c r="K145" s="396">
        <v>3.1585428639675506E-3</v>
      </c>
      <c r="L145" s="396">
        <v>1.9643803708991658E-2</v>
      </c>
      <c r="M145" s="268"/>
      <c r="N145" s="268"/>
      <c r="O145" s="268"/>
      <c r="P145" s="150"/>
      <c r="Q145" s="177"/>
      <c r="R145" s="76"/>
      <c r="S145" s="76"/>
    </row>
    <row r="146" spans="1:19" s="245" customFormat="1" ht="12.75" customHeight="1">
      <c r="A146" s="120" t="s">
        <v>1687</v>
      </c>
      <c r="B146" s="173" t="s">
        <v>1688</v>
      </c>
      <c r="C146" s="392" t="s">
        <v>1689</v>
      </c>
      <c r="D146" s="392" t="s">
        <v>79</v>
      </c>
      <c r="E146" s="102" t="s">
        <v>1053</v>
      </c>
      <c r="F146" s="102" t="s">
        <v>1038</v>
      </c>
      <c r="G146" s="102" t="s">
        <v>1040</v>
      </c>
      <c r="H146" s="394">
        <v>23393868.899999999</v>
      </c>
      <c r="I146" s="395">
        <v>100.4936</v>
      </c>
      <c r="J146" s="396">
        <v>2.9293095282125758E-3</v>
      </c>
      <c r="K146" s="396">
        <v>3.0002095954806407E-3</v>
      </c>
      <c r="L146" s="396" t="s">
        <v>1038</v>
      </c>
      <c r="M146" s="268"/>
      <c r="N146" s="268"/>
      <c r="O146" s="268"/>
      <c r="P146" s="150"/>
      <c r="Q146" s="177"/>
      <c r="R146" s="76"/>
      <c r="S146" s="76"/>
    </row>
    <row r="147" spans="1:19" s="245" customFormat="1" ht="12.75" customHeight="1">
      <c r="A147" s="101" t="s">
        <v>1365</v>
      </c>
      <c r="B147" s="173" t="s">
        <v>1366</v>
      </c>
      <c r="C147" s="392" t="s">
        <v>1367</v>
      </c>
      <c r="D147" s="392" t="s">
        <v>79</v>
      </c>
      <c r="E147" s="102" t="s">
        <v>1053</v>
      </c>
      <c r="F147" s="102" t="s">
        <v>1038</v>
      </c>
      <c r="G147" s="102" t="s">
        <v>1040</v>
      </c>
      <c r="H147" s="394">
        <v>8966548.0700000003</v>
      </c>
      <c r="I147" s="395">
        <v>109.53700000000001</v>
      </c>
      <c r="J147" s="396">
        <v>5.1810972033949909E-4</v>
      </c>
      <c r="K147" s="396">
        <v>1.8576123233509101E-3</v>
      </c>
      <c r="L147" s="396">
        <v>1.9602331168534937E-2</v>
      </c>
      <c r="M147" s="268"/>
      <c r="N147" s="268"/>
      <c r="O147" s="268"/>
      <c r="P147" s="150"/>
      <c r="Q147" s="177"/>
      <c r="R147" s="76"/>
      <c r="S147" s="76"/>
    </row>
    <row r="148" spans="1:19" s="1001" customFormat="1" ht="12.75" customHeight="1">
      <c r="A148" s="101" t="s">
        <v>1690</v>
      </c>
      <c r="B148" s="173" t="s">
        <v>1691</v>
      </c>
      <c r="C148" s="392" t="s">
        <v>1692</v>
      </c>
      <c r="D148" s="392" t="s">
        <v>79</v>
      </c>
      <c r="E148" s="102" t="s">
        <v>1053</v>
      </c>
      <c r="F148" s="102" t="s">
        <v>1038</v>
      </c>
      <c r="G148" s="102" t="s">
        <v>1040</v>
      </c>
      <c r="H148" s="394">
        <v>7350969.1699999999</v>
      </c>
      <c r="I148" s="395">
        <v>100.6664</v>
      </c>
      <c r="J148" s="396">
        <v>3.5508196034328421E-3</v>
      </c>
      <c r="K148" s="396">
        <v>3.5499843984116985E-3</v>
      </c>
      <c r="L148" s="396" t="s">
        <v>1038</v>
      </c>
      <c r="M148" s="268"/>
      <c r="N148" s="268"/>
      <c r="O148" s="268"/>
      <c r="P148" s="150"/>
      <c r="Q148" s="177"/>
      <c r="R148" s="76"/>
      <c r="S148" s="76"/>
    </row>
    <row r="149" spans="1:19" s="1001" customFormat="1" ht="12.75" customHeight="1">
      <c r="A149" s="101" t="s">
        <v>1165</v>
      </c>
      <c r="B149" s="173" t="s">
        <v>1166</v>
      </c>
      <c r="C149" s="392" t="s">
        <v>1167</v>
      </c>
      <c r="D149" s="392" t="s">
        <v>79</v>
      </c>
      <c r="E149" s="102" t="s">
        <v>1053</v>
      </c>
      <c r="F149" s="102" t="s">
        <v>1038</v>
      </c>
      <c r="G149" s="102" t="s">
        <v>1040</v>
      </c>
      <c r="H149" s="394">
        <v>10406709.9</v>
      </c>
      <c r="I149" s="395">
        <v>105.2021</v>
      </c>
      <c r="J149" s="396">
        <v>-5.7609234390913477E-2</v>
      </c>
      <c r="K149" s="396">
        <v>1.402155620285428E-2</v>
      </c>
      <c r="L149" s="396">
        <v>-1.513682022861107E-2</v>
      </c>
      <c r="M149" s="268"/>
      <c r="N149" s="268"/>
      <c r="O149" s="268"/>
      <c r="P149" s="150"/>
      <c r="Q149" s="177"/>
      <c r="R149" s="76"/>
      <c r="S149" s="76"/>
    </row>
    <row r="150" spans="1:19" s="1001" customFormat="1" ht="12.75" customHeight="1">
      <c r="A150" s="101" t="s">
        <v>1496</v>
      </c>
      <c r="B150" s="173" t="s">
        <v>1497</v>
      </c>
      <c r="C150" s="392" t="s">
        <v>1498</v>
      </c>
      <c r="D150" s="392" t="s">
        <v>79</v>
      </c>
      <c r="E150" s="102" t="s">
        <v>1043</v>
      </c>
      <c r="F150" s="102" t="s">
        <v>1038</v>
      </c>
      <c r="G150" s="102" t="s">
        <v>1040</v>
      </c>
      <c r="H150" s="394">
        <v>3968127.28</v>
      </c>
      <c r="I150" s="395">
        <v>103.08110000000001</v>
      </c>
      <c r="J150" s="396">
        <v>-9.0778486577891004E-2</v>
      </c>
      <c r="K150" s="396">
        <v>1.9988259323411306E-4</v>
      </c>
      <c r="L150" s="396">
        <v>1.1218638871857811E-2</v>
      </c>
      <c r="M150" s="268"/>
      <c r="N150" s="268"/>
      <c r="O150" s="268"/>
      <c r="P150" s="150"/>
      <c r="Q150" s="177"/>
      <c r="R150" s="76"/>
      <c r="S150" s="76"/>
    </row>
    <row r="151" spans="1:19" s="1001" customFormat="1" ht="12.75" customHeight="1">
      <c r="A151" s="101" t="s">
        <v>1590</v>
      </c>
      <c r="B151" s="173">
        <v>12916294683</v>
      </c>
      <c r="C151" s="392" t="s">
        <v>1042</v>
      </c>
      <c r="D151" s="392" t="s">
        <v>79</v>
      </c>
      <c r="E151" s="102" t="s">
        <v>1043</v>
      </c>
      <c r="F151" s="102" t="s">
        <v>1038</v>
      </c>
      <c r="G151" s="102" t="s">
        <v>1040</v>
      </c>
      <c r="H151" s="394">
        <v>6639981.6699999999</v>
      </c>
      <c r="I151" s="395">
        <v>16.7317</v>
      </c>
      <c r="J151" s="396">
        <v>1.208816722255035E-3</v>
      </c>
      <c r="K151" s="396">
        <v>1.2087484666247761E-3</v>
      </c>
      <c r="L151" s="396">
        <v>9.3200299206137593E-3</v>
      </c>
      <c r="M151" s="268"/>
      <c r="N151" s="268"/>
      <c r="O151" s="268"/>
      <c r="P151" s="150"/>
      <c r="Q151" s="177"/>
      <c r="R151" s="76"/>
      <c r="S151" s="76"/>
    </row>
    <row r="152" spans="1:19" s="245" customFormat="1" ht="12.75" customHeight="1">
      <c r="A152" s="101" t="s">
        <v>1680</v>
      </c>
      <c r="B152" s="173" t="s">
        <v>1681</v>
      </c>
      <c r="C152" s="392" t="s">
        <v>1682</v>
      </c>
      <c r="D152" s="392" t="s">
        <v>79</v>
      </c>
      <c r="E152" s="102" t="s">
        <v>1403</v>
      </c>
      <c r="F152" s="102" t="s">
        <v>1038</v>
      </c>
      <c r="G152" s="102" t="s">
        <v>1040</v>
      </c>
      <c r="H152" s="394">
        <v>92473341.010000005</v>
      </c>
      <c r="I152" s="395">
        <v>100.4371</v>
      </c>
      <c r="J152" s="396">
        <v>0.29785609471706498</v>
      </c>
      <c r="K152" s="396">
        <v>1.2820448915098481E-3</v>
      </c>
      <c r="L152" s="396" t="s">
        <v>1038</v>
      </c>
      <c r="M152" s="268"/>
      <c r="N152" s="268"/>
      <c r="O152" s="268"/>
      <c r="P152" s="150"/>
      <c r="Q152" s="177"/>
      <c r="R152" s="76"/>
      <c r="S152" s="76"/>
    </row>
    <row r="153" spans="1:19" s="1001" customFormat="1" ht="12.75" customHeight="1">
      <c r="A153" s="101" t="s">
        <v>1499</v>
      </c>
      <c r="B153" s="173">
        <v>84643903663</v>
      </c>
      <c r="C153" s="392" t="s">
        <v>1161</v>
      </c>
      <c r="D153" s="392" t="s">
        <v>79</v>
      </c>
      <c r="E153" s="102" t="s">
        <v>1041</v>
      </c>
      <c r="F153" s="102" t="s">
        <v>1038</v>
      </c>
      <c r="G153" s="102" t="s">
        <v>1040</v>
      </c>
      <c r="H153" s="394">
        <v>57181766.710000001</v>
      </c>
      <c r="I153" s="395">
        <v>31.574999999999999</v>
      </c>
      <c r="J153" s="396">
        <v>2.986299787696689E-2</v>
      </c>
      <c r="K153" s="396">
        <v>2.4836253399892261E-2</v>
      </c>
      <c r="L153" s="396">
        <v>1.2938017496639587E-2</v>
      </c>
      <c r="M153" s="268"/>
      <c r="N153" s="268"/>
      <c r="O153" s="268"/>
      <c r="P153" s="150"/>
      <c r="Q153" s="177"/>
      <c r="R153" s="76"/>
      <c r="S153" s="76"/>
    </row>
    <row r="154" spans="1:19" s="1001" customFormat="1" ht="12.75" customHeight="1">
      <c r="A154" s="101" t="s">
        <v>1168</v>
      </c>
      <c r="B154" s="173">
        <v>88183360964</v>
      </c>
      <c r="C154" s="392" t="s">
        <v>1169</v>
      </c>
      <c r="D154" s="392" t="s">
        <v>79</v>
      </c>
      <c r="E154" s="102" t="s">
        <v>1039</v>
      </c>
      <c r="F154" s="102" t="s">
        <v>1038</v>
      </c>
      <c r="G154" s="102" t="s">
        <v>1062</v>
      </c>
      <c r="H154" s="394">
        <v>50184261.82</v>
      </c>
      <c r="I154" s="395">
        <v>340.31740000000002</v>
      </c>
      <c r="J154" s="396">
        <v>0.11951385356510325</v>
      </c>
      <c r="K154" s="396">
        <v>4.6516173562084928E-2</v>
      </c>
      <c r="L154" s="396">
        <v>-8.4727065994475437E-3</v>
      </c>
      <c r="M154" s="268"/>
      <c r="N154" s="268"/>
      <c r="O154" s="268"/>
      <c r="P154" s="150"/>
      <c r="Q154" s="177"/>
      <c r="R154" s="76"/>
      <c r="S154" s="76"/>
    </row>
    <row r="155" spans="1:19" ht="18.75" customHeight="1">
      <c r="A155" s="1034" t="s">
        <v>391</v>
      </c>
      <c r="B155" s="1035"/>
      <c r="C155" s="1035"/>
      <c r="D155" s="1035"/>
      <c r="E155" s="1036"/>
      <c r="F155" s="1036"/>
      <c r="G155" s="1036"/>
      <c r="H155" s="1037">
        <f>SUM(H11:H154)</f>
        <v>3598087295.5900006</v>
      </c>
      <c r="I155" s="1037"/>
      <c r="J155" s="1038">
        <v>1.3343001562357459E-2</v>
      </c>
      <c r="K155" s="1038"/>
      <c r="L155" s="1038"/>
      <c r="M155" s="268"/>
      <c r="N155" s="268"/>
      <c r="O155" s="268"/>
      <c r="P155" s="150"/>
    </row>
    <row r="156" spans="1:19" ht="12.75" customHeight="1">
      <c r="A156" s="21" t="s">
        <v>293</v>
      </c>
      <c r="M156" s="150"/>
      <c r="N156" s="150"/>
      <c r="O156" s="150"/>
      <c r="P156" s="150"/>
    </row>
    <row r="157" spans="1:19" ht="12.75" customHeight="1">
      <c r="A157" s="45" t="s">
        <v>396</v>
      </c>
      <c r="C157" s="205"/>
      <c r="F157" s="206"/>
      <c r="G157" s="206"/>
      <c r="M157" s="150"/>
      <c r="N157" s="150"/>
      <c r="O157" s="150"/>
      <c r="P157" s="150"/>
    </row>
    <row r="158" spans="1:19" ht="12.75" customHeight="1">
      <c r="A158" s="46" t="s">
        <v>439</v>
      </c>
      <c r="F158" s="206"/>
      <c r="G158" s="206"/>
      <c r="M158" s="150"/>
      <c r="N158" s="150"/>
      <c r="O158" s="150"/>
      <c r="P158" s="150"/>
    </row>
    <row r="159" spans="1:19" ht="12.75" customHeight="1">
      <c r="A159" s="33" t="s">
        <v>108</v>
      </c>
      <c r="M159" s="150"/>
      <c r="N159" s="150"/>
      <c r="O159" s="150"/>
      <c r="P159" s="150"/>
    </row>
    <row r="160" spans="1:19" ht="12.75" customHeight="1">
      <c r="A160" s="493" t="s">
        <v>109</v>
      </c>
      <c r="H160" s="119"/>
    </row>
    <row r="161" spans="1:12" ht="12.75" customHeight="1">
      <c r="A161" s="493" t="s">
        <v>440</v>
      </c>
      <c r="H161" s="76"/>
    </row>
    <row r="162" spans="1:12" ht="12.75" customHeight="1">
      <c r="A162" s="32" t="s">
        <v>1186</v>
      </c>
      <c r="B162" s="48"/>
      <c r="C162" s="48"/>
      <c r="D162" s="48"/>
      <c r="E162" s="48"/>
      <c r="F162" s="48"/>
      <c r="G162" s="48"/>
      <c r="H162" s="48"/>
      <c r="I162" s="48"/>
      <c r="J162" s="48"/>
    </row>
    <row r="163" spans="1:12" s="1001" customFormat="1" ht="12.75" customHeight="1">
      <c r="A163" s="32" t="s">
        <v>1748</v>
      </c>
      <c r="B163" s="48"/>
      <c r="C163" s="48"/>
      <c r="D163" s="48"/>
      <c r="E163" s="48"/>
      <c r="F163" s="48"/>
      <c r="G163" s="48"/>
      <c r="H163" s="48"/>
      <c r="I163" s="48"/>
      <c r="J163" s="48"/>
    </row>
    <row r="164" spans="1:12" s="245" customFormat="1" ht="12.75" customHeight="1">
      <c r="A164" s="493" t="s">
        <v>1749</v>
      </c>
      <c r="B164" s="48"/>
      <c r="C164" s="48"/>
      <c r="D164" s="48"/>
      <c r="E164" s="48"/>
      <c r="F164" s="48"/>
      <c r="G164" s="48"/>
      <c r="H164" s="48"/>
      <c r="I164" s="48"/>
      <c r="J164" s="48"/>
    </row>
    <row r="165" spans="1:12" s="245" customFormat="1">
      <c r="A165" s="569" t="s">
        <v>385</v>
      </c>
      <c r="B165" s="570"/>
      <c r="C165" s="570"/>
      <c r="D165" s="553"/>
      <c r="E165" s="870"/>
      <c r="F165" s="870"/>
      <c r="G165" s="870"/>
      <c r="H165" s="870"/>
      <c r="I165" s="870"/>
      <c r="J165" s="870"/>
      <c r="K165" s="870"/>
      <c r="L165" s="870"/>
    </row>
    <row r="166" spans="1:12" s="245" customFormat="1">
      <c r="A166" s="553" t="s">
        <v>164</v>
      </c>
      <c r="B166" s="553"/>
      <c r="C166" s="553"/>
      <c r="D166" s="553"/>
      <c r="E166" s="49"/>
      <c r="F166" s="49"/>
      <c r="G166" s="49"/>
      <c r="H166" s="49"/>
      <c r="I166" s="49"/>
      <c r="J166" s="49"/>
    </row>
    <row r="167" spans="1:12" ht="12.75" customHeight="1">
      <c r="A167" s="553" t="s">
        <v>217</v>
      </c>
      <c r="B167" s="553"/>
      <c r="C167" s="553"/>
      <c r="D167" s="553"/>
    </row>
    <row r="168" spans="1:12" ht="12.75" customHeight="1">
      <c r="A168" s="574" t="s">
        <v>81</v>
      </c>
    </row>
    <row r="169" spans="1:12" ht="12.75" customHeight="1">
      <c r="L169" s="34" t="s">
        <v>958</v>
      </c>
    </row>
    <row r="170" spans="1:12" ht="12.75" customHeight="1"/>
    <row r="171" spans="1:12" ht="12.75" customHeight="1"/>
    <row r="172" spans="1:12" ht="12.75" customHeight="1"/>
    <row r="173" spans="1:12" ht="12.75" customHeight="1"/>
    <row r="174" spans="1:12">
      <c r="A174" s="53"/>
      <c r="B174" s="53"/>
      <c r="C174" s="53"/>
      <c r="D174" s="53"/>
      <c r="E174" s="53"/>
      <c r="F174" s="53"/>
      <c r="G174" s="53"/>
      <c r="H174" s="53"/>
      <c r="I174" s="53"/>
      <c r="J174" s="53"/>
      <c r="K174" s="53"/>
    </row>
    <row r="175" spans="1:12" ht="12.75" customHeight="1"/>
    <row r="176" spans="1:12" ht="12.75" customHeight="1">
      <c r="A176" s="33"/>
    </row>
    <row r="177" spans="1:1" ht="12.75" customHeight="1">
      <c r="A177" s="53"/>
    </row>
    <row r="178" spans="1:1" ht="12.75" customHeight="1">
      <c r="A178" s="33"/>
    </row>
    <row r="179" spans="1:1" ht="12.75" customHeight="1">
      <c r="A179" s="33"/>
    </row>
    <row r="180" spans="1:1" ht="12.75" customHeight="1">
      <c r="A180" s="53"/>
    </row>
    <row r="181" spans="1:1" ht="12.75" customHeight="1"/>
    <row r="182" spans="1:1" ht="12.75" customHeight="1">
      <c r="A182" s="33"/>
    </row>
    <row r="183" spans="1:1" ht="12.75" customHeight="1">
      <c r="A183" s="53"/>
    </row>
    <row r="184" spans="1:1" ht="12.75" customHeight="1">
      <c r="A184" s="56"/>
    </row>
    <row r="185" spans="1:1" ht="12.75" customHeight="1">
      <c r="A185" s="33"/>
    </row>
    <row r="186" spans="1:1" ht="12.75" customHeight="1">
      <c r="A186" s="53"/>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51 B107:B154 B52:B10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01" customWidth="1"/>
    <col min="10" max="10" width="9.85546875" customWidth="1"/>
    <col min="11" max="15" width="8.85546875" customWidth="1"/>
  </cols>
  <sheetData>
    <row r="1" spans="1:15" ht="12.75" customHeight="1">
      <c r="A1" s="128" t="s">
        <v>652</v>
      </c>
      <c r="O1" s="124" t="str">
        <f>Naslovnica!A20</f>
        <v>Svibanj 2025.</v>
      </c>
    </row>
    <row r="2" spans="1:15" ht="12.75" customHeight="1">
      <c r="A2" s="498" t="s">
        <v>653</v>
      </c>
      <c r="O2" s="492" t="str">
        <f>Naslovnica!A24</f>
        <v>May 2025</v>
      </c>
    </row>
    <row r="3" spans="1:15" ht="12.75" customHeight="1">
      <c r="A3" s="10"/>
      <c r="O3" s="11"/>
    </row>
    <row r="4" spans="1:15" ht="12.75" customHeight="1">
      <c r="A4" s="63"/>
      <c r="B4" s="63"/>
      <c r="C4" s="63"/>
      <c r="D4" s="63"/>
      <c r="E4" s="63"/>
      <c r="F4" s="63"/>
      <c r="G4" s="63"/>
      <c r="H4" s="63"/>
      <c r="I4" s="63"/>
      <c r="J4" s="63"/>
      <c r="K4" s="63"/>
      <c r="L4" s="63"/>
      <c r="M4" s="63"/>
      <c r="N4" s="63"/>
      <c r="O4" s="13" t="s">
        <v>1299</v>
      </c>
    </row>
    <row r="5" spans="1:15" ht="25.5" customHeight="1">
      <c r="A5" s="1257" t="s">
        <v>401</v>
      </c>
      <c r="B5" s="1258" t="s">
        <v>402</v>
      </c>
      <c r="C5" s="1259"/>
      <c r="D5" s="1254" t="s">
        <v>403</v>
      </c>
      <c r="E5" s="1255"/>
      <c r="F5" s="1254" t="s">
        <v>404</v>
      </c>
      <c r="G5" s="1255"/>
      <c r="H5" s="1254" t="s">
        <v>1397</v>
      </c>
      <c r="I5" s="1255"/>
      <c r="J5" s="1254" t="s">
        <v>405</v>
      </c>
      <c r="K5" s="1255"/>
      <c r="L5" s="1254" t="s">
        <v>406</v>
      </c>
      <c r="M5" s="1255"/>
      <c r="N5" s="1254" t="s">
        <v>407</v>
      </c>
      <c r="O5" s="1255"/>
    </row>
    <row r="6" spans="1:15" ht="12.75" customHeight="1">
      <c r="A6" s="1257"/>
      <c r="B6" s="535" t="s">
        <v>31</v>
      </c>
      <c r="C6" s="535" t="s">
        <v>32</v>
      </c>
      <c r="D6" s="535" t="s">
        <v>31</v>
      </c>
      <c r="E6" s="535" t="s">
        <v>32</v>
      </c>
      <c r="F6" s="535" t="s">
        <v>31</v>
      </c>
      <c r="G6" s="535" t="s">
        <v>32</v>
      </c>
      <c r="H6" s="535" t="s">
        <v>31</v>
      </c>
      <c r="I6" s="535" t="s">
        <v>32</v>
      </c>
      <c r="J6" s="535" t="s">
        <v>31</v>
      </c>
      <c r="K6" s="535" t="s">
        <v>32</v>
      </c>
      <c r="L6" s="535" t="s">
        <v>31</v>
      </c>
      <c r="M6" s="535" t="s">
        <v>32</v>
      </c>
      <c r="N6" s="535" t="s">
        <v>31</v>
      </c>
      <c r="O6" s="535" t="s">
        <v>32</v>
      </c>
    </row>
    <row r="7" spans="1:15" ht="12.75" customHeight="1">
      <c r="A7" s="1257"/>
      <c r="B7" s="536" t="s">
        <v>29</v>
      </c>
      <c r="C7" s="536" t="s">
        <v>30</v>
      </c>
      <c r="D7" s="536" t="s">
        <v>29</v>
      </c>
      <c r="E7" s="536" t="s">
        <v>30</v>
      </c>
      <c r="F7" s="536" t="s">
        <v>29</v>
      </c>
      <c r="G7" s="536" t="s">
        <v>30</v>
      </c>
      <c r="H7" s="536" t="s">
        <v>29</v>
      </c>
      <c r="I7" s="536" t="s">
        <v>30</v>
      </c>
      <c r="J7" s="536" t="s">
        <v>29</v>
      </c>
      <c r="K7" s="536" t="s">
        <v>30</v>
      </c>
      <c r="L7" s="536" t="s">
        <v>29</v>
      </c>
      <c r="M7" s="536" t="s">
        <v>30</v>
      </c>
      <c r="N7" s="536" t="s">
        <v>29</v>
      </c>
      <c r="O7" s="536" t="s">
        <v>30</v>
      </c>
    </row>
    <row r="8" spans="1:15" ht="21.75">
      <c r="A8" s="115" t="s">
        <v>1007</v>
      </c>
      <c r="B8" s="861">
        <v>39325.40417999999</v>
      </c>
      <c r="C8" s="862">
        <v>6.7504848516209692E-2</v>
      </c>
      <c r="D8" s="861">
        <v>4566.6121000000003</v>
      </c>
      <c r="E8" s="862">
        <v>1.6101461967781876E-2</v>
      </c>
      <c r="F8" s="861">
        <v>1169.76693</v>
      </c>
      <c r="G8" s="862">
        <v>1.2716773990471365E-2</v>
      </c>
      <c r="H8" s="861">
        <v>3763.8493100000001</v>
      </c>
      <c r="I8" s="862">
        <v>3.4098388578470253E-3</v>
      </c>
      <c r="J8" s="861">
        <v>51214.545040000012</v>
      </c>
      <c r="K8" s="862">
        <v>6.1744517338186311E-2</v>
      </c>
      <c r="L8" s="861">
        <v>5209.3286199999993</v>
      </c>
      <c r="M8" s="862">
        <v>7.3718611991386278E-3</v>
      </c>
      <c r="N8" s="861">
        <v>105249.50618</v>
      </c>
      <c r="O8" s="862">
        <v>2.925151546650397E-2</v>
      </c>
    </row>
    <row r="9" spans="1:15" ht="21.75">
      <c r="A9" s="115" t="s">
        <v>1008</v>
      </c>
      <c r="B9" s="861">
        <v>1916.2804699999044</v>
      </c>
      <c r="C9" s="862">
        <v>3.2894314893705105E-3</v>
      </c>
      <c r="D9" s="861">
        <v>184.13051000003099</v>
      </c>
      <c r="E9" s="862">
        <v>6.4922755402714832E-4</v>
      </c>
      <c r="F9" s="861">
        <v>26.35576</v>
      </c>
      <c r="G9" s="862">
        <v>2.8651882240089108E-4</v>
      </c>
      <c r="H9" s="861">
        <v>44599.939700000075</v>
      </c>
      <c r="I9" s="862">
        <v>4.0405073349414844E-2</v>
      </c>
      <c r="J9" s="861">
        <v>10255.910059999962</v>
      </c>
      <c r="K9" s="862">
        <v>1.2364577602397205E-2</v>
      </c>
      <c r="L9" s="861">
        <v>4162.3815399996711</v>
      </c>
      <c r="M9" s="862">
        <v>5.8902981956117156E-3</v>
      </c>
      <c r="N9" s="861">
        <v>61144.998039999642</v>
      </c>
      <c r="O9" s="862">
        <v>1.6993750572164484E-2</v>
      </c>
    </row>
    <row r="10" spans="1:15" ht="21.75">
      <c r="A10" s="115" t="s">
        <v>1009</v>
      </c>
      <c r="B10" s="861">
        <v>545104.57623000001</v>
      </c>
      <c r="C10" s="862">
        <v>0.93571070943024293</v>
      </c>
      <c r="D10" s="861">
        <v>282296.41071000003</v>
      </c>
      <c r="E10" s="862">
        <v>0.99535165701689376</v>
      </c>
      <c r="F10" s="861">
        <v>91007.51251</v>
      </c>
      <c r="G10" s="862">
        <v>0.98936116105168515</v>
      </c>
      <c r="H10" s="861">
        <v>1117145.8724199999</v>
      </c>
      <c r="I10" s="862">
        <v>1.0120722409211254</v>
      </c>
      <c r="J10" s="861">
        <v>779595.60599000007</v>
      </c>
      <c r="K10" s="862">
        <v>0.93988444831889129</v>
      </c>
      <c r="L10" s="861">
        <v>698483.66887000005</v>
      </c>
      <c r="M10" s="862">
        <v>0.98844304753704471</v>
      </c>
      <c r="N10" s="861">
        <v>3513633.6467300002</v>
      </c>
      <c r="O10" s="862">
        <v>0.9765281823287254</v>
      </c>
    </row>
    <row r="11" spans="1:15" ht="22.5">
      <c r="A11" s="115" t="s">
        <v>1010</v>
      </c>
      <c r="B11" s="796">
        <v>175667.01788000003</v>
      </c>
      <c r="C11" s="797">
        <v>0.30154490916369531</v>
      </c>
      <c r="D11" s="796">
        <v>48699.896950000002</v>
      </c>
      <c r="E11" s="797">
        <v>0.17171143977289455</v>
      </c>
      <c r="F11" s="796">
        <v>0</v>
      </c>
      <c r="G11" s="797">
        <v>0</v>
      </c>
      <c r="H11" s="796">
        <v>580861.50829999999</v>
      </c>
      <c r="I11" s="797">
        <v>0.52622833139644809</v>
      </c>
      <c r="J11" s="796">
        <v>313582.74092999997</v>
      </c>
      <c r="K11" s="797">
        <v>0.37805695567901826</v>
      </c>
      <c r="L11" s="796">
        <v>83129.762019999995</v>
      </c>
      <c r="M11" s="797">
        <v>0.11763916462787213</v>
      </c>
      <c r="N11" s="796">
        <v>1201940.9260799999</v>
      </c>
      <c r="O11" s="797">
        <v>0.33404996246656238</v>
      </c>
    </row>
    <row r="12" spans="1:15" ht="22.5">
      <c r="A12" s="79" t="s">
        <v>1011</v>
      </c>
      <c r="B12" s="796">
        <v>146032.51852000001</v>
      </c>
      <c r="C12" s="797">
        <v>0.25067518685915235</v>
      </c>
      <c r="D12" s="796">
        <v>6038.3682500000004</v>
      </c>
      <c r="E12" s="797">
        <v>2.1290741275099018E-2</v>
      </c>
      <c r="F12" s="796">
        <v>0</v>
      </c>
      <c r="G12" s="797">
        <v>0</v>
      </c>
      <c r="H12" s="796">
        <v>0</v>
      </c>
      <c r="I12" s="797">
        <v>0</v>
      </c>
      <c r="J12" s="796">
        <v>0</v>
      </c>
      <c r="K12" s="797">
        <v>0</v>
      </c>
      <c r="L12" s="796">
        <v>154.87592000000001</v>
      </c>
      <c r="M12" s="797">
        <v>2.1916908465814897E-4</v>
      </c>
      <c r="N12" s="796">
        <v>152225.76269</v>
      </c>
      <c r="O12" s="797">
        <v>4.2307412294282538E-2</v>
      </c>
    </row>
    <row r="13" spans="1:15" ht="22.5">
      <c r="A13" s="79" t="s">
        <v>1012</v>
      </c>
      <c r="B13" s="796">
        <v>0</v>
      </c>
      <c r="C13" s="797">
        <v>0</v>
      </c>
      <c r="D13" s="796">
        <v>31701.7179</v>
      </c>
      <c r="E13" s="797">
        <v>0.11177739512410083</v>
      </c>
      <c r="F13" s="796">
        <v>0</v>
      </c>
      <c r="G13" s="797">
        <v>0</v>
      </c>
      <c r="H13" s="796">
        <v>0</v>
      </c>
      <c r="I13" s="797">
        <v>0</v>
      </c>
      <c r="J13" s="796">
        <v>203706.77131999994</v>
      </c>
      <c r="K13" s="797">
        <v>0.24558992496858245</v>
      </c>
      <c r="L13" s="796">
        <v>39415.253729999997</v>
      </c>
      <c r="M13" s="797">
        <v>5.577758686807343E-2</v>
      </c>
      <c r="N13" s="796">
        <v>274823.74294999993</v>
      </c>
      <c r="O13" s="797">
        <v>7.6380510077794977E-2</v>
      </c>
    </row>
    <row r="14" spans="1:15" ht="22.5">
      <c r="A14" s="79" t="s">
        <v>1013</v>
      </c>
      <c r="B14" s="796">
        <v>75.60642</v>
      </c>
      <c r="C14" s="797">
        <v>1.2978378825025794E-4</v>
      </c>
      <c r="D14" s="796">
        <v>15.12128</v>
      </c>
      <c r="E14" s="797">
        <v>5.3316268054425007E-5</v>
      </c>
      <c r="F14" s="796">
        <v>0</v>
      </c>
      <c r="G14" s="797">
        <v>0</v>
      </c>
      <c r="H14" s="796">
        <v>0</v>
      </c>
      <c r="I14" s="797">
        <v>0</v>
      </c>
      <c r="J14" s="796">
        <v>146.30864000000003</v>
      </c>
      <c r="K14" s="797">
        <v>1.7639044439720866E-4</v>
      </c>
      <c r="L14" s="796">
        <v>0</v>
      </c>
      <c r="M14" s="797">
        <v>0</v>
      </c>
      <c r="N14" s="796">
        <v>237.03634000000002</v>
      </c>
      <c r="O14" s="797">
        <v>6.5878429432014412E-5</v>
      </c>
    </row>
    <row r="15" spans="1:15" ht="22.5">
      <c r="A15" s="79" t="s">
        <v>1014</v>
      </c>
      <c r="B15" s="796">
        <v>268.90969000000001</v>
      </c>
      <c r="C15" s="797">
        <v>4.6160257641351759E-4</v>
      </c>
      <c r="D15" s="796">
        <v>656.47996000000012</v>
      </c>
      <c r="E15" s="797">
        <v>2.3146890686316377E-3</v>
      </c>
      <c r="F15" s="796">
        <v>0</v>
      </c>
      <c r="G15" s="797">
        <v>0</v>
      </c>
      <c r="H15" s="796">
        <v>0</v>
      </c>
      <c r="I15" s="797">
        <v>0</v>
      </c>
      <c r="J15" s="796">
        <v>16925.020689999998</v>
      </c>
      <c r="K15" s="797">
        <v>2.0404891474222232E-2</v>
      </c>
      <c r="L15" s="796">
        <v>1284.92338</v>
      </c>
      <c r="M15" s="797">
        <v>1.8183296735248119E-3</v>
      </c>
      <c r="N15" s="796">
        <v>19135.333719999999</v>
      </c>
      <c r="O15" s="797">
        <v>5.3181960712482546E-3</v>
      </c>
    </row>
    <row r="16" spans="1:15" ht="22.5">
      <c r="A16" s="795" t="s">
        <v>1015</v>
      </c>
      <c r="B16" s="796">
        <v>0</v>
      </c>
      <c r="C16" s="797">
        <v>0</v>
      </c>
      <c r="D16" s="796">
        <v>0</v>
      </c>
      <c r="E16" s="797">
        <v>0</v>
      </c>
      <c r="F16" s="796">
        <v>0</v>
      </c>
      <c r="G16" s="797">
        <v>0</v>
      </c>
      <c r="H16" s="796">
        <v>0</v>
      </c>
      <c r="I16" s="797">
        <v>0</v>
      </c>
      <c r="J16" s="796">
        <v>0</v>
      </c>
      <c r="K16" s="797">
        <v>0</v>
      </c>
      <c r="L16" s="796">
        <v>0</v>
      </c>
      <c r="M16" s="797">
        <v>0</v>
      </c>
      <c r="N16" s="796">
        <v>0</v>
      </c>
      <c r="O16" s="797">
        <v>0</v>
      </c>
    </row>
    <row r="17" spans="1:15" ht="22.5">
      <c r="A17" s="795" t="s">
        <v>1016</v>
      </c>
      <c r="B17" s="796">
        <v>918.22708</v>
      </c>
      <c r="C17" s="797">
        <v>1.5762019801542335E-3</v>
      </c>
      <c r="D17" s="796">
        <v>153.52336</v>
      </c>
      <c r="E17" s="797">
        <v>5.4130950649521666E-4</v>
      </c>
      <c r="F17" s="796">
        <v>0</v>
      </c>
      <c r="G17" s="797">
        <v>0</v>
      </c>
      <c r="H17" s="796">
        <v>0</v>
      </c>
      <c r="I17" s="797">
        <v>0</v>
      </c>
      <c r="J17" s="796">
        <v>0</v>
      </c>
      <c r="K17" s="797">
        <v>0</v>
      </c>
      <c r="L17" s="796">
        <v>8779.9364600000008</v>
      </c>
      <c r="M17" s="797">
        <v>1.2424724497487466E-2</v>
      </c>
      <c r="N17" s="796">
        <v>9851.6869000000006</v>
      </c>
      <c r="O17" s="797">
        <v>2.7380344306191648E-3</v>
      </c>
    </row>
    <row r="18" spans="1:15" ht="22.5">
      <c r="A18" s="79" t="s">
        <v>1017</v>
      </c>
      <c r="B18" s="796">
        <v>0</v>
      </c>
      <c r="C18" s="797">
        <v>0</v>
      </c>
      <c r="D18" s="796">
        <v>0</v>
      </c>
      <c r="E18" s="797">
        <v>0</v>
      </c>
      <c r="F18" s="796">
        <v>0</v>
      </c>
      <c r="G18" s="797">
        <v>0</v>
      </c>
      <c r="H18" s="796">
        <v>0</v>
      </c>
      <c r="I18" s="797">
        <v>0</v>
      </c>
      <c r="J18" s="796">
        <v>7209.9880000000003</v>
      </c>
      <c r="K18" s="797">
        <v>8.6923983943705679E-3</v>
      </c>
      <c r="L18" s="796">
        <v>6751.5619999999999</v>
      </c>
      <c r="M18" s="797">
        <v>9.5543171821206394E-3</v>
      </c>
      <c r="N18" s="796">
        <v>13961.55</v>
      </c>
      <c r="O18" s="797">
        <v>3.8802699469479684E-3</v>
      </c>
    </row>
    <row r="19" spans="1:15" ht="22.5">
      <c r="A19" s="115" t="s">
        <v>1018</v>
      </c>
      <c r="B19" s="796">
        <v>28371.756170000001</v>
      </c>
      <c r="C19" s="797">
        <v>4.8702133959724968E-2</v>
      </c>
      <c r="D19" s="796">
        <v>10134.686200000002</v>
      </c>
      <c r="E19" s="797">
        <v>3.5733988530513426E-2</v>
      </c>
      <c r="F19" s="796">
        <v>0</v>
      </c>
      <c r="G19" s="797">
        <v>0</v>
      </c>
      <c r="H19" s="796">
        <v>580861.50829999999</v>
      </c>
      <c r="I19" s="797">
        <v>0.52622833139644809</v>
      </c>
      <c r="J19" s="796">
        <v>85594.652280000009</v>
      </c>
      <c r="K19" s="797">
        <v>0.10319335039744576</v>
      </c>
      <c r="L19" s="796">
        <v>26743.21053</v>
      </c>
      <c r="M19" s="797">
        <v>3.7845037322007648E-2</v>
      </c>
      <c r="N19" s="796">
        <v>731705.81348000001</v>
      </c>
      <c r="O19" s="797">
        <v>0.20335966121623744</v>
      </c>
    </row>
    <row r="20" spans="1:15" ht="22.5">
      <c r="A20" s="79" t="s">
        <v>1019</v>
      </c>
      <c r="B20" s="796">
        <v>369437.55834999995</v>
      </c>
      <c r="C20" s="797">
        <v>0.63416580026654756</v>
      </c>
      <c r="D20" s="796">
        <v>233596.51376</v>
      </c>
      <c r="E20" s="797">
        <v>0.82364021724399916</v>
      </c>
      <c r="F20" s="796">
        <v>91007.51251</v>
      </c>
      <c r="G20" s="797">
        <v>0.98936116105168515</v>
      </c>
      <c r="H20" s="796">
        <v>536284.36412000004</v>
      </c>
      <c r="I20" s="797">
        <v>0.48584390952467732</v>
      </c>
      <c r="J20" s="796">
        <v>466012.86506000004</v>
      </c>
      <c r="K20" s="797">
        <v>0.56182749263987297</v>
      </c>
      <c r="L20" s="796">
        <v>615353.90685000003</v>
      </c>
      <c r="M20" s="797">
        <v>0.87080388290917254</v>
      </c>
      <c r="N20" s="796">
        <v>2311692.72065</v>
      </c>
      <c r="O20" s="797">
        <v>0.64247821986216291</v>
      </c>
    </row>
    <row r="21" spans="1:15" ht="18" customHeight="1">
      <c r="A21" s="79" t="s">
        <v>1020</v>
      </c>
      <c r="B21" s="796">
        <v>361853.62972999999</v>
      </c>
      <c r="C21" s="797">
        <v>0.62114744830486035</v>
      </c>
      <c r="D21" s="796">
        <v>55645.528040000005</v>
      </c>
      <c r="E21" s="797">
        <v>0.19620110790955947</v>
      </c>
      <c r="F21" s="796">
        <v>0</v>
      </c>
      <c r="G21" s="797">
        <v>0</v>
      </c>
      <c r="H21" s="796">
        <v>0</v>
      </c>
      <c r="I21" s="797">
        <v>0</v>
      </c>
      <c r="J21" s="796">
        <v>0</v>
      </c>
      <c r="K21" s="797">
        <v>0</v>
      </c>
      <c r="L21" s="796">
        <v>9886.4550600000002</v>
      </c>
      <c r="M21" s="797">
        <v>1.3990588763018326E-2</v>
      </c>
      <c r="N21" s="796">
        <v>427385.61283</v>
      </c>
      <c r="O21" s="797">
        <v>0.11878133511122971</v>
      </c>
    </row>
    <row r="22" spans="1:15" ht="22.5">
      <c r="A22" s="79" t="s">
        <v>1021</v>
      </c>
      <c r="B22" s="796">
        <v>635.49320999999998</v>
      </c>
      <c r="C22" s="797">
        <v>1.0908692172055851E-3</v>
      </c>
      <c r="D22" s="796">
        <v>127199.55037000003</v>
      </c>
      <c r="E22" s="797">
        <v>0.44849413038639963</v>
      </c>
      <c r="F22" s="796">
        <v>0</v>
      </c>
      <c r="G22" s="797">
        <v>0</v>
      </c>
      <c r="H22" s="796">
        <v>6988.24</v>
      </c>
      <c r="I22" s="797">
        <v>6.3309581062800033E-3</v>
      </c>
      <c r="J22" s="796">
        <v>396072.91940000001</v>
      </c>
      <c r="K22" s="797">
        <v>0.47750753657928741</v>
      </c>
      <c r="L22" s="796">
        <v>532689.00254000013</v>
      </c>
      <c r="M22" s="797">
        <v>0.75382255094371164</v>
      </c>
      <c r="N22" s="796">
        <v>1063585.2055200003</v>
      </c>
      <c r="O22" s="797">
        <v>0.29559738775406286</v>
      </c>
    </row>
    <row r="23" spans="1:15" ht="18" customHeight="1">
      <c r="A23" s="79" t="s">
        <v>1013</v>
      </c>
      <c r="B23" s="796">
        <v>0</v>
      </c>
      <c r="C23" s="797">
        <v>0</v>
      </c>
      <c r="D23" s="796">
        <v>0</v>
      </c>
      <c r="E23" s="797">
        <v>0</v>
      </c>
      <c r="F23" s="796">
        <v>0</v>
      </c>
      <c r="G23" s="797">
        <v>0</v>
      </c>
      <c r="H23" s="796">
        <v>0</v>
      </c>
      <c r="I23" s="797">
        <v>0</v>
      </c>
      <c r="J23" s="796">
        <v>0</v>
      </c>
      <c r="K23" s="797">
        <v>0</v>
      </c>
      <c r="L23" s="796">
        <v>0</v>
      </c>
      <c r="M23" s="797">
        <v>0</v>
      </c>
      <c r="N23" s="796">
        <v>0</v>
      </c>
      <c r="O23" s="797">
        <v>0</v>
      </c>
    </row>
    <row r="24" spans="1:15" ht="22.5">
      <c r="A24" s="79" t="s">
        <v>1022</v>
      </c>
      <c r="B24" s="796">
        <v>0</v>
      </c>
      <c r="C24" s="797">
        <v>0</v>
      </c>
      <c r="D24" s="796">
        <v>2561.9927900000002</v>
      </c>
      <c r="E24" s="797">
        <v>9.0333552678836856E-3</v>
      </c>
      <c r="F24" s="796">
        <v>0</v>
      </c>
      <c r="G24" s="797">
        <v>0</v>
      </c>
      <c r="H24" s="796">
        <v>0</v>
      </c>
      <c r="I24" s="797">
        <v>0</v>
      </c>
      <c r="J24" s="796">
        <v>4778.0780800000002</v>
      </c>
      <c r="K24" s="797">
        <v>5.7604753615081196E-3</v>
      </c>
      <c r="L24" s="796">
        <v>50.098529999999997</v>
      </c>
      <c r="M24" s="797">
        <v>7.0895778780967467E-5</v>
      </c>
      <c r="N24" s="796">
        <v>7390.1694000000007</v>
      </c>
      <c r="O24" s="797">
        <v>2.0539160928173808E-3</v>
      </c>
    </row>
    <row r="25" spans="1:15" ht="22.5">
      <c r="A25" s="795" t="s">
        <v>1015</v>
      </c>
      <c r="B25" s="796">
        <v>66.021740000000008</v>
      </c>
      <c r="C25" s="797">
        <v>1.1333100448445497E-4</v>
      </c>
      <c r="D25" s="796">
        <v>0</v>
      </c>
      <c r="E25" s="797">
        <v>0</v>
      </c>
      <c r="F25" s="796">
        <v>0</v>
      </c>
      <c r="G25" s="797">
        <v>0</v>
      </c>
      <c r="H25" s="796">
        <v>0</v>
      </c>
      <c r="I25" s="797">
        <v>0</v>
      </c>
      <c r="J25" s="796">
        <v>0</v>
      </c>
      <c r="K25" s="797">
        <v>0</v>
      </c>
      <c r="L25" s="796">
        <v>38.782080000000001</v>
      </c>
      <c r="M25" s="797">
        <v>5.4881565673599262E-5</v>
      </c>
      <c r="N25" s="796">
        <v>104.80382</v>
      </c>
      <c r="O25" s="797">
        <v>2.9127647938183403E-5</v>
      </c>
    </row>
    <row r="26" spans="1:15" ht="22.5">
      <c r="A26" s="795" t="s">
        <v>1023</v>
      </c>
      <c r="B26" s="796">
        <v>6882.4136699999999</v>
      </c>
      <c r="C26" s="797">
        <v>1.181415173999722E-2</v>
      </c>
      <c r="D26" s="796">
        <v>48189.442559999996</v>
      </c>
      <c r="E26" s="797">
        <v>0.16991162368015647</v>
      </c>
      <c r="F26" s="796">
        <v>91007.51251</v>
      </c>
      <c r="G26" s="797">
        <v>0.98936116105168515</v>
      </c>
      <c r="H26" s="796">
        <v>0</v>
      </c>
      <c r="I26" s="797">
        <v>0</v>
      </c>
      <c r="J26" s="796">
        <v>3291.1665499999999</v>
      </c>
      <c r="K26" s="797">
        <v>3.9678472190003812E-3</v>
      </c>
      <c r="L26" s="796">
        <v>65510.76857</v>
      </c>
      <c r="M26" s="797">
        <v>9.2706052578985385E-2</v>
      </c>
      <c r="N26" s="796">
        <v>214881.30385999999</v>
      </c>
      <c r="O26" s="797">
        <v>5.9720981232667752E-2</v>
      </c>
    </row>
    <row r="27" spans="1:15" ht="22.5">
      <c r="A27" s="79" t="s">
        <v>1017</v>
      </c>
      <c r="B27" s="796">
        <v>0</v>
      </c>
      <c r="C27" s="797">
        <v>0</v>
      </c>
      <c r="D27" s="796">
        <v>0</v>
      </c>
      <c r="E27" s="797">
        <v>0</v>
      </c>
      <c r="F27" s="796">
        <v>0</v>
      </c>
      <c r="G27" s="797">
        <v>0</v>
      </c>
      <c r="H27" s="796">
        <v>529296.12412000005</v>
      </c>
      <c r="I27" s="797">
        <v>0.47951295141839734</v>
      </c>
      <c r="J27" s="796">
        <v>61870.701030000011</v>
      </c>
      <c r="K27" s="797">
        <v>7.459163348007701E-2</v>
      </c>
      <c r="L27" s="796">
        <v>7178.8000700000002</v>
      </c>
      <c r="M27" s="797">
        <v>1.0158913279002674E-2</v>
      </c>
      <c r="N27" s="796">
        <v>598345.62522000005</v>
      </c>
      <c r="O27" s="797">
        <v>0.16629547202344716</v>
      </c>
    </row>
    <row r="28" spans="1:15" ht="22.5">
      <c r="A28" s="79" t="s">
        <v>1018</v>
      </c>
      <c r="B28" s="796">
        <v>0</v>
      </c>
      <c r="C28" s="797">
        <v>0</v>
      </c>
      <c r="D28" s="796">
        <v>0</v>
      </c>
      <c r="E28" s="797">
        <v>0</v>
      </c>
      <c r="F28" s="796">
        <v>0</v>
      </c>
      <c r="G28" s="797">
        <v>0</v>
      </c>
      <c r="H28" s="796">
        <v>0</v>
      </c>
      <c r="I28" s="797">
        <v>0</v>
      </c>
      <c r="J28" s="796">
        <v>0</v>
      </c>
      <c r="K28" s="797">
        <v>0</v>
      </c>
      <c r="L28" s="796">
        <v>0</v>
      </c>
      <c r="M28" s="797">
        <v>0</v>
      </c>
      <c r="N28" s="796">
        <v>0</v>
      </c>
      <c r="O28" s="797">
        <v>0</v>
      </c>
    </row>
    <row r="29" spans="1:15" ht="22.5">
      <c r="A29" s="79" t="s">
        <v>1024</v>
      </c>
      <c r="B29" s="796">
        <v>4.7499999999999999E-3</v>
      </c>
      <c r="C29" s="797">
        <v>8.1537122666134063E-9</v>
      </c>
      <c r="D29" s="796">
        <v>0</v>
      </c>
      <c r="E29" s="797">
        <v>0</v>
      </c>
      <c r="F29" s="796">
        <v>0</v>
      </c>
      <c r="G29" s="797">
        <v>0</v>
      </c>
      <c r="H29" s="796">
        <v>0</v>
      </c>
      <c r="I29" s="797">
        <v>0</v>
      </c>
      <c r="J29" s="796">
        <v>102.6</v>
      </c>
      <c r="K29" s="797">
        <v>1.2369508454971356E-4</v>
      </c>
      <c r="L29" s="796">
        <v>0</v>
      </c>
      <c r="M29" s="797">
        <v>0</v>
      </c>
      <c r="N29" s="796">
        <v>102.60475</v>
      </c>
      <c r="O29" s="797">
        <v>2.8516470437674153E-5</v>
      </c>
    </row>
    <row r="30" spans="1:15" ht="21.75">
      <c r="A30" s="115" t="s">
        <v>1025</v>
      </c>
      <c r="B30" s="861">
        <v>586346.26562999992</v>
      </c>
      <c r="C30" s="862">
        <v>1.0065049975895355</v>
      </c>
      <c r="D30" s="861">
        <v>287047.15332000004</v>
      </c>
      <c r="E30" s="862">
        <v>1.0121023465387027</v>
      </c>
      <c r="F30" s="861">
        <v>92203.635200000004</v>
      </c>
      <c r="G30" s="862">
        <v>1.0023644538645575</v>
      </c>
      <c r="H30" s="861">
        <v>1165509.6614300001</v>
      </c>
      <c r="I30" s="862">
        <v>1.0558871531283873</v>
      </c>
      <c r="J30" s="861">
        <v>841168.66109000007</v>
      </c>
      <c r="K30" s="862">
        <v>1.0141172383440245</v>
      </c>
      <c r="L30" s="861">
        <v>707855.37902999984</v>
      </c>
      <c r="M30" s="862">
        <v>1.0017052069317951</v>
      </c>
      <c r="N30" s="861">
        <v>3680130.7557000001</v>
      </c>
      <c r="O30" s="862">
        <v>1.0228019648378317</v>
      </c>
    </row>
    <row r="31" spans="1:15" ht="22.5">
      <c r="A31" s="79" t="s">
        <v>1026</v>
      </c>
      <c r="B31" s="796">
        <v>3789.5301599999998</v>
      </c>
      <c r="C31" s="797">
        <v>6.5049975895354658E-3</v>
      </c>
      <c r="D31" s="796">
        <v>3432.40398</v>
      </c>
      <c r="E31" s="797">
        <v>1.2102346538702759E-2</v>
      </c>
      <c r="F31" s="796">
        <v>217.49697999999998</v>
      </c>
      <c r="G31" s="797">
        <v>2.3644538645575066E-3</v>
      </c>
      <c r="H31" s="796">
        <v>61689.37346000001</v>
      </c>
      <c r="I31" s="797">
        <v>5.5887153128387337E-2</v>
      </c>
      <c r="J31" s="796">
        <v>11709.670270000004</v>
      </c>
      <c r="K31" s="797">
        <v>1.411723834402454E-2</v>
      </c>
      <c r="L31" s="796">
        <v>1204.98515</v>
      </c>
      <c r="M31" s="797">
        <v>1.7052069317952225E-3</v>
      </c>
      <c r="N31" s="796">
        <v>82043.460000000006</v>
      </c>
      <c r="O31" s="797">
        <v>2.2801964837831604E-2</v>
      </c>
    </row>
    <row r="32" spans="1:15" ht="26.25" customHeight="1">
      <c r="A32" s="537" t="s">
        <v>1027</v>
      </c>
      <c r="B32" s="538">
        <v>582556.73546999996</v>
      </c>
      <c r="C32" s="539">
        <v>1</v>
      </c>
      <c r="D32" s="538">
        <v>283614.74934000004</v>
      </c>
      <c r="E32" s="539">
        <v>1</v>
      </c>
      <c r="F32" s="538">
        <v>91986.138220000008</v>
      </c>
      <c r="G32" s="539">
        <v>1</v>
      </c>
      <c r="H32" s="538">
        <v>1103820.2879700002</v>
      </c>
      <c r="I32" s="539">
        <v>1</v>
      </c>
      <c r="J32" s="538">
        <v>829458.99082000006</v>
      </c>
      <c r="K32" s="539">
        <v>1</v>
      </c>
      <c r="L32" s="538">
        <v>706650.39387999987</v>
      </c>
      <c r="M32" s="539">
        <v>1</v>
      </c>
      <c r="N32" s="538">
        <v>3598087.2957000001</v>
      </c>
      <c r="O32" s="539">
        <v>1</v>
      </c>
    </row>
    <row r="33" spans="1:15" ht="22.5">
      <c r="A33" s="79" t="s">
        <v>1028</v>
      </c>
      <c r="B33" s="796">
        <v>8.4402400000000011</v>
      </c>
      <c r="C33" s="797">
        <v>1.4488271246560241E-5</v>
      </c>
      <c r="D33" s="796">
        <v>19.259980000000002</v>
      </c>
      <c r="E33" s="797">
        <v>6.7908950591673764E-5</v>
      </c>
      <c r="F33" s="796">
        <v>0</v>
      </c>
      <c r="G33" s="797">
        <v>0</v>
      </c>
      <c r="H33" s="796">
        <v>0</v>
      </c>
      <c r="I33" s="797">
        <v>0</v>
      </c>
      <c r="J33" s="796">
        <v>-3.3560100000000004</v>
      </c>
      <c r="K33" s="797">
        <v>-4.046022813837079E-6</v>
      </c>
      <c r="L33" s="796">
        <v>1383.5947699999999</v>
      </c>
      <c r="M33" s="797">
        <v>1.9579622143887968E-3</v>
      </c>
      <c r="N33" s="796">
        <v>1407.9389799999999</v>
      </c>
      <c r="O33" s="797">
        <v>3.9130206253822655E-4</v>
      </c>
    </row>
    <row r="34" spans="1:15" ht="33">
      <c r="A34" s="79" t="s">
        <v>1029</v>
      </c>
      <c r="B34" s="796">
        <v>0</v>
      </c>
      <c r="C34" s="797">
        <v>0</v>
      </c>
      <c r="D34" s="796">
        <v>0</v>
      </c>
      <c r="E34" s="797">
        <v>0</v>
      </c>
      <c r="F34" s="796">
        <v>0</v>
      </c>
      <c r="G34" s="797">
        <v>0</v>
      </c>
      <c r="H34" s="796">
        <v>0</v>
      </c>
      <c r="I34" s="797">
        <v>0</v>
      </c>
      <c r="J34" s="796">
        <v>2015.9361100000001</v>
      </c>
      <c r="K34" s="797">
        <v>2.4304228808310984E-3</v>
      </c>
      <c r="L34" s="796">
        <v>0</v>
      </c>
      <c r="M34" s="797">
        <v>0</v>
      </c>
      <c r="N34" s="796">
        <v>2015.9361100000001</v>
      </c>
      <c r="O34" s="797">
        <v>5.602799332882234E-4</v>
      </c>
    </row>
    <row r="35" spans="1:15" ht="12.75" customHeight="1">
      <c r="A35" s="21" t="s">
        <v>381</v>
      </c>
      <c r="B35" s="76"/>
      <c r="D35" s="76"/>
      <c r="J35" s="76"/>
    </row>
    <row r="36" spans="1:15" ht="12.75" customHeight="1">
      <c r="A36" s="39" t="s">
        <v>431</v>
      </c>
    </row>
    <row r="37" spans="1:15" ht="12.75" customHeight="1">
      <c r="A37" s="255"/>
      <c r="C37" s="119"/>
      <c r="D37" s="119"/>
      <c r="E37" s="119"/>
      <c r="F37" s="119"/>
      <c r="G37" s="119"/>
      <c r="H37" s="119"/>
      <c r="I37" s="119"/>
      <c r="L37" s="119"/>
    </row>
    <row r="38" spans="1:15" ht="12.75" customHeight="1">
      <c r="A38" s="863"/>
    </row>
    <row r="39" spans="1:15" ht="12.75" customHeight="1">
      <c r="L39" s="119"/>
    </row>
    <row r="40" spans="1:15" ht="12.75" customHeight="1"/>
    <row r="41" spans="1:15" ht="12.75" customHeight="1">
      <c r="A41" s="128" t="s">
        <v>681</v>
      </c>
      <c r="H41" s="124" t="str">
        <f>O1</f>
        <v>Svibanj 2025.</v>
      </c>
      <c r="I41" s="1021"/>
    </row>
    <row r="42" spans="1:15">
      <c r="A42" s="498" t="s">
        <v>682</v>
      </c>
      <c r="H42" s="492" t="str">
        <f>O2</f>
        <v>May 2025</v>
      </c>
      <c r="I42" s="504"/>
    </row>
    <row r="43" spans="1:15" ht="12.75" customHeight="1">
      <c r="H43"/>
      <c r="I43" s="181"/>
    </row>
    <row r="44" spans="1:15">
      <c r="H44" s="13" t="s">
        <v>1299</v>
      </c>
      <c r="I44" s="26"/>
    </row>
    <row r="45" spans="1:15" ht="22.5">
      <c r="A45" s="1256" t="s">
        <v>432</v>
      </c>
      <c r="B45" s="540" t="s">
        <v>402</v>
      </c>
      <c r="C45" s="540" t="s">
        <v>403</v>
      </c>
      <c r="D45" s="540" t="s">
        <v>404</v>
      </c>
      <c r="E45" s="540" t="s">
        <v>1398</v>
      </c>
      <c r="F45" s="1020" t="s">
        <v>405</v>
      </c>
      <c r="G45" s="1020" t="s">
        <v>434</v>
      </c>
      <c r="H45" s="1020" t="s">
        <v>407</v>
      </c>
      <c r="I45" s="1022"/>
    </row>
    <row r="46" spans="1:15" ht="22.5">
      <c r="A46" s="1256"/>
      <c r="B46" s="541" t="s">
        <v>433</v>
      </c>
      <c r="C46" s="541" t="s">
        <v>433</v>
      </c>
      <c r="D46" s="541" t="s">
        <v>433</v>
      </c>
      <c r="E46" s="541" t="s">
        <v>433</v>
      </c>
      <c r="F46" s="541" t="s">
        <v>433</v>
      </c>
      <c r="G46" s="541" t="s">
        <v>433</v>
      </c>
      <c r="H46" s="541" t="s">
        <v>433</v>
      </c>
      <c r="I46" s="1023"/>
    </row>
    <row r="47" spans="1:15" ht="22.5">
      <c r="A47" s="79" t="s">
        <v>435</v>
      </c>
      <c r="B47" s="404">
        <v>32092.715689999997</v>
      </c>
      <c r="C47" s="404">
        <v>4289.533370000001</v>
      </c>
      <c r="D47" s="404">
        <v>1728.9212799999993</v>
      </c>
      <c r="E47" s="404">
        <v>140766.79587999999</v>
      </c>
      <c r="F47" s="404">
        <v>22686.282469999991</v>
      </c>
      <c r="G47" s="404">
        <v>5754.6663100000005</v>
      </c>
      <c r="H47" s="1033">
        <f>SUM(B47:G47)</f>
        <v>207318.91499999998</v>
      </c>
      <c r="I47" s="1024"/>
    </row>
    <row r="48" spans="1:15" ht="22.5">
      <c r="A48" s="405" t="s">
        <v>436</v>
      </c>
      <c r="B48" s="404">
        <v>11157.858950000002</v>
      </c>
      <c r="C48" s="404">
        <v>4212.1106500000005</v>
      </c>
      <c r="D48" s="404">
        <v>917.86017999999967</v>
      </c>
      <c r="E48" s="404">
        <v>100284.07429999999</v>
      </c>
      <c r="F48" s="404">
        <v>23136.836829999997</v>
      </c>
      <c r="G48" s="404">
        <v>4049.8309199999999</v>
      </c>
      <c r="H48" s="1033">
        <f>SUM(B48:G48)</f>
        <v>143758.57183</v>
      </c>
      <c r="I48" s="1024"/>
    </row>
    <row r="49" spans="1:15" ht="21.75">
      <c r="A49" s="537" t="s">
        <v>437</v>
      </c>
      <c r="B49" s="542">
        <f>B47-B48</f>
        <v>20934.856739999996</v>
      </c>
      <c r="C49" s="542">
        <f t="shared" ref="C49:D49" si="0">C47-C48</f>
        <v>77.422720000000481</v>
      </c>
      <c r="D49" s="542">
        <f t="shared" si="0"/>
        <v>811.06109999999967</v>
      </c>
      <c r="E49" s="542">
        <f>E47-E48</f>
        <v>40482.721579999998</v>
      </c>
      <c r="F49" s="542">
        <f>F47-F48</f>
        <v>-450.55436000000554</v>
      </c>
      <c r="G49" s="542">
        <f>G47-G48</f>
        <v>1704.8353900000006</v>
      </c>
      <c r="H49" s="542">
        <f>H47-H48</f>
        <v>63560.343169999978</v>
      </c>
      <c r="I49" s="1025"/>
    </row>
    <row r="50" spans="1:15" ht="12.75" customHeight="1">
      <c r="A50" s="21" t="s">
        <v>381</v>
      </c>
    </row>
    <row r="51" spans="1:15" ht="12.75" customHeight="1">
      <c r="A51" s="39" t="s">
        <v>431</v>
      </c>
    </row>
    <row r="52" spans="1:15" ht="12.75" customHeight="1"/>
    <row r="53" spans="1:15" ht="12.75" customHeight="1">
      <c r="A53" s="574" t="s">
        <v>81</v>
      </c>
    </row>
    <row r="54" spans="1:15" ht="12.75" customHeight="1"/>
    <row r="55" spans="1:15" ht="12.75" customHeight="1">
      <c r="B55" s="1001"/>
      <c r="C55" s="1001"/>
      <c r="D55" s="1001"/>
      <c r="E55" s="1001"/>
      <c r="F55" s="1001"/>
      <c r="G55" s="1001"/>
    </row>
    <row r="56" spans="1:15" ht="12.75" customHeight="1">
      <c r="B56" s="1001"/>
      <c r="C56" s="1001"/>
      <c r="D56" s="1001"/>
      <c r="E56" s="1001"/>
      <c r="F56" s="1001"/>
      <c r="G56" s="1001"/>
      <c r="O56" s="34" t="s">
        <v>1669</v>
      </c>
    </row>
    <row r="57" spans="1:15" ht="12.75" customHeight="1">
      <c r="B57" s="1001"/>
      <c r="C57" s="1001"/>
      <c r="D57" s="1001"/>
      <c r="E57" s="1001"/>
      <c r="F57" s="1001"/>
      <c r="G57" s="1001"/>
    </row>
    <row r="58" spans="1:15" ht="12.75" customHeight="1">
      <c r="B58" s="1001"/>
      <c r="C58" s="1001"/>
      <c r="D58" s="1001"/>
      <c r="E58" s="1001"/>
      <c r="F58" s="1001"/>
      <c r="G58" s="1001"/>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G113"/>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s>
  <sheetData>
    <row r="1" spans="1:7" ht="12.75" customHeight="1">
      <c r="A1" s="126" t="s">
        <v>683</v>
      </c>
      <c r="F1" s="254" t="s">
        <v>210</v>
      </c>
      <c r="G1" s="144" t="s">
        <v>1588</v>
      </c>
    </row>
    <row r="2" spans="1:7">
      <c r="A2" s="494" t="s">
        <v>684</v>
      </c>
      <c r="F2" s="495" t="s">
        <v>211</v>
      </c>
      <c r="G2" s="496" t="s">
        <v>1589</v>
      </c>
    </row>
    <row r="3" spans="1:7" ht="12.75" customHeight="1"/>
    <row r="4" spans="1:7" ht="12.75" customHeight="1">
      <c r="C4" s="170"/>
      <c r="G4" s="143" t="s">
        <v>1300</v>
      </c>
    </row>
    <row r="5" spans="1:7" ht="22.5" customHeight="1">
      <c r="A5" s="526" t="s">
        <v>386</v>
      </c>
      <c r="B5" s="526" t="s">
        <v>387</v>
      </c>
      <c r="C5" s="526" t="s">
        <v>377</v>
      </c>
      <c r="D5" s="526" t="s">
        <v>388</v>
      </c>
      <c r="E5" s="526"/>
      <c r="F5" s="526" t="s">
        <v>389</v>
      </c>
      <c r="G5" s="526" t="s">
        <v>390</v>
      </c>
    </row>
    <row r="6" spans="1:7" ht="12.75" customHeight="1">
      <c r="A6" s="101" t="s">
        <v>78</v>
      </c>
      <c r="B6" s="173">
        <v>47572962490</v>
      </c>
      <c r="C6" s="260" t="s">
        <v>146</v>
      </c>
      <c r="D6" s="101" t="s">
        <v>77</v>
      </c>
      <c r="E6" s="101"/>
      <c r="F6" s="103">
        <v>1869633.16</v>
      </c>
      <c r="G6" s="104">
        <v>23.6509</v>
      </c>
    </row>
    <row r="7" spans="1:7" ht="12.75" customHeight="1">
      <c r="A7" s="101" t="s">
        <v>923</v>
      </c>
      <c r="B7" s="173">
        <v>97433886648</v>
      </c>
      <c r="C7" s="260" t="s">
        <v>148</v>
      </c>
      <c r="D7" s="101" t="s">
        <v>102</v>
      </c>
      <c r="E7" s="101"/>
      <c r="F7" s="103">
        <v>4023346.59</v>
      </c>
      <c r="G7" s="104">
        <v>97.047700000000006</v>
      </c>
    </row>
    <row r="8" spans="1:7" ht="12.75" customHeight="1">
      <c r="A8" s="101" t="s">
        <v>787</v>
      </c>
      <c r="B8" s="173" t="s">
        <v>789</v>
      </c>
      <c r="C8" s="260" t="s">
        <v>790</v>
      </c>
      <c r="D8" s="120" t="s">
        <v>788</v>
      </c>
      <c r="E8" s="101"/>
      <c r="F8" s="103">
        <v>35727688.420000002</v>
      </c>
      <c r="G8" s="104">
        <v>24.832000000000001</v>
      </c>
    </row>
    <row r="9" spans="1:7" ht="12.75" customHeight="1">
      <c r="A9" s="101" t="s">
        <v>803</v>
      </c>
      <c r="B9" s="173">
        <v>75398635234</v>
      </c>
      <c r="C9" s="260" t="s">
        <v>791</v>
      </c>
      <c r="D9" s="120" t="s">
        <v>165</v>
      </c>
      <c r="E9" s="101"/>
      <c r="F9" s="103">
        <v>7683859.6100000003</v>
      </c>
      <c r="G9" s="104">
        <v>891.2011</v>
      </c>
    </row>
    <row r="10" spans="1:7" ht="12.75" customHeight="1">
      <c r="A10" s="101" t="s">
        <v>1302</v>
      </c>
      <c r="B10" s="173" t="s">
        <v>1322</v>
      </c>
      <c r="C10" s="260" t="s">
        <v>1323</v>
      </c>
      <c r="D10" s="120" t="s">
        <v>165</v>
      </c>
      <c r="E10" s="120"/>
      <c r="F10" s="105">
        <v>11891321.279999999</v>
      </c>
      <c r="G10" s="104">
        <v>107.12609999999999</v>
      </c>
    </row>
    <row r="11" spans="1:7" s="245" customFormat="1" ht="12.75" customHeight="1">
      <c r="A11" s="101" t="s">
        <v>136</v>
      </c>
      <c r="B11" s="173">
        <v>57255663752</v>
      </c>
      <c r="C11" s="260" t="s">
        <v>147</v>
      </c>
      <c r="D11" s="120" t="s">
        <v>165</v>
      </c>
      <c r="E11" s="120"/>
      <c r="F11" s="105">
        <v>1273979.52</v>
      </c>
      <c r="G11" s="104">
        <v>23.8292</v>
      </c>
    </row>
    <row r="12" spans="1:7" ht="12.75" customHeight="1">
      <c r="A12" s="101" t="s">
        <v>166</v>
      </c>
      <c r="B12" s="173">
        <v>13264226136</v>
      </c>
      <c r="C12" s="260" t="s">
        <v>149</v>
      </c>
      <c r="D12" s="120" t="s">
        <v>111</v>
      </c>
      <c r="E12" s="120"/>
      <c r="F12" s="105">
        <v>5380991.8399999999</v>
      </c>
      <c r="G12" s="104">
        <v>1.0762</v>
      </c>
    </row>
    <row r="13" spans="1:7" ht="18.75" customHeight="1">
      <c r="A13" s="532" t="s">
        <v>391</v>
      </c>
      <c r="B13" s="544"/>
      <c r="C13" s="545"/>
      <c r="D13" s="533"/>
      <c r="E13" s="533"/>
      <c r="F13" s="534">
        <f>SUM(F6:F12)</f>
        <v>67850820.420000002</v>
      </c>
      <c r="G13" s="546"/>
    </row>
    <row r="14" spans="1:7" ht="12.75" customHeight="1">
      <c r="A14" s="21" t="s">
        <v>373</v>
      </c>
    </row>
    <row r="15" spans="1:7" ht="12.75" customHeight="1">
      <c r="A15" s="45" t="s">
        <v>392</v>
      </c>
    </row>
    <row r="16" spans="1:7" s="1001" customFormat="1" ht="12.75" customHeight="1">
      <c r="A16" s="1028"/>
    </row>
    <row r="17" spans="1:7" ht="12.75" customHeight="1">
      <c r="A17" s="126" t="s">
        <v>685</v>
      </c>
      <c r="G17" s="144" t="s">
        <v>1588</v>
      </c>
    </row>
    <row r="18" spans="1:7" ht="12.75" customHeight="1">
      <c r="A18" s="494" t="s">
        <v>686</v>
      </c>
      <c r="G18" s="496" t="s">
        <v>1589</v>
      </c>
    </row>
    <row r="19" spans="1:7" ht="12.75" customHeight="1">
      <c r="A19" s="53"/>
    </row>
    <row r="20" spans="1:7" ht="12.75" customHeight="1">
      <c r="A20" s="53"/>
      <c r="G20" s="909" t="s">
        <v>1300</v>
      </c>
    </row>
    <row r="21" spans="1:7" ht="21.75">
      <c r="A21" s="526" t="s">
        <v>393</v>
      </c>
      <c r="B21" s="526" t="s">
        <v>387</v>
      </c>
      <c r="C21" s="526" t="s">
        <v>377</v>
      </c>
      <c r="D21" s="526" t="s">
        <v>388</v>
      </c>
      <c r="E21" s="526" t="s">
        <v>394</v>
      </c>
      <c r="F21" s="526" t="s">
        <v>389</v>
      </c>
      <c r="G21" s="526" t="s">
        <v>390</v>
      </c>
    </row>
    <row r="22" spans="1:7">
      <c r="A22" s="101" t="s">
        <v>190</v>
      </c>
      <c r="B22" s="173" t="s">
        <v>196</v>
      </c>
      <c r="C22" s="260" t="s">
        <v>197</v>
      </c>
      <c r="D22" s="101" t="s">
        <v>77</v>
      </c>
      <c r="E22" s="102"/>
      <c r="F22" s="105">
        <v>597858.17000000004</v>
      </c>
      <c r="G22" s="104">
        <v>14.5421</v>
      </c>
    </row>
    <row r="23" spans="1:7" s="1001" customFormat="1">
      <c r="A23" s="120" t="s">
        <v>1550</v>
      </c>
      <c r="B23" s="173" t="s">
        <v>1553</v>
      </c>
      <c r="C23" s="260" t="s">
        <v>1554</v>
      </c>
      <c r="D23" s="101" t="s">
        <v>77</v>
      </c>
      <c r="E23" s="102"/>
      <c r="F23" s="105"/>
      <c r="G23" s="104"/>
    </row>
    <row r="24" spans="1:7" s="1001" customFormat="1">
      <c r="A24" s="120" t="s">
        <v>191</v>
      </c>
      <c r="B24" s="173" t="s">
        <v>198</v>
      </c>
      <c r="C24" s="260" t="s">
        <v>199</v>
      </c>
      <c r="D24" s="101" t="s">
        <v>194</v>
      </c>
      <c r="E24" s="102"/>
      <c r="F24" s="105">
        <v>33048979.59</v>
      </c>
      <c r="G24" s="104">
        <v>133.1549</v>
      </c>
    </row>
    <row r="25" spans="1:7">
      <c r="A25" s="101" t="s">
        <v>192</v>
      </c>
      <c r="B25" s="173" t="s">
        <v>200</v>
      </c>
      <c r="C25" s="260" t="s">
        <v>201</v>
      </c>
      <c r="D25" s="101" t="s">
        <v>194</v>
      </c>
      <c r="E25" s="102"/>
      <c r="F25" s="105">
        <v>998300.8</v>
      </c>
      <c r="G25" s="104">
        <v>127.7253</v>
      </c>
    </row>
    <row r="26" spans="1:7">
      <c r="A26" s="101" t="s">
        <v>1036</v>
      </c>
      <c r="B26" s="173" t="s">
        <v>1174</v>
      </c>
      <c r="C26" s="260" t="s">
        <v>1175</v>
      </c>
      <c r="D26" s="101" t="s">
        <v>194</v>
      </c>
      <c r="E26" s="102"/>
      <c r="F26" s="105">
        <v>5551957.5199999996</v>
      </c>
      <c r="G26" s="104">
        <v>197.21889999999999</v>
      </c>
    </row>
    <row r="27" spans="1:7">
      <c r="A27" s="101" t="s">
        <v>193</v>
      </c>
      <c r="B27" s="173" t="s">
        <v>202</v>
      </c>
      <c r="C27" s="260" t="s">
        <v>203</v>
      </c>
      <c r="D27" s="101" t="s">
        <v>194</v>
      </c>
      <c r="E27" s="102"/>
      <c r="F27" s="105">
        <v>751905.44</v>
      </c>
      <c r="G27" s="104">
        <v>21.4268</v>
      </c>
    </row>
    <row r="28" spans="1:7" s="245" customFormat="1">
      <c r="A28" s="120" t="s">
        <v>1248</v>
      </c>
      <c r="B28" s="173" t="s">
        <v>1252</v>
      </c>
      <c r="C28" s="260" t="s">
        <v>1253</v>
      </c>
      <c r="D28" s="101" t="s">
        <v>1218</v>
      </c>
      <c r="E28" s="102"/>
      <c r="F28" s="105">
        <v>821.49</v>
      </c>
      <c r="G28" s="104">
        <v>18.295200000000001</v>
      </c>
    </row>
    <row r="29" spans="1:7" s="245" customFormat="1">
      <c r="A29" s="120" t="s">
        <v>1249</v>
      </c>
      <c r="B29" s="173" t="s">
        <v>1254</v>
      </c>
      <c r="C29" s="260" t="s">
        <v>1255</v>
      </c>
      <c r="D29" s="101" t="s">
        <v>1218</v>
      </c>
      <c r="E29" s="102"/>
      <c r="F29" s="105">
        <v>808.26</v>
      </c>
      <c r="G29" s="104">
        <v>18.000599999999999</v>
      </c>
    </row>
    <row r="30" spans="1:7" s="1001" customFormat="1">
      <c r="A30" s="101" t="s">
        <v>1182</v>
      </c>
      <c r="B30" s="173" t="s">
        <v>1215</v>
      </c>
      <c r="C30" s="260" t="s">
        <v>1216</v>
      </c>
      <c r="D30" s="101" t="s">
        <v>1183</v>
      </c>
      <c r="E30" s="102"/>
      <c r="F30" s="105"/>
      <c r="G30" s="104"/>
    </row>
    <row r="31" spans="1:7" s="245" customFormat="1">
      <c r="A31" s="120" t="s">
        <v>1415</v>
      </c>
      <c r="B31" s="173" t="s">
        <v>1421</v>
      </c>
      <c r="C31" s="260" t="s">
        <v>1422</v>
      </c>
      <c r="D31" s="101" t="s">
        <v>139</v>
      </c>
      <c r="E31" s="102"/>
      <c r="F31" s="105">
        <v>1213697.02</v>
      </c>
      <c r="G31" s="104">
        <v>155.3999</v>
      </c>
    </row>
    <row r="32" spans="1:7" s="1001" customFormat="1">
      <c r="A32" s="101" t="s">
        <v>1416</v>
      </c>
      <c r="B32" s="173" t="s">
        <v>1423</v>
      </c>
      <c r="C32" s="260" t="s">
        <v>1424</v>
      </c>
      <c r="D32" s="101" t="s">
        <v>139</v>
      </c>
      <c r="E32" s="102"/>
      <c r="F32" s="105">
        <v>3874317.69</v>
      </c>
      <c r="G32" s="104">
        <v>158.79239999999999</v>
      </c>
    </row>
    <row r="33" spans="1:7" s="1001" customFormat="1">
      <c r="A33" s="101" t="s">
        <v>1708</v>
      </c>
      <c r="B33" s="173"/>
      <c r="C33" s="260"/>
      <c r="D33" s="101" t="s">
        <v>1707</v>
      </c>
      <c r="E33" s="102"/>
      <c r="F33" s="105">
        <v>148220.92000000001</v>
      </c>
      <c r="G33" s="104">
        <v>1221.7373</v>
      </c>
    </row>
    <row r="34" spans="1:7" s="1001" customFormat="1">
      <c r="A34" s="101" t="s">
        <v>167</v>
      </c>
      <c r="B34" s="173" t="s">
        <v>168</v>
      </c>
      <c r="C34" s="260" t="s">
        <v>169</v>
      </c>
      <c r="D34" s="101" t="s">
        <v>165</v>
      </c>
      <c r="E34" s="102" t="s">
        <v>113</v>
      </c>
      <c r="F34" s="105">
        <v>2408815.36</v>
      </c>
      <c r="G34" s="104">
        <v>23.92</v>
      </c>
    </row>
    <row r="35" spans="1:7">
      <c r="A35" s="101"/>
      <c r="B35" s="173"/>
      <c r="C35" s="260"/>
      <c r="D35" s="101"/>
      <c r="E35" s="102" t="s">
        <v>114</v>
      </c>
      <c r="F35" s="105">
        <v>3944018.8</v>
      </c>
      <c r="G35" s="104">
        <v>21.98</v>
      </c>
    </row>
    <row r="36" spans="1:7" ht="12.75" customHeight="1">
      <c r="A36" s="101" t="s">
        <v>1357</v>
      </c>
      <c r="B36" s="173" t="s">
        <v>1425</v>
      </c>
      <c r="C36" s="260" t="s">
        <v>1426</v>
      </c>
      <c r="D36" s="101" t="s">
        <v>165</v>
      </c>
      <c r="E36" s="102"/>
      <c r="F36" s="105">
        <v>33597100.840000004</v>
      </c>
      <c r="G36" s="104">
        <v>116.0938</v>
      </c>
    </row>
    <row r="37" spans="1:7" s="1001" customFormat="1" ht="12.75" customHeight="1">
      <c r="A37" s="101" t="s">
        <v>1417</v>
      </c>
      <c r="B37" s="173" t="s">
        <v>1427</v>
      </c>
      <c r="C37" s="260" t="s">
        <v>1428</v>
      </c>
      <c r="D37" s="101" t="s">
        <v>165</v>
      </c>
      <c r="E37" s="102"/>
      <c r="F37" s="105">
        <v>2593810.1</v>
      </c>
      <c r="G37" s="104">
        <v>103.2413</v>
      </c>
    </row>
    <row r="38" spans="1:7" s="1001" customFormat="1" ht="12.75" customHeight="1">
      <c r="A38" s="101" t="s">
        <v>1528</v>
      </c>
      <c r="B38" s="173" t="s">
        <v>1557</v>
      </c>
      <c r="C38" s="260" t="s">
        <v>1558</v>
      </c>
      <c r="D38" s="101" t="s">
        <v>165</v>
      </c>
      <c r="E38" s="102"/>
      <c r="F38" s="105">
        <v>471768.37</v>
      </c>
      <c r="G38" s="104">
        <v>60.9358</v>
      </c>
    </row>
    <row r="39" spans="1:7" s="1001" customFormat="1" ht="12.75" customHeight="1">
      <c r="A39" s="101" t="s">
        <v>1418</v>
      </c>
      <c r="B39" s="173" t="s">
        <v>1429</v>
      </c>
      <c r="C39" s="260" t="s">
        <v>1430</v>
      </c>
      <c r="D39" s="101" t="s">
        <v>165</v>
      </c>
      <c r="E39" s="102"/>
      <c r="F39" s="105">
        <v>1841379.97</v>
      </c>
      <c r="G39" s="104">
        <v>142.3184</v>
      </c>
    </row>
    <row r="40" spans="1:7" s="1001" customFormat="1" ht="12.75" customHeight="1">
      <c r="A40" s="101" t="s">
        <v>1570</v>
      </c>
      <c r="B40" s="173" t="s">
        <v>188</v>
      </c>
      <c r="C40" s="260" t="s">
        <v>189</v>
      </c>
      <c r="D40" s="101" t="s">
        <v>111</v>
      </c>
      <c r="E40" s="102"/>
      <c r="F40" s="105">
        <v>5269940.6100000003</v>
      </c>
      <c r="G40" s="104">
        <v>1.0494000000000001</v>
      </c>
    </row>
    <row r="41" spans="1:7" s="1001" customFormat="1" ht="12.75" customHeight="1">
      <c r="A41" s="120" t="s">
        <v>1571</v>
      </c>
      <c r="B41" s="173" t="s">
        <v>1555</v>
      </c>
      <c r="C41" s="260" t="s">
        <v>1556</v>
      </c>
      <c r="D41" s="101" t="s">
        <v>111</v>
      </c>
      <c r="E41" s="102"/>
      <c r="F41" s="105">
        <v>5280146.97</v>
      </c>
      <c r="G41" s="104">
        <v>1.0286</v>
      </c>
    </row>
    <row r="42" spans="1:7" ht="12.75" customHeight="1">
      <c r="A42" s="120" t="s">
        <v>170</v>
      </c>
      <c r="B42" s="173" t="s">
        <v>171</v>
      </c>
      <c r="C42" s="260" t="s">
        <v>172</v>
      </c>
      <c r="D42" s="120" t="s">
        <v>111</v>
      </c>
      <c r="E42" s="120"/>
      <c r="F42" s="105">
        <v>13288649.710000001</v>
      </c>
      <c r="G42" s="104">
        <v>1.1152</v>
      </c>
    </row>
    <row r="43" spans="1:7" s="1001" customFormat="1" ht="12.75" customHeight="1">
      <c r="A43" s="120" t="s">
        <v>1551</v>
      </c>
      <c r="B43" s="173" t="s">
        <v>1559</v>
      </c>
      <c r="C43" s="260" t="s">
        <v>1560</v>
      </c>
      <c r="D43" s="120" t="s">
        <v>1565</v>
      </c>
      <c r="E43" s="120"/>
      <c r="F43" s="105">
        <v>7202245.9000000004</v>
      </c>
      <c r="G43" s="104">
        <v>103.5547</v>
      </c>
    </row>
    <row r="44" spans="1:7" s="1001" customFormat="1" ht="12.75" customHeight="1">
      <c r="A44" s="120" t="s">
        <v>832</v>
      </c>
      <c r="B44" s="173" t="s">
        <v>833</v>
      </c>
      <c r="C44" s="260" t="s">
        <v>834</v>
      </c>
      <c r="D44" s="120" t="s">
        <v>831</v>
      </c>
      <c r="E44" s="120"/>
      <c r="F44" s="105">
        <v>104829616.05</v>
      </c>
      <c r="G44" s="104">
        <v>27.0518</v>
      </c>
    </row>
    <row r="45" spans="1:7" ht="12.75" customHeight="1">
      <c r="A45" s="101" t="s">
        <v>1355</v>
      </c>
      <c r="B45" s="173" t="s">
        <v>1431</v>
      </c>
      <c r="C45" s="260" t="s">
        <v>1432</v>
      </c>
      <c r="D45" s="101" t="s">
        <v>1356</v>
      </c>
      <c r="E45" s="101"/>
      <c r="F45" s="105">
        <v>6578198.6100000003</v>
      </c>
      <c r="G45" s="104">
        <v>148.83789999999999</v>
      </c>
    </row>
    <row r="46" spans="1:7" s="1001" customFormat="1" ht="12.75" customHeight="1">
      <c r="A46" s="120" t="s">
        <v>1529</v>
      </c>
      <c r="B46" s="173" t="s">
        <v>1561</v>
      </c>
      <c r="C46" s="260" t="s">
        <v>1562</v>
      </c>
      <c r="D46" s="101" t="s">
        <v>1530</v>
      </c>
      <c r="E46" s="101"/>
      <c r="F46" s="105">
        <v>467945237.16000003</v>
      </c>
      <c r="G46" s="104">
        <v>108.1897</v>
      </c>
    </row>
    <row r="47" spans="1:7" ht="12.75" customHeight="1">
      <c r="A47" s="101" t="s">
        <v>195</v>
      </c>
      <c r="B47" s="173" t="s">
        <v>205</v>
      </c>
      <c r="C47" s="260" t="s">
        <v>204</v>
      </c>
      <c r="D47" s="101" t="s">
        <v>213</v>
      </c>
      <c r="E47" s="102" t="s">
        <v>113</v>
      </c>
      <c r="F47" s="105">
        <v>848412.95</v>
      </c>
      <c r="G47" s="104">
        <v>205.58</v>
      </c>
    </row>
    <row r="48" spans="1:7" s="1001" customFormat="1" ht="12.75" customHeight="1">
      <c r="A48" s="101"/>
      <c r="B48" s="173"/>
      <c r="C48" s="260"/>
      <c r="D48" s="101"/>
      <c r="E48" s="102" t="s">
        <v>114</v>
      </c>
      <c r="F48" s="105">
        <v>2073828.06</v>
      </c>
      <c r="G48" s="104">
        <v>204.5</v>
      </c>
    </row>
    <row r="49" spans="1:7" s="1001" customFormat="1" ht="12.75" customHeight="1">
      <c r="A49" s="101"/>
      <c r="B49" s="173"/>
      <c r="C49" s="260"/>
      <c r="D49" s="101"/>
      <c r="E49" s="102" t="s">
        <v>115</v>
      </c>
      <c r="F49" s="105">
        <v>0</v>
      </c>
      <c r="G49" s="104">
        <v>0</v>
      </c>
    </row>
    <row r="50" spans="1:7" s="1001" customFormat="1" ht="12.75" customHeight="1">
      <c r="A50" s="101" t="s">
        <v>1358</v>
      </c>
      <c r="B50" s="173" t="s">
        <v>1433</v>
      </c>
      <c r="C50" s="260" t="s">
        <v>1434</v>
      </c>
      <c r="D50" s="101" t="s">
        <v>213</v>
      </c>
      <c r="E50" s="101"/>
      <c r="F50" s="103">
        <v>624758.06000000006</v>
      </c>
      <c r="G50" s="104">
        <v>103.0894</v>
      </c>
    </row>
    <row r="51" spans="1:7" s="1001" customFormat="1" ht="12.75" customHeight="1">
      <c r="A51" s="101" t="s">
        <v>212</v>
      </c>
      <c r="B51" s="173">
        <v>34988643147</v>
      </c>
      <c r="C51" s="260" t="s">
        <v>150</v>
      </c>
      <c r="D51" s="101" t="s">
        <v>213</v>
      </c>
      <c r="E51" s="101"/>
      <c r="F51" s="103">
        <v>11925008.550000001</v>
      </c>
      <c r="G51" s="104">
        <v>414.95030000000003</v>
      </c>
    </row>
    <row r="52" spans="1:7" s="1001" customFormat="1" ht="12.75" customHeight="1">
      <c r="A52" s="120" t="s">
        <v>1552</v>
      </c>
      <c r="B52" s="173" t="s">
        <v>1563</v>
      </c>
      <c r="C52" s="260" t="s">
        <v>1564</v>
      </c>
      <c r="D52" s="101" t="s">
        <v>213</v>
      </c>
      <c r="E52" s="101"/>
      <c r="F52" s="103">
        <v>16712157.35</v>
      </c>
      <c r="G52" s="104">
        <v>116.6846</v>
      </c>
    </row>
    <row r="53" spans="1:7" s="245" customFormat="1" ht="12.75" customHeight="1">
      <c r="A53" s="101" t="s">
        <v>1419</v>
      </c>
      <c r="B53" s="173" t="s">
        <v>1435</v>
      </c>
      <c r="C53" s="260" t="s">
        <v>1436</v>
      </c>
      <c r="D53" s="101" t="s">
        <v>213</v>
      </c>
      <c r="E53" s="102" t="s">
        <v>113</v>
      </c>
      <c r="F53" s="103">
        <v>4122866.78</v>
      </c>
      <c r="G53" s="104">
        <v>98.16</v>
      </c>
    </row>
    <row r="54" spans="1:7" s="1001" customFormat="1" ht="12.75" customHeight="1">
      <c r="A54" s="101"/>
      <c r="B54" s="173"/>
      <c r="C54" s="260"/>
      <c r="D54" s="101"/>
      <c r="E54" s="102" t="s">
        <v>114</v>
      </c>
      <c r="F54" s="103">
        <v>1904371.79</v>
      </c>
      <c r="G54" s="104">
        <v>98.16</v>
      </c>
    </row>
    <row r="55" spans="1:7" s="1001" customFormat="1" ht="12.75" customHeight="1">
      <c r="A55" s="101"/>
      <c r="B55" s="173"/>
      <c r="C55" s="260"/>
      <c r="D55" s="101"/>
      <c r="E55" s="102" t="s">
        <v>115</v>
      </c>
      <c r="F55" s="103">
        <v>260133.26</v>
      </c>
      <c r="G55" s="104">
        <v>98.16</v>
      </c>
    </row>
    <row r="56" spans="1:7" s="1001" customFormat="1" ht="12.75" customHeight="1">
      <c r="A56" s="101" t="s">
        <v>1420</v>
      </c>
      <c r="B56" s="173" t="s">
        <v>1437</v>
      </c>
      <c r="C56" s="260" t="s">
        <v>1438</v>
      </c>
      <c r="D56" s="101" t="s">
        <v>213</v>
      </c>
      <c r="E56" s="102"/>
      <c r="F56" s="103">
        <v>3715073.93</v>
      </c>
      <c r="G56" s="104">
        <v>343.14269999999999</v>
      </c>
    </row>
    <row r="57" spans="1:7" s="1001" customFormat="1" ht="12.75" customHeight="1">
      <c r="A57" s="101" t="s">
        <v>922</v>
      </c>
      <c r="B57" s="173" t="s">
        <v>1032</v>
      </c>
      <c r="C57" s="260" t="s">
        <v>1031</v>
      </c>
      <c r="D57" s="101" t="s">
        <v>1037</v>
      </c>
      <c r="E57" s="101"/>
      <c r="F57" s="103">
        <v>498832.16</v>
      </c>
      <c r="G57" s="104">
        <v>955.37760000000003</v>
      </c>
    </row>
    <row r="58" spans="1:7" ht="18.75" customHeight="1">
      <c r="A58" s="532" t="s">
        <v>395</v>
      </c>
      <c r="B58" s="544"/>
      <c r="C58" s="545"/>
      <c r="D58" s="533"/>
      <c r="E58" s="533"/>
      <c r="F58" s="534">
        <f>SUM(F22:F57)</f>
        <v>744123238.23999977</v>
      </c>
      <c r="G58" s="546"/>
    </row>
    <row r="59" spans="1:7" ht="12.75" customHeight="1">
      <c r="A59" s="21" t="s">
        <v>373</v>
      </c>
    </row>
    <row r="60" spans="1:7" ht="12.75" customHeight="1">
      <c r="A60" s="45" t="s">
        <v>396</v>
      </c>
    </row>
    <row r="61" spans="1:7" s="1001" customFormat="1" ht="24.75" customHeight="1">
      <c r="A61" s="1262" t="s">
        <v>1712</v>
      </c>
      <c r="B61" s="1262"/>
      <c r="C61" s="1262"/>
      <c r="D61" s="1262"/>
      <c r="E61" s="1262"/>
      <c r="F61" s="1262"/>
      <c r="G61" s="1262"/>
    </row>
    <row r="62" spans="1:7" ht="12.75" customHeight="1">
      <c r="A62" s="1054" t="s">
        <v>1572</v>
      </c>
    </row>
    <row r="63" spans="1:7" s="1001" customFormat="1" ht="12.75" customHeight="1">
      <c r="A63" s="1055" t="s">
        <v>1573</v>
      </c>
      <c r="C63" s="256"/>
    </row>
    <row r="64" spans="1:7" s="1001" customFormat="1" ht="12.75" customHeight="1">
      <c r="A64" s="1054" t="s">
        <v>1574</v>
      </c>
      <c r="C64" s="256"/>
    </row>
    <row r="65" spans="1:7" s="1001" customFormat="1" ht="12.75" customHeight="1">
      <c r="A65" s="1053" t="s">
        <v>1575</v>
      </c>
      <c r="C65" s="256"/>
    </row>
    <row r="66" spans="1:7" s="1001" customFormat="1" ht="12.75" customHeight="1">
      <c r="A66" s="1053"/>
      <c r="C66" s="256"/>
    </row>
    <row r="67" spans="1:7" ht="12.75" customHeight="1">
      <c r="A67" s="126" t="s">
        <v>687</v>
      </c>
      <c r="G67" s="144" t="s">
        <v>1588</v>
      </c>
    </row>
    <row r="68" spans="1:7" ht="12.75" customHeight="1">
      <c r="A68" s="494" t="s">
        <v>783</v>
      </c>
      <c r="G68" s="496" t="s">
        <v>1589</v>
      </c>
    </row>
    <row r="69" spans="1:7" ht="12.75" customHeight="1">
      <c r="A69" s="68"/>
    </row>
    <row r="70" spans="1:7" ht="12.75" customHeight="1">
      <c r="A70" s="45"/>
      <c r="G70" s="909" t="s">
        <v>1300</v>
      </c>
    </row>
    <row r="71" spans="1:7" ht="47.25" customHeight="1">
      <c r="A71" s="547" t="s">
        <v>397</v>
      </c>
      <c r="B71" s="526" t="s">
        <v>376</v>
      </c>
      <c r="C71" s="526" t="s">
        <v>377</v>
      </c>
      <c r="D71" s="547" t="s">
        <v>378</v>
      </c>
      <c r="E71" s="547"/>
      <c r="F71" s="547" t="s">
        <v>379</v>
      </c>
      <c r="G71" s="547" t="s">
        <v>380</v>
      </c>
    </row>
    <row r="72" spans="1:7">
      <c r="A72" s="106" t="s">
        <v>145</v>
      </c>
      <c r="B72" s="101">
        <v>8269700991</v>
      </c>
      <c r="C72" s="260" t="s">
        <v>153</v>
      </c>
      <c r="D72" s="106" t="s">
        <v>788</v>
      </c>
      <c r="E72" s="106"/>
      <c r="F72" s="107">
        <v>444593154.52999997</v>
      </c>
      <c r="G72" s="104">
        <v>115.6138</v>
      </c>
    </row>
    <row r="73" spans="1:7">
      <c r="A73" s="21" t="s">
        <v>293</v>
      </c>
      <c r="G73" s="204"/>
    </row>
    <row r="74" spans="1:7">
      <c r="A74" s="140" t="s">
        <v>398</v>
      </c>
    </row>
    <row r="75" spans="1:7" ht="12.75" customHeight="1">
      <c r="A75" s="146" t="s">
        <v>106</v>
      </c>
      <c r="B75" s="166"/>
      <c r="C75" s="166"/>
      <c r="D75" s="166"/>
      <c r="E75" s="203"/>
      <c r="F75" s="166"/>
      <c r="G75" s="166"/>
    </row>
    <row r="76" spans="1:7" ht="21.75" customHeight="1">
      <c r="A76" s="1260" t="s">
        <v>107</v>
      </c>
      <c r="B76" s="1260"/>
      <c r="C76" s="1260"/>
      <c r="D76" s="1260"/>
      <c r="E76" s="1260"/>
      <c r="F76" s="1260"/>
      <c r="G76" s="1260"/>
    </row>
    <row r="77" spans="1:7" ht="12.75" customHeight="1">
      <c r="A77" s="53"/>
    </row>
    <row r="78" spans="1:7" ht="12.75" customHeight="1">
      <c r="A78" s="132" t="s">
        <v>688</v>
      </c>
      <c r="F78" s="133"/>
      <c r="G78" s="144" t="s">
        <v>1588</v>
      </c>
    </row>
    <row r="79" spans="1:7" ht="12.75" customHeight="1">
      <c r="A79" s="497" t="s">
        <v>1242</v>
      </c>
      <c r="F79" s="54"/>
      <c r="G79" s="496" t="s">
        <v>1589</v>
      </c>
    </row>
    <row r="80" spans="1:7" ht="12.75" customHeight="1"/>
    <row r="81" spans="1:7" ht="12.75" customHeight="1">
      <c r="G81" s="909" t="s">
        <v>1300</v>
      </c>
    </row>
    <row r="82" spans="1:7" ht="35.25" customHeight="1">
      <c r="A82" s="547" t="s">
        <v>779</v>
      </c>
      <c r="B82" s="526" t="s">
        <v>387</v>
      </c>
      <c r="C82" s="526" t="s">
        <v>377</v>
      </c>
      <c r="D82" s="547" t="s">
        <v>378</v>
      </c>
      <c r="E82" s="547"/>
      <c r="F82" s="547" t="s">
        <v>379</v>
      </c>
      <c r="G82" s="526" t="s">
        <v>390</v>
      </c>
    </row>
    <row r="83" spans="1:7" s="245" customFormat="1">
      <c r="A83" s="110" t="s">
        <v>1246</v>
      </c>
      <c r="B83" s="173" t="s">
        <v>1250</v>
      </c>
      <c r="C83" s="261" t="s">
        <v>1251</v>
      </c>
      <c r="D83" s="110" t="s">
        <v>1247</v>
      </c>
      <c r="E83" s="110"/>
      <c r="F83" s="111">
        <v>30877527.640000001</v>
      </c>
      <c r="G83" s="112">
        <v>5.0999999999999997E-2</v>
      </c>
    </row>
    <row r="84" spans="1:7" ht="12.75" customHeight="1">
      <c r="A84" s="110" t="s">
        <v>1184</v>
      </c>
      <c r="B84" s="173" t="s">
        <v>1243</v>
      </c>
      <c r="C84" s="261" t="s">
        <v>1244</v>
      </c>
      <c r="D84" s="110" t="s">
        <v>1185</v>
      </c>
      <c r="E84" s="110"/>
      <c r="F84" s="111">
        <v>23117554.489999998</v>
      </c>
      <c r="G84" s="112">
        <v>67.558300000000003</v>
      </c>
    </row>
    <row r="85" spans="1:7" s="245" customFormat="1" ht="12.75" customHeight="1">
      <c r="A85" s="532" t="s">
        <v>395</v>
      </c>
      <c r="B85" s="544"/>
      <c r="C85" s="545"/>
      <c r="D85" s="544"/>
      <c r="E85" s="544"/>
      <c r="F85" s="548">
        <f>SUM(F81:F84)</f>
        <v>53995082.129999995</v>
      </c>
      <c r="G85" s="549"/>
    </row>
    <row r="86" spans="1:7" ht="12.75" customHeight="1">
      <c r="A86" s="40" t="s">
        <v>399</v>
      </c>
    </row>
    <row r="87" spans="1:7" ht="12.75" customHeight="1">
      <c r="A87" s="45" t="s">
        <v>396</v>
      </c>
    </row>
    <row r="88" spans="1:7" ht="12.75" customHeight="1"/>
    <row r="89" spans="1:7" ht="12.75" customHeight="1">
      <c r="A89" s="132" t="s">
        <v>781</v>
      </c>
      <c r="F89" s="133"/>
      <c r="G89" s="144" t="s">
        <v>1588</v>
      </c>
    </row>
    <row r="90" spans="1:7" ht="12.75" customHeight="1">
      <c r="A90" s="497" t="s">
        <v>782</v>
      </c>
      <c r="F90" s="54"/>
      <c r="G90" s="496" t="s">
        <v>1589</v>
      </c>
    </row>
    <row r="91" spans="1:7" ht="12.75" customHeight="1">
      <c r="A91" s="145"/>
    </row>
    <row r="92" spans="1:7" ht="12.75" customHeight="1">
      <c r="G92" s="909" t="s">
        <v>1300</v>
      </c>
    </row>
    <row r="93" spans="1:7" ht="21.75">
      <c r="A93" s="547" t="s">
        <v>400</v>
      </c>
      <c r="B93" s="526" t="s">
        <v>387</v>
      </c>
      <c r="C93" s="526" t="s">
        <v>377</v>
      </c>
      <c r="D93" s="547" t="s">
        <v>378</v>
      </c>
      <c r="E93" s="547"/>
      <c r="F93" s="547" t="s">
        <v>379</v>
      </c>
      <c r="G93" s="526" t="s">
        <v>390</v>
      </c>
    </row>
    <row r="94" spans="1:7" ht="12.75" customHeight="1">
      <c r="A94" s="110" t="s">
        <v>138</v>
      </c>
      <c r="B94" s="173"/>
      <c r="C94" s="261"/>
      <c r="D94" s="110"/>
      <c r="E94" s="110"/>
      <c r="F94" s="888" t="s">
        <v>138</v>
      </c>
      <c r="G94" s="889" t="s">
        <v>138</v>
      </c>
    </row>
    <row r="95" spans="1:7" ht="18.75" customHeight="1">
      <c r="A95" s="532" t="s">
        <v>395</v>
      </c>
      <c r="B95" s="544"/>
      <c r="C95" s="545"/>
      <c r="D95" s="544"/>
      <c r="E95" s="544"/>
      <c r="F95" s="548"/>
      <c r="G95" s="549"/>
    </row>
    <row r="96" spans="1:7" s="245" customFormat="1">
      <c r="A96" s="256" t="s">
        <v>1579</v>
      </c>
    </row>
    <row r="97" spans="1:7" ht="12.75" customHeight="1">
      <c r="A97" s="40" t="s">
        <v>399</v>
      </c>
    </row>
    <row r="98" spans="1:7" ht="12.75" customHeight="1">
      <c r="A98" s="45" t="s">
        <v>396</v>
      </c>
      <c r="F98" s="119"/>
    </row>
    <row r="99" spans="1:7" ht="12.75" customHeight="1">
      <c r="A99" s="493" t="s">
        <v>159</v>
      </c>
      <c r="D99" s="44"/>
    </row>
    <row r="100" spans="1:7">
      <c r="A100" s="146" t="s">
        <v>105</v>
      </c>
    </row>
    <row r="101" spans="1:7" ht="21" customHeight="1">
      <c r="A101" s="1261" t="s">
        <v>104</v>
      </c>
      <c r="B101" s="1261"/>
      <c r="C101" s="1261"/>
      <c r="D101" s="1261"/>
      <c r="E101" s="1261"/>
      <c r="F101" s="1261"/>
      <c r="G101" s="1261"/>
    </row>
    <row r="102" spans="1:7" ht="12.75" customHeight="1">
      <c r="A102" s="574" t="s">
        <v>81</v>
      </c>
      <c r="D102" s="44"/>
      <c r="G102" s="34" t="s">
        <v>959</v>
      </c>
    </row>
    <row r="103" spans="1:7" ht="12.75" customHeight="1">
      <c r="D103" s="44"/>
    </row>
    <row r="104" spans="1:7" ht="12.75" customHeight="1">
      <c r="A104" s="148"/>
      <c r="F104" s="119"/>
    </row>
    <row r="105" spans="1:7" ht="12.75" customHeight="1">
      <c r="A105" s="146"/>
      <c r="D105" s="44"/>
    </row>
    <row r="106" spans="1:7" ht="12.75" customHeight="1">
      <c r="A106" s="146"/>
      <c r="F106" s="119"/>
    </row>
    <row r="107" spans="1:7" ht="12.75" customHeight="1">
      <c r="A107" s="146"/>
    </row>
    <row r="108" spans="1:7" ht="12.75" customHeight="1">
      <c r="A108" s="147"/>
      <c r="F108" s="44"/>
    </row>
    <row r="109" spans="1:7" ht="12.75" customHeight="1">
      <c r="A109" s="147"/>
    </row>
    <row r="110" spans="1:7" ht="12.75" customHeight="1">
      <c r="A110" s="147"/>
    </row>
    <row r="111" spans="1:7" ht="12.75" customHeight="1">
      <c r="A111" s="147"/>
    </row>
    <row r="112" spans="1:7" ht="12.75" customHeight="1"/>
    <row r="113" ht="12.75" customHeight="1"/>
  </sheetData>
  <mergeCells count="3">
    <mergeCell ref="A76:G76"/>
    <mergeCell ref="A101:G101"/>
    <mergeCell ref="A61:G61"/>
  </mergeCells>
  <hyperlinks>
    <hyperlink ref="A102" location="'2 Sadržaj'!A1" display="Sadržaj / Contents" xr:uid="{2A3EC2A6-6042-4BF5-BA9E-893DDF2F689C}"/>
  </hyperlinks>
  <pageMargins left="0.7" right="0.7" top="0.75" bottom="0.75" header="0.3" footer="0.3"/>
  <pageSetup paperSize="9" scale="51" orientation="portrait" r:id="rId1"/>
  <ignoredErrors>
    <ignoredError sqref="B84:C84 B83 B8 B12 B10 B53:B57 B50:B51 B47 B34:B45 B30:B32 B22:B27 B28:B2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28" t="s">
        <v>690</v>
      </c>
      <c r="G1" s="130" t="str">
        <f>Naslovnica!A20</f>
        <v>Svibanj 2025.</v>
      </c>
      <c r="K1" s="245"/>
    </row>
    <row r="2" spans="1:11" ht="12.75" customHeight="1">
      <c r="A2" s="490" t="s">
        <v>691</v>
      </c>
      <c r="G2" s="491" t="str">
        <f>Naslovnica!A24</f>
        <v>May 2025</v>
      </c>
    </row>
    <row r="3" spans="1:11" ht="12.75" customHeight="1"/>
    <row r="4" spans="1:11" ht="12.75" customHeight="1">
      <c r="G4" s="13" t="s">
        <v>1300</v>
      </c>
    </row>
    <row r="5" spans="1:11" ht="33">
      <c r="A5" s="547" t="s">
        <v>375</v>
      </c>
      <c r="B5" s="526" t="s">
        <v>376</v>
      </c>
      <c r="C5" s="526" t="s">
        <v>377</v>
      </c>
      <c r="D5" s="547" t="s">
        <v>378</v>
      </c>
      <c r="E5" s="547" t="s">
        <v>140</v>
      </c>
      <c r="F5" s="547" t="s">
        <v>379</v>
      </c>
      <c r="G5" s="526" t="s">
        <v>390</v>
      </c>
    </row>
    <row r="6" spans="1:11">
      <c r="A6" s="106" t="s">
        <v>1314</v>
      </c>
      <c r="B6" s="173" t="s">
        <v>1413</v>
      </c>
      <c r="C6" s="102" t="s">
        <v>1414</v>
      </c>
      <c r="D6" s="106" t="s">
        <v>111</v>
      </c>
      <c r="E6" s="1009" t="s">
        <v>113</v>
      </c>
      <c r="F6" s="107">
        <v>2267906.1800000002</v>
      </c>
      <c r="G6" s="151">
        <v>95.860100000000003</v>
      </c>
    </row>
    <row r="7" spans="1:11">
      <c r="A7" s="106"/>
      <c r="B7" s="173"/>
      <c r="C7" s="102"/>
      <c r="D7" s="106"/>
      <c r="E7" s="1009" t="s">
        <v>114</v>
      </c>
      <c r="F7" s="107">
        <v>73641.31</v>
      </c>
      <c r="G7" s="151">
        <v>93.5321</v>
      </c>
    </row>
    <row r="8" spans="1:11">
      <c r="A8" s="106"/>
      <c r="B8" s="173"/>
      <c r="C8" s="102"/>
      <c r="D8" s="106"/>
      <c r="E8" s="1009" t="s">
        <v>115</v>
      </c>
      <c r="F8" s="107">
        <v>0</v>
      </c>
      <c r="G8" s="151">
        <v>0</v>
      </c>
    </row>
    <row r="9" spans="1:11">
      <c r="A9" s="106"/>
      <c r="B9" s="173"/>
      <c r="C9" s="102"/>
      <c r="D9" s="106"/>
      <c r="E9" s="1009" t="s">
        <v>1039</v>
      </c>
      <c r="F9" s="107">
        <v>0</v>
      </c>
      <c r="G9" s="151">
        <v>0</v>
      </c>
    </row>
    <row r="10" spans="1:11">
      <c r="A10" s="532" t="s">
        <v>372</v>
      </c>
      <c r="B10" s="543"/>
      <c r="C10" s="543"/>
      <c r="D10" s="550"/>
      <c r="E10" s="550"/>
      <c r="F10" s="551">
        <f>SUM(F6:F9)</f>
        <v>2341547.4900000002</v>
      </c>
      <c r="G10" s="552"/>
    </row>
    <row r="11" spans="1:11" ht="12.75" customHeight="1">
      <c r="A11" s="21" t="s">
        <v>381</v>
      </c>
    </row>
    <row r="12" spans="1:11" ht="12.75" customHeight="1">
      <c r="A12" s="21" t="s">
        <v>1587</v>
      </c>
      <c r="F12" s="1052"/>
    </row>
    <row r="13" spans="1:11" ht="12.75" customHeight="1">
      <c r="A13" s="21"/>
    </row>
    <row r="14" spans="1:11" ht="12.75" customHeight="1">
      <c r="A14" s="128" t="s">
        <v>692</v>
      </c>
      <c r="G14" s="130" t="s">
        <v>1695</v>
      </c>
    </row>
    <row r="15" spans="1:11" ht="12.75" customHeight="1">
      <c r="A15" s="490" t="s">
        <v>693</v>
      </c>
      <c r="G15" s="491" t="s">
        <v>1696</v>
      </c>
    </row>
    <row r="16" spans="1:11" ht="12.75" customHeight="1"/>
    <row r="17" spans="1:7" ht="12.75" customHeight="1">
      <c r="G17" s="13" t="s">
        <v>1300</v>
      </c>
    </row>
    <row r="18" spans="1:7" ht="54.75">
      <c r="A18" s="547" t="s">
        <v>382</v>
      </c>
      <c r="B18" s="526" t="s">
        <v>376</v>
      </c>
      <c r="C18" s="526" t="s">
        <v>377</v>
      </c>
      <c r="D18" s="547" t="s">
        <v>378</v>
      </c>
      <c r="E18" s="547"/>
      <c r="F18" s="547" t="s">
        <v>379</v>
      </c>
      <c r="G18" s="547" t="s">
        <v>380</v>
      </c>
    </row>
    <row r="19" spans="1:7" ht="12.75" customHeight="1">
      <c r="A19" s="106" t="s">
        <v>137</v>
      </c>
      <c r="B19" s="173">
        <v>75111210338</v>
      </c>
      <c r="C19" s="260" t="s">
        <v>152</v>
      </c>
      <c r="D19" s="258" t="s">
        <v>139</v>
      </c>
      <c r="E19" s="258"/>
      <c r="F19" s="107">
        <v>8775174</v>
      </c>
      <c r="G19" s="151">
        <v>17.342199999999998</v>
      </c>
    </row>
    <row r="20" spans="1:7" ht="12.75" customHeight="1">
      <c r="A20" s="262" t="s">
        <v>1410</v>
      </c>
      <c r="B20" s="173" t="s">
        <v>161</v>
      </c>
      <c r="C20" s="260" t="s">
        <v>151</v>
      </c>
      <c r="D20" s="106" t="s">
        <v>165</v>
      </c>
      <c r="E20" s="106"/>
      <c r="F20" s="107">
        <v>17115399.739999998</v>
      </c>
      <c r="G20" s="151">
        <v>5.6260000000000003</v>
      </c>
    </row>
    <row r="21" spans="1:7">
      <c r="A21" s="532" t="s">
        <v>372</v>
      </c>
      <c r="B21" s="543"/>
      <c r="C21" s="543"/>
      <c r="D21" s="550"/>
      <c r="E21" s="550"/>
      <c r="F21" s="551">
        <f>SUM(F19:F20)</f>
        <v>25890573.739999998</v>
      </c>
      <c r="G21" s="552"/>
    </row>
    <row r="22" spans="1:7" ht="12.75" customHeight="1">
      <c r="A22" s="21" t="s">
        <v>383</v>
      </c>
    </row>
    <row r="23" spans="1:7" ht="12.75" customHeight="1">
      <c r="A23" s="56" t="s">
        <v>1411</v>
      </c>
    </row>
    <row r="24" spans="1:7" ht="12.75" customHeight="1">
      <c r="A24" s="1027" t="s">
        <v>1412</v>
      </c>
      <c r="F24" s="1052"/>
    </row>
    <row r="25" spans="1:7" ht="12.75" customHeight="1"/>
    <row r="26" spans="1:7" ht="12.75" customHeight="1">
      <c r="A26" s="129" t="s">
        <v>694</v>
      </c>
      <c r="G26" s="130" t="s">
        <v>1695</v>
      </c>
    </row>
    <row r="27" spans="1:7" ht="12.75" customHeight="1">
      <c r="A27" s="488" t="s">
        <v>695</v>
      </c>
      <c r="G27" s="491" t="s">
        <v>1696</v>
      </c>
    </row>
    <row r="28" spans="1:7" ht="12.75" customHeight="1"/>
    <row r="29" spans="1:7" ht="12.75" customHeight="1">
      <c r="G29" s="13" t="s">
        <v>1300</v>
      </c>
    </row>
    <row r="30" spans="1:7" ht="54.75">
      <c r="A30" s="547" t="s">
        <v>382</v>
      </c>
      <c r="B30" s="526" t="s">
        <v>376</v>
      </c>
      <c r="C30" s="526" t="s">
        <v>377</v>
      </c>
      <c r="D30" s="547" t="s">
        <v>378</v>
      </c>
      <c r="E30" s="547"/>
      <c r="F30" s="547" t="s">
        <v>379</v>
      </c>
      <c r="G30" s="547" t="s">
        <v>380</v>
      </c>
    </row>
    <row r="31" spans="1:7" ht="12.75" customHeight="1">
      <c r="A31" s="106" t="s">
        <v>138</v>
      </c>
      <c r="B31" s="173"/>
      <c r="C31" s="260"/>
      <c r="D31" s="262"/>
      <c r="E31" s="262"/>
      <c r="F31" s="107" t="s">
        <v>138</v>
      </c>
      <c r="G31" s="151" t="s">
        <v>138</v>
      </c>
    </row>
    <row r="32" spans="1:7" ht="12.75" customHeight="1">
      <c r="A32" s="21" t="s">
        <v>381</v>
      </c>
    </row>
    <row r="33" spans="1:7" ht="19.5" customHeight="1">
      <c r="A33" s="1263" t="s">
        <v>106</v>
      </c>
      <c r="B33" s="1263"/>
      <c r="C33" s="1263"/>
      <c r="D33" s="1263"/>
      <c r="E33" s="1008"/>
    </row>
    <row r="34" spans="1:7" ht="21.75" customHeight="1">
      <c r="A34" s="1260" t="s">
        <v>107</v>
      </c>
      <c r="B34" s="1260"/>
      <c r="C34" s="1260"/>
      <c r="D34" s="1260"/>
      <c r="E34" s="1007"/>
      <c r="F34" s="53"/>
      <c r="G34" s="53"/>
    </row>
    <row r="35" spans="1:7" ht="12.75" customHeight="1">
      <c r="A35" s="730"/>
    </row>
    <row r="36" spans="1:7" ht="12.75" customHeight="1"/>
    <row r="37" spans="1:7" ht="12.75" customHeight="1">
      <c r="A37" s="131" t="s">
        <v>696</v>
      </c>
      <c r="G37" s="124" t="str">
        <f>Naslovnica!A20</f>
        <v>Svibanj 2025.</v>
      </c>
    </row>
    <row r="38" spans="1:7" ht="12.75" customHeight="1">
      <c r="A38" s="488" t="s">
        <v>697</v>
      </c>
      <c r="G38" s="492" t="str">
        <f>Naslovnica!A24</f>
        <v>May 2025</v>
      </c>
    </row>
    <row r="39" spans="1:7" ht="12.75" customHeight="1"/>
    <row r="40" spans="1:7" ht="12.75" customHeight="1">
      <c r="F40" s="13"/>
      <c r="G40" s="13" t="s">
        <v>1300</v>
      </c>
    </row>
    <row r="41" spans="1:7" ht="33">
      <c r="A41" s="547" t="s">
        <v>384</v>
      </c>
      <c r="B41" s="526" t="s">
        <v>376</v>
      </c>
      <c r="C41" s="526" t="s">
        <v>377</v>
      </c>
      <c r="D41" s="547" t="s">
        <v>378</v>
      </c>
      <c r="E41" s="547"/>
      <c r="F41" s="547" t="s">
        <v>379</v>
      </c>
      <c r="G41" s="526" t="s">
        <v>390</v>
      </c>
    </row>
    <row r="42" spans="1:7" ht="22.5" customHeight="1">
      <c r="A42" s="108" t="s">
        <v>80</v>
      </c>
      <c r="B42" s="173">
        <v>39146857475</v>
      </c>
      <c r="C42" s="260" t="s">
        <v>154</v>
      </c>
      <c r="D42" s="242" t="s">
        <v>111</v>
      </c>
      <c r="E42" s="242"/>
      <c r="F42" s="109">
        <v>225403059.15000001</v>
      </c>
      <c r="G42" s="151">
        <v>129.9058</v>
      </c>
    </row>
    <row r="43" spans="1:7" ht="12.75" customHeight="1">
      <c r="A43" s="21" t="s">
        <v>381</v>
      </c>
      <c r="B43" s="249"/>
      <c r="C43" s="250"/>
      <c r="D43" s="251"/>
      <c r="E43" s="251"/>
      <c r="F43" s="252"/>
    </row>
    <row r="44" spans="1:7" ht="12.75" customHeight="1">
      <c r="A44" s="493" t="s">
        <v>160</v>
      </c>
      <c r="F44" s="879"/>
      <c r="G44" s="880"/>
    </row>
    <row r="45" spans="1:7" ht="12.75" customHeight="1">
      <c r="A45" s="142"/>
      <c r="D45" s="804"/>
      <c r="E45" s="804"/>
    </row>
    <row r="46" spans="1:7" ht="12.75" customHeight="1">
      <c r="A46" s="253"/>
      <c r="B46" s="167"/>
      <c r="C46" s="167"/>
      <c r="D46" s="167"/>
      <c r="E46" s="167"/>
      <c r="F46" s="864"/>
      <c r="G46" s="864"/>
    </row>
    <row r="47" spans="1:7" ht="12.75" customHeight="1">
      <c r="A47" s="259"/>
      <c r="B47" s="53"/>
      <c r="C47" s="53"/>
      <c r="D47" s="53"/>
      <c r="E47" s="53"/>
    </row>
    <row r="48" spans="1:7" ht="12.75" customHeight="1">
      <c r="A48" s="161"/>
    </row>
    <row r="49" spans="1:7" ht="12.75" customHeight="1"/>
    <row r="50" spans="1:7" ht="12.75" customHeight="1"/>
    <row r="51" spans="1:7" ht="12.75" customHeight="1">
      <c r="A51" s="569" t="s">
        <v>385</v>
      </c>
      <c r="B51" s="571"/>
      <c r="C51" s="571"/>
      <c r="D51" s="571"/>
      <c r="E51" s="571"/>
    </row>
    <row r="52" spans="1:7" ht="12.75" customHeight="1">
      <c r="A52" s="572" t="s">
        <v>163</v>
      </c>
      <c r="B52" s="571"/>
      <c r="C52" s="571"/>
      <c r="D52" s="571"/>
      <c r="E52" s="571"/>
    </row>
    <row r="53" spans="1:7" ht="12.75" customHeight="1">
      <c r="A53" s="574" t="s">
        <v>81</v>
      </c>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c r="G64" s="34" t="s">
        <v>775</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5" t="s">
        <v>654</v>
      </c>
      <c r="B1" s="566"/>
      <c r="C1" s="566"/>
      <c r="D1" s="475"/>
      <c r="E1" s="563"/>
      <c r="F1" s="181"/>
      <c r="G1" s="181"/>
      <c r="H1" s="181"/>
      <c r="I1" s="476" t="s">
        <v>1697</v>
      </c>
    </row>
    <row r="2" spans="1:27" ht="15" customHeight="1">
      <c r="A2" s="567" t="s">
        <v>655</v>
      </c>
      <c r="B2" s="566"/>
      <c r="C2" s="566"/>
      <c r="D2" s="475"/>
      <c r="E2" s="564"/>
      <c r="F2" s="181"/>
      <c r="G2" s="181"/>
      <c r="H2" s="181"/>
      <c r="I2" s="483" t="s">
        <v>1698</v>
      </c>
    </row>
    <row r="3" spans="1:27" ht="12.75" customHeight="1">
      <c r="A3" s="41" t="s">
        <v>808</v>
      </c>
    </row>
    <row r="4" spans="1:27" ht="12.75" customHeight="1"/>
    <row r="5" spans="1:27" ht="12.75" customHeight="1">
      <c r="A5" s="134" t="s">
        <v>656</v>
      </c>
    </row>
    <row r="6" spans="1:27" ht="12.75" customHeight="1">
      <c r="A6" s="484" t="s">
        <v>657</v>
      </c>
    </row>
    <row r="7" spans="1:27" ht="12.75" customHeight="1">
      <c r="J7" s="1267"/>
      <c r="K7" s="1267"/>
      <c r="L7" s="296"/>
      <c r="M7" s="296"/>
      <c r="N7" s="296"/>
      <c r="O7" s="296"/>
      <c r="P7" s="296"/>
    </row>
    <row r="8" spans="1:27" ht="16.5" customHeight="1">
      <c r="A8" s="1269" t="s">
        <v>362</v>
      </c>
      <c r="B8" s="1269"/>
      <c r="C8" s="406">
        <v>45747</v>
      </c>
      <c r="D8" s="296"/>
      <c r="E8" s="296"/>
      <c r="F8" s="296"/>
      <c r="G8" s="296"/>
      <c r="J8" s="1267"/>
      <c r="K8" s="1267"/>
      <c r="L8" s="297"/>
      <c r="M8" s="297"/>
      <c r="N8" s="297"/>
      <c r="O8" s="297"/>
      <c r="P8" s="297"/>
    </row>
    <row r="9" spans="1:27" ht="21.75" customHeight="1">
      <c r="A9" s="1270" t="s">
        <v>363</v>
      </c>
      <c r="B9" s="1270"/>
      <c r="C9" s="407">
        <v>15</v>
      </c>
      <c r="D9" s="296"/>
      <c r="E9" s="297"/>
      <c r="F9" s="297"/>
      <c r="G9" s="297"/>
    </row>
    <row r="10" spans="1:27" ht="12.75" customHeight="1">
      <c r="A10" s="16" t="s">
        <v>293</v>
      </c>
    </row>
    <row r="11" spans="1:27" ht="12.75" customHeight="1"/>
    <row r="12" spans="1:27" ht="12.75" customHeight="1">
      <c r="A12" s="134" t="s">
        <v>658</v>
      </c>
    </row>
    <row r="13" spans="1:27" ht="12.75" customHeight="1">
      <c r="A13" s="484" t="s">
        <v>659</v>
      </c>
      <c r="Z13" s="64"/>
      <c r="AA13" s="64"/>
    </row>
    <row r="14" spans="1:27" s="245" customFormat="1" ht="12.75" customHeight="1">
      <c r="A14" s="42"/>
      <c r="F14" s="181"/>
      <c r="I14" s="13" t="s">
        <v>1290</v>
      </c>
      <c r="Y14" s="64"/>
      <c r="Z14" s="64"/>
      <c r="AA14" s="64"/>
    </row>
    <row r="15" spans="1:27" s="245" customFormat="1" ht="22.5" customHeight="1">
      <c r="A15" s="408"/>
      <c r="B15" s="1266" t="s">
        <v>364</v>
      </c>
      <c r="C15" s="1266"/>
      <c r="D15" s="1266"/>
      <c r="E15" s="1266"/>
      <c r="F15" s="1266" t="s">
        <v>303</v>
      </c>
      <c r="G15" s="1266"/>
      <c r="H15" s="1266"/>
      <c r="I15" s="1266"/>
      <c r="Y15" s="64"/>
      <c r="Z15" s="64"/>
      <c r="AA15" s="64"/>
    </row>
    <row r="16" spans="1:27" ht="135" customHeight="1">
      <c r="A16" s="1268" t="s">
        <v>365</v>
      </c>
      <c r="B16" s="731" t="s">
        <v>742</v>
      </c>
      <c r="C16" s="1265" t="s">
        <v>366</v>
      </c>
      <c r="D16" s="731" t="s">
        <v>367</v>
      </c>
      <c r="E16" s="1265" t="s">
        <v>366</v>
      </c>
      <c r="F16" s="731" t="s">
        <v>743</v>
      </c>
      <c r="G16" s="1265" t="s">
        <v>368</v>
      </c>
      <c r="H16" s="731" t="s">
        <v>740</v>
      </c>
      <c r="I16" s="1265" t="s">
        <v>368</v>
      </c>
    </row>
    <row r="17" spans="1:16" ht="15.75" customHeight="1">
      <c r="A17" s="1268"/>
      <c r="B17" s="406">
        <v>45747</v>
      </c>
      <c r="C17" s="1265"/>
      <c r="D17" s="406">
        <v>45747</v>
      </c>
      <c r="E17" s="1265"/>
      <c r="F17" s="458" t="s">
        <v>1699</v>
      </c>
      <c r="G17" s="1265"/>
      <c r="H17" s="458" t="s">
        <v>1699</v>
      </c>
      <c r="I17" s="1265"/>
      <c r="J17" s="1267"/>
      <c r="K17" s="209"/>
      <c r="L17" s="298"/>
      <c r="M17" s="209"/>
      <c r="N17" s="299"/>
      <c r="O17" s="245"/>
    </row>
    <row r="18" spans="1:16" ht="16.5" customHeight="1">
      <c r="A18" s="409" t="s">
        <v>369</v>
      </c>
      <c r="B18" s="410">
        <v>39126</v>
      </c>
      <c r="C18" s="411">
        <v>1.6550183169217178E-2</v>
      </c>
      <c r="D18" s="410">
        <v>492771.75705999997</v>
      </c>
      <c r="E18" s="411">
        <v>0.13657229356916326</v>
      </c>
      <c r="F18" s="410">
        <v>3406</v>
      </c>
      <c r="G18" s="411">
        <v>-1.674364896073903E-2</v>
      </c>
      <c r="H18" s="410">
        <v>70295.497520000004</v>
      </c>
      <c r="I18" s="413">
        <v>-8.5838524311067296E-2</v>
      </c>
      <c r="J18" s="1267"/>
      <c r="K18" s="300"/>
      <c r="L18" s="301"/>
      <c r="M18" s="300"/>
      <c r="N18" s="301"/>
      <c r="O18" s="245"/>
    </row>
    <row r="19" spans="1:16" ht="16.5" customHeight="1">
      <c r="A19" s="409" t="s">
        <v>370</v>
      </c>
      <c r="B19" s="410">
        <v>146375</v>
      </c>
      <c r="C19" s="411">
        <v>8.5610240892369766E-2</v>
      </c>
      <c r="D19" s="410">
        <v>3165608.9775799997</v>
      </c>
      <c r="E19" s="411">
        <v>0.16035687566132012</v>
      </c>
      <c r="F19" s="410">
        <v>12382</v>
      </c>
      <c r="G19" s="411">
        <v>-5.5169782525753532E-2</v>
      </c>
      <c r="H19" s="410">
        <v>411169.35645999992</v>
      </c>
      <c r="I19" s="413">
        <v>-2.5143241391315269E-2</v>
      </c>
      <c r="J19" s="41"/>
      <c r="K19" s="302"/>
      <c r="L19" s="303"/>
      <c r="M19" s="302"/>
      <c r="N19" s="304"/>
      <c r="O19" s="245"/>
    </row>
    <row r="20" spans="1:16" ht="16.5" customHeight="1">
      <c r="A20" s="409" t="s">
        <v>371</v>
      </c>
      <c r="B20" s="410">
        <v>3</v>
      </c>
      <c r="C20" s="411">
        <v>-0.5</v>
      </c>
      <c r="D20" s="410">
        <v>0</v>
      </c>
      <c r="E20" s="411">
        <v>0</v>
      </c>
      <c r="F20" s="410"/>
      <c r="G20" s="411"/>
      <c r="H20" s="410"/>
      <c r="I20" s="412"/>
      <c r="J20" s="41"/>
      <c r="K20" s="302"/>
      <c r="L20" s="303"/>
      <c r="M20" s="302"/>
      <c r="N20" s="304"/>
      <c r="O20" s="245"/>
    </row>
    <row r="21" spans="1:16" ht="16.5" customHeight="1">
      <c r="A21" s="414" t="s">
        <v>372</v>
      </c>
      <c r="B21" s="415">
        <v>185504</v>
      </c>
      <c r="C21" s="416">
        <v>7.0254490067906322E-2</v>
      </c>
      <c r="D21" s="415">
        <v>3658380.7346399995</v>
      </c>
      <c r="E21" s="416">
        <v>0.15709532217365663</v>
      </c>
      <c r="F21" s="415">
        <v>15788</v>
      </c>
      <c r="G21" s="416">
        <v>-4.7136218238879833E-2</v>
      </c>
      <c r="H21" s="415">
        <v>481464.8539799999</v>
      </c>
      <c r="I21" s="417">
        <v>-3.450259924378106E-2</v>
      </c>
      <c r="J21" s="41"/>
      <c r="K21" s="302"/>
      <c r="L21" s="303"/>
      <c r="M21" s="302"/>
      <c r="N21" s="304"/>
      <c r="O21" s="245"/>
    </row>
    <row r="22" spans="1:16" ht="12.75" customHeight="1">
      <c r="A22" s="16" t="s">
        <v>373</v>
      </c>
      <c r="H22" s="119"/>
      <c r="I22" s="76"/>
      <c r="J22" s="119"/>
    </row>
    <row r="23" spans="1:16" ht="49.5" customHeight="1">
      <c r="A23" s="1271" t="s">
        <v>374</v>
      </c>
      <c r="B23" s="1271"/>
      <c r="C23" s="1271"/>
      <c r="D23" s="1271"/>
      <c r="E23" s="1271"/>
      <c r="F23" s="1271"/>
      <c r="G23" s="1271"/>
      <c r="H23" s="1271"/>
      <c r="I23" s="1271"/>
    </row>
    <row r="24" spans="1:16" ht="56.25" customHeight="1">
      <c r="A24" s="1271" t="s">
        <v>741</v>
      </c>
      <c r="B24" s="1271"/>
      <c r="C24" s="1271"/>
      <c r="D24" s="1271"/>
      <c r="E24" s="1271"/>
      <c r="F24" s="1271"/>
      <c r="G24" s="1271"/>
      <c r="H24" s="1271"/>
      <c r="I24" s="1271"/>
    </row>
    <row r="25" spans="1:16" ht="23.25" customHeight="1">
      <c r="A25" s="1264" t="s">
        <v>325</v>
      </c>
      <c r="B25" s="1264"/>
      <c r="C25" s="1264"/>
      <c r="D25" s="1264"/>
      <c r="E25" s="1264"/>
      <c r="F25" s="1264"/>
      <c r="G25" s="1264"/>
      <c r="H25" s="1264"/>
      <c r="I25" s="1264"/>
      <c r="J25" s="141"/>
      <c r="K25" s="70"/>
      <c r="L25" s="70"/>
      <c r="M25" s="70"/>
      <c r="N25" s="70"/>
      <c r="O25" s="70"/>
      <c r="P25" s="70"/>
    </row>
    <row r="26" spans="1:16">
      <c r="A26" s="141"/>
      <c r="B26" s="70"/>
      <c r="C26" s="70"/>
      <c r="D26" s="70"/>
      <c r="E26" s="70"/>
      <c r="F26" s="70"/>
      <c r="G26" s="70"/>
    </row>
    <row r="27" spans="1:16" ht="12.75" customHeight="1">
      <c r="A27" s="574" t="s">
        <v>81</v>
      </c>
    </row>
    <row r="28" spans="1:16" ht="12.75" customHeight="1"/>
    <row r="29" spans="1:16" ht="12.75" customHeight="1"/>
    <row r="30" spans="1:16" ht="12.75" customHeight="1"/>
    <row r="31" spans="1:16" ht="12.75" customHeight="1"/>
    <row r="32" spans="1:16" ht="12.75" customHeight="1">
      <c r="I32" s="34" t="s">
        <v>1670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5" customWidth="1"/>
    <col min="3" max="3" width="15" style="245" customWidth="1"/>
    <col min="4" max="4" width="12.140625" customWidth="1"/>
    <col min="5" max="8" width="10" customWidth="1"/>
    <col min="9" max="9" width="11" bestFit="1" customWidth="1"/>
    <col min="10" max="19" width="10" customWidth="1"/>
  </cols>
  <sheetData>
    <row r="1" spans="1:20" ht="18">
      <c r="A1" s="622" t="s">
        <v>890</v>
      </c>
      <c r="B1" s="622"/>
      <c r="C1" s="622"/>
      <c r="D1" s="521"/>
      <c r="E1" s="521"/>
      <c r="F1" s="521"/>
      <c r="G1" s="521"/>
      <c r="H1" s="521"/>
      <c r="I1" s="521"/>
      <c r="J1" s="521"/>
      <c r="K1" s="521"/>
      <c r="L1" s="521"/>
      <c r="M1" s="521"/>
      <c r="N1" s="521"/>
      <c r="O1" s="521"/>
      <c r="P1" s="521"/>
      <c r="Q1" s="521"/>
      <c r="R1" s="521"/>
      <c r="S1" s="521"/>
    </row>
    <row r="2" spans="1:20" ht="16.5">
      <c r="A2" s="623" t="s">
        <v>891</v>
      </c>
      <c r="B2" s="623"/>
      <c r="C2" s="62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7" t="s">
        <v>616</v>
      </c>
      <c r="B4" s="137"/>
      <c r="C4" s="137"/>
      <c r="D4" s="319"/>
      <c r="E4" s="5"/>
      <c r="F4" s="6"/>
      <c r="G4" s="991"/>
      <c r="S4" s="124" t="str">
        <f>Naslovnica!A20</f>
        <v>Svibanj 2025.</v>
      </c>
    </row>
    <row r="5" spans="1:20" ht="12.75" customHeight="1">
      <c r="A5" s="514" t="s">
        <v>866</v>
      </c>
      <c r="B5" s="514"/>
      <c r="C5" s="514"/>
      <c r="D5" s="320"/>
      <c r="E5" s="8"/>
      <c r="F5" s="9"/>
      <c r="G5" s="10"/>
      <c r="S5" s="492" t="str">
        <f>Naslovnica!A24</f>
        <v>May 2025</v>
      </c>
    </row>
    <row r="6" spans="1:20" ht="12.75" customHeight="1">
      <c r="E6" s="245"/>
    </row>
    <row r="7" spans="1:20" ht="12.75" customHeight="1">
      <c r="A7" s="1145"/>
      <c r="B7" s="1145"/>
      <c r="C7" s="1145"/>
      <c r="D7" s="1151" t="s">
        <v>19</v>
      </c>
      <c r="E7" s="1151"/>
      <c r="F7" s="1151"/>
      <c r="G7" s="1151" t="s">
        <v>20</v>
      </c>
      <c r="H7" s="1151"/>
      <c r="I7" s="1151"/>
      <c r="J7" s="1151" t="s">
        <v>21</v>
      </c>
      <c r="K7" s="1151"/>
      <c r="L7" s="1151"/>
      <c r="M7" s="1151" t="s">
        <v>22</v>
      </c>
      <c r="N7" s="1151"/>
      <c r="O7" s="1151"/>
      <c r="P7" s="1151" t="s">
        <v>581</v>
      </c>
      <c r="Q7" s="1151"/>
      <c r="R7" s="1151"/>
      <c r="S7" s="1151" t="s">
        <v>454</v>
      </c>
    </row>
    <row r="8" spans="1:20" ht="15" customHeight="1">
      <c r="A8" s="1146"/>
      <c r="B8" s="1146"/>
      <c r="C8" s="1146"/>
      <c r="D8" s="1152" t="s">
        <v>579</v>
      </c>
      <c r="E8" s="1153"/>
      <c r="F8" s="1153"/>
      <c r="G8" s="1152" t="s">
        <v>580</v>
      </c>
      <c r="H8" s="1153"/>
      <c r="I8" s="1153"/>
      <c r="J8" s="1152" t="s">
        <v>579</v>
      </c>
      <c r="K8" s="1153"/>
      <c r="L8" s="1153"/>
      <c r="M8" s="1152" t="s">
        <v>579</v>
      </c>
      <c r="N8" s="1153"/>
      <c r="O8" s="1153"/>
      <c r="P8" s="1152" t="s">
        <v>579</v>
      </c>
      <c r="Q8" s="1153"/>
      <c r="R8" s="1153"/>
      <c r="S8" s="1145"/>
    </row>
    <row r="9" spans="1:20">
      <c r="A9" s="1146" t="s">
        <v>578</v>
      </c>
      <c r="B9" s="1146"/>
      <c r="C9" s="1146"/>
      <c r="D9" s="625" t="s">
        <v>113</v>
      </c>
      <c r="E9" s="625" t="s">
        <v>114</v>
      </c>
      <c r="F9" s="625" t="s">
        <v>115</v>
      </c>
      <c r="G9" s="625" t="s">
        <v>113</v>
      </c>
      <c r="H9" s="625" t="s">
        <v>114</v>
      </c>
      <c r="I9" s="625" t="s">
        <v>115</v>
      </c>
      <c r="J9" s="625" t="s">
        <v>113</v>
      </c>
      <c r="K9" s="625" t="s">
        <v>114</v>
      </c>
      <c r="L9" s="625" t="s">
        <v>115</v>
      </c>
      <c r="M9" s="625" t="s">
        <v>113</v>
      </c>
      <c r="N9" s="625" t="s">
        <v>114</v>
      </c>
      <c r="O9" s="625" t="s">
        <v>115</v>
      </c>
      <c r="P9" s="625" t="s">
        <v>113</v>
      </c>
      <c r="Q9" s="625" t="s">
        <v>114</v>
      </c>
      <c r="R9" s="625" t="s">
        <v>115</v>
      </c>
      <c r="S9" s="1145"/>
    </row>
    <row r="10" spans="1:20" s="311" customFormat="1" ht="22.5" customHeight="1">
      <c r="A10" s="1139" t="s">
        <v>582</v>
      </c>
      <c r="B10" s="1139"/>
      <c r="C10" s="1139"/>
      <c r="D10" s="627">
        <v>109750</v>
      </c>
      <c r="E10" s="627">
        <v>609296</v>
      </c>
      <c r="F10" s="627">
        <v>33513</v>
      </c>
      <c r="G10" s="627">
        <v>96582</v>
      </c>
      <c r="H10" s="627">
        <v>319233</v>
      </c>
      <c r="I10" s="627">
        <v>12177</v>
      </c>
      <c r="J10" s="627">
        <v>140327</v>
      </c>
      <c r="K10" s="627">
        <v>345554</v>
      </c>
      <c r="L10" s="627">
        <v>16857</v>
      </c>
      <c r="M10" s="627">
        <v>110970</v>
      </c>
      <c r="N10" s="627">
        <v>531244</v>
      </c>
      <c r="O10" s="627">
        <v>29167</v>
      </c>
      <c r="P10" s="627">
        <v>457629</v>
      </c>
      <c r="Q10" s="627">
        <v>1805327</v>
      </c>
      <c r="R10" s="627">
        <v>91714</v>
      </c>
      <c r="S10" s="627">
        <v>2354670</v>
      </c>
    </row>
    <row r="11" spans="1:20" ht="21.75" customHeight="1">
      <c r="A11" s="1141" t="s">
        <v>583</v>
      </c>
      <c r="B11" s="1141"/>
      <c r="C11" s="1141"/>
      <c r="D11" s="626">
        <v>4.6609503667180537E-2</v>
      </c>
      <c r="E11" s="626">
        <v>0.2587606755936076</v>
      </c>
      <c r="F11" s="626">
        <v>1.4232567620940514E-2</v>
      </c>
      <c r="G11" s="626">
        <v>4.1017212603039914E-2</v>
      </c>
      <c r="H11" s="626">
        <v>0.13557441170100268</v>
      </c>
      <c r="I11" s="626">
        <v>5.1714252952643047E-3</v>
      </c>
      <c r="J11" s="626">
        <v>5.9595187436031379E-2</v>
      </c>
      <c r="K11" s="626">
        <v>0.14675262350987611</v>
      </c>
      <c r="L11" s="626">
        <v>7.1589649505026179E-3</v>
      </c>
      <c r="M11" s="626">
        <v>4.7127622979016168E-2</v>
      </c>
      <c r="N11" s="626">
        <v>0.22561293089902196</v>
      </c>
      <c r="O11" s="626">
        <v>1.2386873744516217E-2</v>
      </c>
      <c r="P11" s="626">
        <v>0.194349526685268</v>
      </c>
      <c r="Q11" s="626">
        <v>0.76670064170350838</v>
      </c>
      <c r="R11" s="626">
        <v>3.8949831611223652E-2</v>
      </c>
      <c r="S11" s="626">
        <v>1</v>
      </c>
    </row>
    <row r="12" spans="1:20" ht="22.5" customHeight="1">
      <c r="A12" s="1144" t="s">
        <v>584</v>
      </c>
      <c r="B12" s="1144"/>
      <c r="C12" s="1144"/>
      <c r="D12" s="312">
        <v>26</v>
      </c>
      <c r="E12" s="312">
        <v>28</v>
      </c>
      <c r="F12" s="312">
        <v>2</v>
      </c>
      <c r="G12" s="312">
        <v>26</v>
      </c>
      <c r="H12" s="312">
        <v>30</v>
      </c>
      <c r="I12" s="312">
        <v>2</v>
      </c>
      <c r="J12" s="312">
        <v>43</v>
      </c>
      <c r="K12" s="312">
        <v>31</v>
      </c>
      <c r="L12" s="312">
        <v>4</v>
      </c>
      <c r="M12" s="312">
        <v>8</v>
      </c>
      <c r="N12" s="312">
        <v>12</v>
      </c>
      <c r="O12" s="312">
        <v>1</v>
      </c>
      <c r="P12" s="312">
        <v>103</v>
      </c>
      <c r="Q12" s="312">
        <v>101</v>
      </c>
      <c r="R12" s="312">
        <v>9</v>
      </c>
      <c r="S12" s="312">
        <v>213</v>
      </c>
    </row>
    <row r="13" spans="1:20" ht="22.5" customHeight="1">
      <c r="A13" s="1144" t="s">
        <v>585</v>
      </c>
      <c r="B13" s="1144"/>
      <c r="C13" s="1144"/>
      <c r="D13" s="312">
        <v>0</v>
      </c>
      <c r="E13" s="312">
        <v>0</v>
      </c>
      <c r="F13" s="312">
        <v>0</v>
      </c>
      <c r="G13" s="312">
        <v>0</v>
      </c>
      <c r="H13" s="312">
        <v>0</v>
      </c>
      <c r="I13" s="312">
        <v>0</v>
      </c>
      <c r="J13" s="312">
        <v>0</v>
      </c>
      <c r="K13" s="312">
        <v>0</v>
      </c>
      <c r="L13" s="312">
        <v>0</v>
      </c>
      <c r="M13" s="312">
        <v>0</v>
      </c>
      <c r="N13" s="312">
        <v>0</v>
      </c>
      <c r="O13" s="312">
        <v>0</v>
      </c>
      <c r="P13" s="312">
        <v>0</v>
      </c>
      <c r="Q13" s="312">
        <v>0</v>
      </c>
      <c r="R13" s="312">
        <v>0</v>
      </c>
      <c r="S13" s="312">
        <v>0</v>
      </c>
    </row>
    <row r="14" spans="1:20" ht="22.5" customHeight="1">
      <c r="A14" s="1144" t="s">
        <v>586</v>
      </c>
      <c r="B14" s="1144"/>
      <c r="C14" s="1144"/>
      <c r="D14" s="312">
        <v>1024</v>
      </c>
      <c r="E14" s="312">
        <v>0</v>
      </c>
      <c r="F14" s="312">
        <v>0</v>
      </c>
      <c r="G14" s="312">
        <v>1024</v>
      </c>
      <c r="H14" s="312">
        <v>4</v>
      </c>
      <c r="I14" s="312">
        <v>0</v>
      </c>
      <c r="J14" s="312">
        <v>2050</v>
      </c>
      <c r="K14" s="312">
        <v>0</v>
      </c>
      <c r="L14" s="312">
        <v>0</v>
      </c>
      <c r="M14" s="312">
        <v>1024</v>
      </c>
      <c r="N14" s="312">
        <v>0</v>
      </c>
      <c r="O14" s="312">
        <v>0</v>
      </c>
      <c r="P14" s="312">
        <v>5122</v>
      </c>
      <c r="Q14" s="312">
        <v>4</v>
      </c>
      <c r="R14" s="312">
        <v>0</v>
      </c>
      <c r="S14" s="312">
        <v>5126</v>
      </c>
      <c r="T14" s="76"/>
    </row>
    <row r="15" spans="1:20" ht="21.75" customHeight="1">
      <c r="A15" s="1141" t="s">
        <v>587</v>
      </c>
      <c r="B15" s="1141"/>
      <c r="C15" s="1141"/>
      <c r="D15" s="630">
        <v>1050</v>
      </c>
      <c r="E15" s="630">
        <v>28</v>
      </c>
      <c r="F15" s="630">
        <v>2</v>
      </c>
      <c r="G15" s="630">
        <v>1050</v>
      </c>
      <c r="H15" s="630">
        <v>34</v>
      </c>
      <c r="I15" s="630">
        <v>2</v>
      </c>
      <c r="J15" s="630">
        <v>2093</v>
      </c>
      <c r="K15" s="630">
        <v>31</v>
      </c>
      <c r="L15" s="630">
        <v>4</v>
      </c>
      <c r="M15" s="630">
        <v>1032</v>
      </c>
      <c r="N15" s="630">
        <v>12</v>
      </c>
      <c r="O15" s="630">
        <v>1</v>
      </c>
      <c r="P15" s="630">
        <v>5225</v>
      </c>
      <c r="Q15" s="630">
        <v>105</v>
      </c>
      <c r="R15" s="630">
        <v>9</v>
      </c>
      <c r="S15" s="630">
        <v>5339</v>
      </c>
    </row>
    <row r="16" spans="1:20" ht="22.5" customHeight="1">
      <c r="A16" s="1142" t="s">
        <v>588</v>
      </c>
      <c r="B16" s="1142"/>
      <c r="C16" s="1142"/>
      <c r="D16" s="158">
        <v>0</v>
      </c>
      <c r="E16" s="158">
        <v>21</v>
      </c>
      <c r="F16" s="158">
        <v>4</v>
      </c>
      <c r="G16" s="158">
        <v>0</v>
      </c>
      <c r="H16" s="158">
        <v>20</v>
      </c>
      <c r="I16" s="158">
        <v>1</v>
      </c>
      <c r="J16" s="158">
        <v>0</v>
      </c>
      <c r="K16" s="158">
        <v>66</v>
      </c>
      <c r="L16" s="158">
        <v>1</v>
      </c>
      <c r="M16" s="158">
        <v>0</v>
      </c>
      <c r="N16" s="158">
        <v>17</v>
      </c>
      <c r="O16" s="158">
        <v>1</v>
      </c>
      <c r="P16" s="158">
        <v>0</v>
      </c>
      <c r="Q16" s="158">
        <v>124</v>
      </c>
      <c r="R16" s="158">
        <v>7</v>
      </c>
      <c r="S16" s="158">
        <v>131</v>
      </c>
    </row>
    <row r="17" spans="1:20" ht="22.5" customHeight="1">
      <c r="A17" s="1142" t="s">
        <v>589</v>
      </c>
      <c r="B17" s="1142"/>
      <c r="C17" s="1142"/>
      <c r="D17" s="159">
        <v>21</v>
      </c>
      <c r="E17" s="158">
        <v>4</v>
      </c>
      <c r="F17" s="158">
        <v>0</v>
      </c>
      <c r="G17" s="158">
        <v>20</v>
      </c>
      <c r="H17" s="158">
        <v>1</v>
      </c>
      <c r="I17" s="158">
        <v>0</v>
      </c>
      <c r="J17" s="158">
        <v>65</v>
      </c>
      <c r="K17" s="158">
        <v>1</v>
      </c>
      <c r="L17" s="158">
        <v>1</v>
      </c>
      <c r="M17" s="158">
        <v>16</v>
      </c>
      <c r="N17" s="158">
        <v>1</v>
      </c>
      <c r="O17" s="158">
        <v>1</v>
      </c>
      <c r="P17" s="158">
        <v>122</v>
      </c>
      <c r="Q17" s="158">
        <v>7</v>
      </c>
      <c r="R17" s="158">
        <v>2</v>
      </c>
      <c r="S17" s="158">
        <v>131</v>
      </c>
    </row>
    <row r="18" spans="1:20" ht="22.5" customHeight="1">
      <c r="A18" s="1143" t="s">
        <v>590</v>
      </c>
      <c r="B18" s="1143"/>
      <c r="C18" s="1143"/>
      <c r="D18" s="158">
        <v>19</v>
      </c>
      <c r="E18" s="158">
        <v>15</v>
      </c>
      <c r="F18" s="158">
        <v>0</v>
      </c>
      <c r="G18" s="158">
        <v>6</v>
      </c>
      <c r="H18" s="158">
        <v>2</v>
      </c>
      <c r="I18" s="158">
        <v>0</v>
      </c>
      <c r="J18" s="158">
        <v>0</v>
      </c>
      <c r="K18" s="158">
        <v>1</v>
      </c>
      <c r="L18" s="158">
        <v>1</v>
      </c>
      <c r="M18" s="158">
        <v>24</v>
      </c>
      <c r="N18" s="158">
        <v>23</v>
      </c>
      <c r="O18" s="158">
        <v>0</v>
      </c>
      <c r="P18" s="158">
        <v>49</v>
      </c>
      <c r="Q18" s="158">
        <v>41</v>
      </c>
      <c r="R18" s="158">
        <v>1</v>
      </c>
      <c r="S18" s="158">
        <v>91</v>
      </c>
    </row>
    <row r="19" spans="1:20" ht="22.5" customHeight="1">
      <c r="A19" s="1140" t="s">
        <v>591</v>
      </c>
      <c r="B19" s="1140"/>
      <c r="C19" s="1140"/>
      <c r="D19" s="158">
        <v>0</v>
      </c>
      <c r="E19" s="158">
        <v>2</v>
      </c>
      <c r="F19" s="158">
        <v>0</v>
      </c>
      <c r="G19" s="158">
        <v>9</v>
      </c>
      <c r="H19" s="158">
        <v>23</v>
      </c>
      <c r="I19" s="158">
        <v>1</v>
      </c>
      <c r="J19" s="158">
        <v>38</v>
      </c>
      <c r="K19" s="158">
        <v>14</v>
      </c>
      <c r="L19" s="158">
        <v>0</v>
      </c>
      <c r="M19" s="158">
        <v>2</v>
      </c>
      <c r="N19" s="158">
        <v>2</v>
      </c>
      <c r="O19" s="158">
        <v>0</v>
      </c>
      <c r="P19" s="158">
        <v>49</v>
      </c>
      <c r="Q19" s="158">
        <v>41</v>
      </c>
      <c r="R19" s="158">
        <v>1</v>
      </c>
      <c r="S19" s="158">
        <v>91</v>
      </c>
    </row>
    <row r="20" spans="1:20" s="1001" customFormat="1" ht="22.5" customHeight="1">
      <c r="A20" s="1142" t="s">
        <v>1534</v>
      </c>
      <c r="B20" s="1142"/>
      <c r="C20" s="1142"/>
      <c r="D20" s="158">
        <v>0</v>
      </c>
      <c r="E20" s="158">
        <v>49</v>
      </c>
      <c r="F20" s="158">
        <v>2</v>
      </c>
      <c r="G20" s="158">
        <v>0</v>
      </c>
      <c r="H20" s="158">
        <v>16</v>
      </c>
      <c r="I20" s="158">
        <v>1</v>
      </c>
      <c r="J20" s="158">
        <v>1</v>
      </c>
      <c r="K20" s="158">
        <v>6</v>
      </c>
      <c r="L20" s="158">
        <v>0</v>
      </c>
      <c r="M20" s="158">
        <v>0</v>
      </c>
      <c r="N20" s="158">
        <v>82</v>
      </c>
      <c r="O20" s="158">
        <v>2</v>
      </c>
      <c r="P20" s="158">
        <v>1</v>
      </c>
      <c r="Q20" s="158">
        <v>153</v>
      </c>
      <c r="R20" s="158">
        <v>5</v>
      </c>
      <c r="S20" s="158">
        <v>159</v>
      </c>
    </row>
    <row r="21" spans="1:20" s="1001" customFormat="1" ht="22.5" customHeight="1">
      <c r="A21" s="1142" t="s">
        <v>1535</v>
      </c>
      <c r="B21" s="1142"/>
      <c r="C21" s="1142"/>
      <c r="D21" s="158">
        <v>4</v>
      </c>
      <c r="E21" s="158">
        <v>0</v>
      </c>
      <c r="F21" s="158">
        <v>1</v>
      </c>
      <c r="G21" s="158">
        <v>35</v>
      </c>
      <c r="H21" s="158">
        <v>2</v>
      </c>
      <c r="I21" s="158">
        <v>0</v>
      </c>
      <c r="J21" s="158">
        <v>114</v>
      </c>
      <c r="K21" s="158">
        <v>2</v>
      </c>
      <c r="L21" s="158">
        <v>0</v>
      </c>
      <c r="M21" s="158">
        <v>1</v>
      </c>
      <c r="N21" s="158">
        <v>0</v>
      </c>
      <c r="O21" s="158">
        <v>0</v>
      </c>
      <c r="P21" s="158">
        <v>154</v>
      </c>
      <c r="Q21" s="158">
        <v>4</v>
      </c>
      <c r="R21" s="158">
        <v>1</v>
      </c>
      <c r="S21" s="158">
        <v>159</v>
      </c>
    </row>
    <row r="22" spans="1:20" ht="22.5" customHeight="1">
      <c r="A22" s="1141" t="s">
        <v>592</v>
      </c>
      <c r="B22" s="1141"/>
      <c r="C22" s="1141"/>
      <c r="D22" s="630">
        <v>6</v>
      </c>
      <c r="E22" s="630">
        <v>-79</v>
      </c>
      <c r="F22" s="630">
        <v>-5</v>
      </c>
      <c r="G22" s="630">
        <v>58</v>
      </c>
      <c r="H22" s="630">
        <v>-12</v>
      </c>
      <c r="I22" s="630">
        <v>-1</v>
      </c>
      <c r="J22" s="630">
        <v>216</v>
      </c>
      <c r="K22" s="630">
        <v>-56</v>
      </c>
      <c r="L22" s="630">
        <v>-1</v>
      </c>
      <c r="M22" s="630">
        <v>-5</v>
      </c>
      <c r="N22" s="630">
        <v>-119</v>
      </c>
      <c r="O22" s="630">
        <v>-2</v>
      </c>
      <c r="P22" s="630">
        <v>275</v>
      </c>
      <c r="Q22" s="630">
        <v>-266</v>
      </c>
      <c r="R22" s="630">
        <v>-9</v>
      </c>
      <c r="S22" s="630">
        <v>0</v>
      </c>
    </row>
    <row r="23" spans="1:20" ht="22.5" customHeight="1">
      <c r="A23" s="1141" t="s">
        <v>593</v>
      </c>
      <c r="B23" s="1141"/>
      <c r="C23" s="1141"/>
      <c r="D23" s="630">
        <v>3</v>
      </c>
      <c r="E23" s="630">
        <v>357</v>
      </c>
      <c r="F23" s="630">
        <v>585</v>
      </c>
      <c r="G23" s="630">
        <v>1</v>
      </c>
      <c r="H23" s="630">
        <v>121</v>
      </c>
      <c r="I23" s="630">
        <v>192</v>
      </c>
      <c r="J23" s="630">
        <v>6</v>
      </c>
      <c r="K23" s="630">
        <v>190</v>
      </c>
      <c r="L23" s="630">
        <v>328</v>
      </c>
      <c r="M23" s="630">
        <v>5</v>
      </c>
      <c r="N23" s="630">
        <v>308</v>
      </c>
      <c r="O23" s="630">
        <v>563</v>
      </c>
      <c r="P23" s="630">
        <v>15</v>
      </c>
      <c r="Q23" s="630">
        <v>976</v>
      </c>
      <c r="R23" s="630">
        <v>1668</v>
      </c>
      <c r="S23" s="630">
        <v>2659</v>
      </c>
    </row>
    <row r="24" spans="1:20" ht="21.75" customHeight="1">
      <c r="A24" s="1139" t="s">
        <v>594</v>
      </c>
      <c r="B24" s="1139"/>
      <c r="C24" s="1139"/>
      <c r="D24" s="628">
        <v>110803</v>
      </c>
      <c r="E24" s="628">
        <v>608888</v>
      </c>
      <c r="F24" s="628">
        <v>32925</v>
      </c>
      <c r="G24" s="628">
        <v>97689</v>
      </c>
      <c r="H24" s="628">
        <v>319134</v>
      </c>
      <c r="I24" s="628">
        <v>11986</v>
      </c>
      <c r="J24" s="629">
        <v>142630</v>
      </c>
      <c r="K24" s="628">
        <v>345339</v>
      </c>
      <c r="L24" s="628">
        <v>16532</v>
      </c>
      <c r="M24" s="628">
        <v>111992</v>
      </c>
      <c r="N24" s="628">
        <v>530829</v>
      </c>
      <c r="O24" s="628">
        <v>28603</v>
      </c>
      <c r="P24" s="628">
        <v>463114</v>
      </c>
      <c r="Q24" s="628">
        <v>1804190</v>
      </c>
      <c r="R24" s="628">
        <v>90046</v>
      </c>
      <c r="S24" s="628">
        <v>2357350</v>
      </c>
    </row>
    <row r="25" spans="1:20" s="245" customFormat="1" ht="22.5" customHeight="1">
      <c r="A25" s="1140" t="s">
        <v>615</v>
      </c>
      <c r="B25" s="1140"/>
      <c r="C25" s="1140"/>
      <c r="D25" s="315">
        <v>1053</v>
      </c>
      <c r="E25" s="315">
        <v>-408</v>
      </c>
      <c r="F25" s="315">
        <v>-588</v>
      </c>
      <c r="G25" s="315">
        <v>1107</v>
      </c>
      <c r="H25" s="315">
        <v>-99</v>
      </c>
      <c r="I25" s="315">
        <v>-191</v>
      </c>
      <c r="J25" s="315">
        <v>2303</v>
      </c>
      <c r="K25" s="315">
        <v>-215</v>
      </c>
      <c r="L25" s="315">
        <v>-325</v>
      </c>
      <c r="M25" s="315">
        <v>1022</v>
      </c>
      <c r="N25" s="315">
        <v>-415</v>
      </c>
      <c r="O25" s="315">
        <v>-564</v>
      </c>
      <c r="P25" s="315">
        <v>5485</v>
      </c>
      <c r="Q25" s="315">
        <v>-1137</v>
      </c>
      <c r="R25" s="315">
        <v>-1668</v>
      </c>
      <c r="S25" s="315">
        <v>2680</v>
      </c>
      <c r="T25" s="269"/>
    </row>
    <row r="26" spans="1:20" ht="22.5" customHeight="1">
      <c r="A26" s="1141" t="s">
        <v>595</v>
      </c>
      <c r="B26" s="1141"/>
      <c r="C26" s="1141"/>
      <c r="D26" s="626">
        <v>9.5945330296127555E-3</v>
      </c>
      <c r="E26" s="626">
        <v>-6.6962527244557649E-4</v>
      </c>
      <c r="F26" s="626">
        <v>-1.7545430131590725E-2</v>
      </c>
      <c r="G26" s="626">
        <v>1.146176306144002E-2</v>
      </c>
      <c r="H26" s="626">
        <v>-3.1011831483587223E-4</v>
      </c>
      <c r="I26" s="626">
        <v>-1.5685308368235198E-2</v>
      </c>
      <c r="J26" s="626">
        <v>1.6411667034854305E-2</v>
      </c>
      <c r="K26" s="626">
        <v>-6.2218929602898538E-4</v>
      </c>
      <c r="L26" s="626">
        <v>-1.9279824405291569E-2</v>
      </c>
      <c r="M26" s="626">
        <v>9.2096963143191851E-3</v>
      </c>
      <c r="N26" s="626">
        <v>-7.8118529338684292E-4</v>
      </c>
      <c r="O26" s="626">
        <v>-1.9336921863750127E-2</v>
      </c>
      <c r="P26" s="626">
        <v>1.198569146623138E-2</v>
      </c>
      <c r="Q26" s="626">
        <v>-6.2980280026831705E-4</v>
      </c>
      <c r="R26" s="626">
        <v>-1.8186972545085809E-2</v>
      </c>
      <c r="S26" s="626">
        <v>1.1381637341962992E-3</v>
      </c>
    </row>
    <row r="27" spans="1:20" ht="21.75" customHeight="1">
      <c r="A27" s="1141" t="s">
        <v>583</v>
      </c>
      <c r="B27" s="1141"/>
      <c r="C27" s="1141"/>
      <c r="D27" s="626">
        <v>4.7003202748849345E-2</v>
      </c>
      <c r="E27" s="626">
        <v>0.25829342269921735</v>
      </c>
      <c r="F27" s="626">
        <v>1.3966954419157105E-2</v>
      </c>
      <c r="G27" s="626">
        <v>4.1440176469340576E-2</v>
      </c>
      <c r="H27" s="626">
        <v>0.1353782849385963</v>
      </c>
      <c r="I27" s="626">
        <v>5.0845228752624773E-3</v>
      </c>
      <c r="J27" s="626">
        <v>6.0504379918128404E-2</v>
      </c>
      <c r="K27" s="626">
        <v>0.14649458077926486</v>
      </c>
      <c r="L27" s="626">
        <v>7.0129594671983373E-3</v>
      </c>
      <c r="M27" s="626">
        <v>4.750758266697775E-2</v>
      </c>
      <c r="N27" s="626">
        <v>0.22518039323816999</v>
      </c>
      <c r="O27" s="626">
        <v>1.213353977983753E-2</v>
      </c>
      <c r="P27" s="626">
        <v>0.19645534180329607</v>
      </c>
      <c r="Q27" s="626">
        <v>0.76534668165524844</v>
      </c>
      <c r="R27" s="626">
        <v>3.8197976541455445E-2</v>
      </c>
      <c r="S27" s="626">
        <v>1</v>
      </c>
    </row>
    <row r="28" spans="1:20">
      <c r="A28" s="990" t="s">
        <v>596</v>
      </c>
      <c r="B28" s="990"/>
      <c r="C28" s="990"/>
      <c r="D28" s="181"/>
      <c r="E28" s="181"/>
    </row>
    <row r="29" spans="1:20" ht="12.75" customHeight="1">
      <c r="A29" s="157" t="s">
        <v>597</v>
      </c>
      <c r="B29" s="157"/>
      <c r="C29" s="157"/>
      <c r="D29" s="155"/>
      <c r="E29" s="155"/>
      <c r="F29" s="155"/>
      <c r="G29" s="155"/>
      <c r="H29" s="156"/>
    </row>
    <row r="30" spans="1:20" ht="12.75" customHeight="1">
      <c r="A30" s="152" t="s">
        <v>598</v>
      </c>
      <c r="B30" s="152"/>
      <c r="C30" s="152"/>
      <c r="D30" s="154"/>
      <c r="E30" s="154"/>
      <c r="F30" s="154"/>
      <c r="G30" s="154"/>
      <c r="H30" s="154"/>
    </row>
    <row r="31" spans="1:20" ht="12.75" customHeight="1">
      <c r="A31" s="153"/>
      <c r="B31" s="153"/>
      <c r="C31" s="153"/>
      <c r="D31" s="152"/>
      <c r="E31" s="152"/>
      <c r="F31" s="152"/>
      <c r="G31" s="152"/>
      <c r="H31" s="152"/>
    </row>
    <row r="32" spans="1:20" ht="12.75" customHeight="1">
      <c r="A32" s="136" t="s">
        <v>617</v>
      </c>
      <c r="B32" s="181"/>
      <c r="C32" s="181"/>
      <c r="D32" s="181"/>
      <c r="E32" s="181"/>
      <c r="F32" s="181"/>
      <c r="S32" s="124" t="str">
        <f>Naslovnica!A20</f>
        <v>Svibanj 2025.</v>
      </c>
    </row>
    <row r="33" spans="1:19">
      <c r="A33" s="520" t="s">
        <v>867</v>
      </c>
      <c r="B33" s="181"/>
      <c r="C33" s="181"/>
      <c r="D33" s="181"/>
      <c r="E33" s="181"/>
      <c r="F33" s="181"/>
      <c r="S33" s="492" t="str">
        <f>Naslovnica!A24</f>
        <v>May 2025</v>
      </c>
    </row>
    <row r="34" spans="1:19">
      <c r="B34"/>
      <c r="C34"/>
    </row>
    <row r="35" spans="1:19" ht="32.25" customHeight="1">
      <c r="A35" s="631"/>
      <c r="B35" s="1146" t="s">
        <v>566</v>
      </c>
      <c r="C35" s="1146"/>
      <c r="D35" s="1146"/>
      <c r="E35" s="1148" t="s">
        <v>567</v>
      </c>
      <c r="F35" s="1148"/>
      <c r="G35" s="1148"/>
      <c r="H35" s="1148" t="s">
        <v>568</v>
      </c>
      <c r="I35" s="1148"/>
      <c r="J35" s="1148"/>
      <c r="K35" s="1147" t="s">
        <v>569</v>
      </c>
      <c r="L35" s="1147"/>
      <c r="M35" s="1147"/>
      <c r="N35" s="1147" t="s">
        <v>570</v>
      </c>
      <c r="O35" s="1147"/>
      <c r="P35" s="1147"/>
      <c r="Q35" s="1148" t="s">
        <v>571</v>
      </c>
      <c r="R35" s="1148"/>
      <c r="S35" s="1148"/>
    </row>
    <row r="36" spans="1:19" ht="21">
      <c r="A36" s="631" t="s">
        <v>515</v>
      </c>
      <c r="B36" s="1146" t="s">
        <v>572</v>
      </c>
      <c r="C36" s="1146"/>
      <c r="D36" s="1146"/>
      <c r="E36" s="1146" t="s">
        <v>573</v>
      </c>
      <c r="F36" s="1146"/>
      <c r="G36" s="1146"/>
      <c r="H36" s="1146" t="s">
        <v>573</v>
      </c>
      <c r="I36" s="1146"/>
      <c r="J36" s="1146"/>
      <c r="K36" s="1146" t="s">
        <v>574</v>
      </c>
      <c r="L36" s="1146"/>
      <c r="M36" s="1146"/>
      <c r="N36" s="1146" t="s">
        <v>574</v>
      </c>
      <c r="O36" s="1146"/>
      <c r="P36" s="1146"/>
      <c r="Q36" s="1146" t="s">
        <v>574</v>
      </c>
      <c r="R36" s="1146"/>
      <c r="S36" s="1146"/>
    </row>
    <row r="37" spans="1:19">
      <c r="A37" s="631"/>
      <c r="B37" s="632" t="s">
        <v>113</v>
      </c>
      <c r="C37" s="632" t="s">
        <v>114</v>
      </c>
      <c r="D37" s="632" t="s">
        <v>115</v>
      </c>
      <c r="E37" s="632" t="s">
        <v>113</v>
      </c>
      <c r="F37" s="632" t="s">
        <v>114</v>
      </c>
      <c r="G37" s="632" t="s">
        <v>115</v>
      </c>
      <c r="H37" s="632" t="s">
        <v>113</v>
      </c>
      <c r="I37" s="632" t="s">
        <v>114</v>
      </c>
      <c r="J37" s="632" t="s">
        <v>115</v>
      </c>
      <c r="K37" s="632" t="s">
        <v>113</v>
      </c>
      <c r="L37" s="632" t="s">
        <v>114</v>
      </c>
      <c r="M37" s="632" t="s">
        <v>115</v>
      </c>
      <c r="N37" s="632" t="s">
        <v>113</v>
      </c>
      <c r="O37" s="632" t="s">
        <v>114</v>
      </c>
      <c r="P37" s="632" t="s">
        <v>115</v>
      </c>
      <c r="Q37" s="624" t="s">
        <v>113</v>
      </c>
      <c r="R37" s="624" t="s">
        <v>114</v>
      </c>
      <c r="S37" s="624" t="s">
        <v>115</v>
      </c>
    </row>
    <row r="38" spans="1:19">
      <c r="A38" s="162" t="s">
        <v>6</v>
      </c>
      <c r="B38" s="168">
        <v>5443</v>
      </c>
      <c r="C38" s="168">
        <v>94</v>
      </c>
      <c r="D38" s="168">
        <v>8</v>
      </c>
      <c r="E38" s="168">
        <v>3629</v>
      </c>
      <c r="F38" s="168">
        <v>23</v>
      </c>
      <c r="G38" s="168">
        <v>2</v>
      </c>
      <c r="H38" s="168">
        <v>9072</v>
      </c>
      <c r="I38" s="168">
        <v>117</v>
      </c>
      <c r="J38" s="168">
        <v>10</v>
      </c>
      <c r="K38" s="168">
        <v>-634</v>
      </c>
      <c r="L38" s="168">
        <v>-7</v>
      </c>
      <c r="M38" s="168">
        <v>0</v>
      </c>
      <c r="N38" s="168">
        <v>-403</v>
      </c>
      <c r="O38" s="168">
        <v>-9</v>
      </c>
      <c r="P38" s="168">
        <v>0</v>
      </c>
      <c r="Q38" s="169">
        <v>-0.10258185775051931</v>
      </c>
      <c r="R38" s="169">
        <v>-0.12030075187969924</v>
      </c>
      <c r="S38" s="169">
        <v>0</v>
      </c>
    </row>
    <row r="39" spans="1:19">
      <c r="A39" s="77" t="s">
        <v>7</v>
      </c>
      <c r="B39" s="168">
        <v>105509</v>
      </c>
      <c r="C39" s="168">
        <v>10291</v>
      </c>
      <c r="D39" s="168">
        <v>151</v>
      </c>
      <c r="E39" s="168">
        <v>75684</v>
      </c>
      <c r="F39" s="168">
        <v>7407</v>
      </c>
      <c r="G39" s="168">
        <v>101</v>
      </c>
      <c r="H39" s="168">
        <v>181193</v>
      </c>
      <c r="I39" s="168">
        <v>17698</v>
      </c>
      <c r="J39" s="168">
        <v>252</v>
      </c>
      <c r="K39" s="168">
        <v>1748</v>
      </c>
      <c r="L39" s="168">
        <v>-2282</v>
      </c>
      <c r="M39" s="168">
        <v>3</v>
      </c>
      <c r="N39" s="168">
        <v>1640</v>
      </c>
      <c r="O39" s="168">
        <v>-1715</v>
      </c>
      <c r="P39" s="168">
        <v>-4</v>
      </c>
      <c r="Q39" s="169">
        <v>1.9054582267090447E-2</v>
      </c>
      <c r="R39" s="169">
        <v>-0.1842359990781286</v>
      </c>
      <c r="S39" s="169">
        <v>-3.9525691699604515E-3</v>
      </c>
    </row>
    <row r="40" spans="1:19">
      <c r="A40" s="77" t="s">
        <v>8</v>
      </c>
      <c r="B40" s="168">
        <v>74552</v>
      </c>
      <c r="C40" s="168">
        <v>93710</v>
      </c>
      <c r="D40" s="168">
        <v>211</v>
      </c>
      <c r="E40" s="168">
        <v>52347</v>
      </c>
      <c r="F40" s="168">
        <v>73453</v>
      </c>
      <c r="G40" s="168">
        <v>186</v>
      </c>
      <c r="H40" s="168">
        <v>126899</v>
      </c>
      <c r="I40" s="168">
        <v>167163</v>
      </c>
      <c r="J40" s="168">
        <v>397</v>
      </c>
      <c r="K40" s="168">
        <v>4085</v>
      </c>
      <c r="L40" s="168">
        <v>-3026</v>
      </c>
      <c r="M40" s="168">
        <v>3</v>
      </c>
      <c r="N40" s="168">
        <v>2607</v>
      </c>
      <c r="O40" s="168">
        <v>-2633</v>
      </c>
      <c r="P40" s="168">
        <v>-1</v>
      </c>
      <c r="Q40" s="169">
        <v>5.5670634821599396E-2</v>
      </c>
      <c r="R40" s="169">
        <v>-3.274467371052292E-2</v>
      </c>
      <c r="S40" s="169">
        <v>5.0632911392405333E-3</v>
      </c>
    </row>
    <row r="41" spans="1:19">
      <c r="A41" s="77" t="s">
        <v>9</v>
      </c>
      <c r="B41" s="168">
        <v>48126</v>
      </c>
      <c r="C41" s="168">
        <v>123443</v>
      </c>
      <c r="D41" s="168">
        <v>135</v>
      </c>
      <c r="E41" s="168">
        <v>20747</v>
      </c>
      <c r="F41" s="168">
        <v>110450</v>
      </c>
      <c r="G41" s="168">
        <v>142</v>
      </c>
      <c r="H41" s="168">
        <v>68873</v>
      </c>
      <c r="I41" s="168">
        <v>233893</v>
      </c>
      <c r="J41" s="168">
        <v>277</v>
      </c>
      <c r="K41" s="168">
        <v>3201</v>
      </c>
      <c r="L41" s="168">
        <v>-1458</v>
      </c>
      <c r="M41" s="168">
        <v>3</v>
      </c>
      <c r="N41" s="168">
        <v>1659</v>
      </c>
      <c r="O41" s="168">
        <v>-1918</v>
      </c>
      <c r="P41" s="168">
        <v>8</v>
      </c>
      <c r="Q41" s="169">
        <v>7.5922078327839593E-2</v>
      </c>
      <c r="R41" s="169">
        <v>-1.4228576004450599E-2</v>
      </c>
      <c r="S41" s="169">
        <v>4.1353383458646586E-2</v>
      </c>
    </row>
    <row r="42" spans="1:19">
      <c r="A42" s="77" t="s">
        <v>10</v>
      </c>
      <c r="B42" s="168">
        <v>37968</v>
      </c>
      <c r="C42" s="168">
        <v>142471</v>
      </c>
      <c r="D42" s="168">
        <v>85</v>
      </c>
      <c r="E42" s="168">
        <v>10623</v>
      </c>
      <c r="F42" s="168">
        <v>131721</v>
      </c>
      <c r="G42" s="168">
        <v>79</v>
      </c>
      <c r="H42" s="168">
        <v>48591</v>
      </c>
      <c r="I42" s="168">
        <v>274192</v>
      </c>
      <c r="J42" s="168">
        <v>164</v>
      </c>
      <c r="K42" s="168">
        <v>2203</v>
      </c>
      <c r="L42" s="168">
        <v>-1675</v>
      </c>
      <c r="M42" s="168">
        <v>2</v>
      </c>
      <c r="N42" s="168">
        <v>504</v>
      </c>
      <c r="O42" s="168">
        <v>-1334</v>
      </c>
      <c r="P42" s="168">
        <v>3</v>
      </c>
      <c r="Q42" s="169">
        <v>5.8996600122046994E-2</v>
      </c>
      <c r="R42" s="169">
        <v>-1.0854939195746094E-2</v>
      </c>
      <c r="S42" s="169">
        <v>3.1446540880503138E-2</v>
      </c>
    </row>
    <row r="43" spans="1:19">
      <c r="A43" s="77" t="s">
        <v>11</v>
      </c>
      <c r="B43" s="168">
        <v>17749</v>
      </c>
      <c r="C43" s="168">
        <v>159914</v>
      </c>
      <c r="D43" s="168">
        <v>93</v>
      </c>
      <c r="E43" s="168">
        <v>5298</v>
      </c>
      <c r="F43" s="168">
        <v>147157</v>
      </c>
      <c r="G43" s="168">
        <v>69</v>
      </c>
      <c r="H43" s="168">
        <v>23047</v>
      </c>
      <c r="I43" s="168">
        <v>307071</v>
      </c>
      <c r="J43" s="168">
        <v>162</v>
      </c>
      <c r="K43" s="168">
        <v>1695</v>
      </c>
      <c r="L43" s="168">
        <v>-242</v>
      </c>
      <c r="M43" s="168">
        <v>6</v>
      </c>
      <c r="N43" s="168">
        <v>535</v>
      </c>
      <c r="O43" s="168">
        <v>-267</v>
      </c>
      <c r="P43" s="168">
        <v>-1</v>
      </c>
      <c r="Q43" s="169">
        <v>0.10712398520440014</v>
      </c>
      <c r="R43" s="169">
        <v>-1.6548540217179442E-3</v>
      </c>
      <c r="S43" s="169">
        <v>3.1847133757961776E-2</v>
      </c>
    </row>
    <row r="44" spans="1:19">
      <c r="A44" s="77" t="s">
        <v>12</v>
      </c>
      <c r="B44" s="168">
        <v>1915</v>
      </c>
      <c r="C44" s="168">
        <v>149402</v>
      </c>
      <c r="D44" s="168">
        <v>72</v>
      </c>
      <c r="E44" s="168">
        <v>1133</v>
      </c>
      <c r="F44" s="168">
        <v>142510</v>
      </c>
      <c r="G44" s="168">
        <v>84</v>
      </c>
      <c r="H44" s="168">
        <v>3048</v>
      </c>
      <c r="I44" s="168">
        <v>291912</v>
      </c>
      <c r="J44" s="168">
        <v>156</v>
      </c>
      <c r="K44" s="168">
        <v>204</v>
      </c>
      <c r="L44" s="168">
        <v>1424</v>
      </c>
      <c r="M44" s="168">
        <v>3</v>
      </c>
      <c r="N44" s="168">
        <v>86</v>
      </c>
      <c r="O44" s="168">
        <v>845</v>
      </c>
      <c r="P44" s="168">
        <v>-1</v>
      </c>
      <c r="Q44" s="169">
        <v>0.10514865844815091</v>
      </c>
      <c r="R44" s="169">
        <v>7.8337815862976612E-3</v>
      </c>
      <c r="S44" s="169">
        <v>1.298701298701288E-2</v>
      </c>
    </row>
    <row r="45" spans="1:19">
      <c r="A45" s="77" t="s">
        <v>13</v>
      </c>
      <c r="B45" s="168">
        <v>1101</v>
      </c>
      <c r="C45" s="168">
        <v>121209</v>
      </c>
      <c r="D45" s="168">
        <v>97</v>
      </c>
      <c r="E45" s="168">
        <v>854</v>
      </c>
      <c r="F45" s="168">
        <v>126584</v>
      </c>
      <c r="G45" s="168">
        <v>74</v>
      </c>
      <c r="H45" s="168">
        <v>1955</v>
      </c>
      <c r="I45" s="168">
        <v>247793</v>
      </c>
      <c r="J45" s="168">
        <v>171</v>
      </c>
      <c r="K45" s="168">
        <v>74</v>
      </c>
      <c r="L45" s="168">
        <v>1077</v>
      </c>
      <c r="M45" s="168">
        <v>-3</v>
      </c>
      <c r="N45" s="168">
        <v>68</v>
      </c>
      <c r="O45" s="168">
        <v>525</v>
      </c>
      <c r="P45" s="168">
        <v>2</v>
      </c>
      <c r="Q45" s="169">
        <v>7.8323221180363944E-2</v>
      </c>
      <c r="R45" s="169">
        <v>6.5071428281293642E-3</v>
      </c>
      <c r="S45" s="169">
        <v>-5.8139534883721034E-3</v>
      </c>
    </row>
    <row r="46" spans="1:19">
      <c r="A46" s="77" t="s">
        <v>14</v>
      </c>
      <c r="B46" s="168">
        <v>224</v>
      </c>
      <c r="C46" s="168">
        <v>108256</v>
      </c>
      <c r="D46" s="168">
        <v>102</v>
      </c>
      <c r="E46" s="168">
        <v>207</v>
      </c>
      <c r="F46" s="168">
        <v>115646</v>
      </c>
      <c r="G46" s="168">
        <v>139</v>
      </c>
      <c r="H46" s="168">
        <v>431</v>
      </c>
      <c r="I46" s="168">
        <v>223902</v>
      </c>
      <c r="J46" s="168">
        <v>241</v>
      </c>
      <c r="K46" s="168">
        <v>37</v>
      </c>
      <c r="L46" s="168">
        <v>-318</v>
      </c>
      <c r="M46" s="168">
        <v>5</v>
      </c>
      <c r="N46" s="168">
        <v>39</v>
      </c>
      <c r="O46" s="168">
        <v>373</v>
      </c>
      <c r="P46" s="168">
        <v>1</v>
      </c>
      <c r="Q46" s="169">
        <v>0.21408450704225346</v>
      </c>
      <c r="R46" s="169">
        <v>2.4570353857766847E-4</v>
      </c>
      <c r="S46" s="169">
        <v>2.5531914893617058E-2</v>
      </c>
    </row>
    <row r="47" spans="1:19">
      <c r="A47" s="77" t="s">
        <v>15</v>
      </c>
      <c r="B47" s="168">
        <v>3</v>
      </c>
      <c r="C47" s="168">
        <v>22791</v>
      </c>
      <c r="D47" s="168">
        <v>39240</v>
      </c>
      <c r="E47" s="168">
        <v>2</v>
      </c>
      <c r="F47" s="168">
        <v>17627</v>
      </c>
      <c r="G47" s="168">
        <v>40992</v>
      </c>
      <c r="H47" s="168">
        <v>5</v>
      </c>
      <c r="I47" s="168">
        <v>40418</v>
      </c>
      <c r="J47" s="168">
        <v>80232</v>
      </c>
      <c r="K47" s="168">
        <v>3</v>
      </c>
      <c r="L47" s="168">
        <v>4879</v>
      </c>
      <c r="M47" s="168">
        <v>-2211</v>
      </c>
      <c r="N47" s="168">
        <v>2</v>
      </c>
      <c r="O47" s="168">
        <v>4833</v>
      </c>
      <c r="P47" s="168">
        <v>-1739</v>
      </c>
      <c r="Q47" s="169" t="s">
        <v>1038</v>
      </c>
      <c r="R47" s="169">
        <v>0.31628997590047558</v>
      </c>
      <c r="S47" s="169">
        <v>-4.6922144876576977E-2</v>
      </c>
    </row>
    <row r="48" spans="1:19">
      <c r="A48" s="77" t="s">
        <v>16</v>
      </c>
      <c r="B48" s="168">
        <v>0</v>
      </c>
      <c r="C48" s="168">
        <v>31</v>
      </c>
      <c r="D48" s="168">
        <v>4662</v>
      </c>
      <c r="E48" s="168">
        <v>0</v>
      </c>
      <c r="F48" s="168">
        <v>0</v>
      </c>
      <c r="G48" s="168">
        <v>3322</v>
      </c>
      <c r="H48" s="168">
        <v>0</v>
      </c>
      <c r="I48" s="168">
        <v>31</v>
      </c>
      <c r="J48" s="168">
        <v>7984</v>
      </c>
      <c r="K48" s="168">
        <v>0</v>
      </c>
      <c r="L48" s="168">
        <v>6</v>
      </c>
      <c r="M48" s="168">
        <v>348</v>
      </c>
      <c r="N48" s="168">
        <v>0</v>
      </c>
      <c r="O48" s="168">
        <v>0</v>
      </c>
      <c r="P48" s="168">
        <v>268</v>
      </c>
      <c r="Q48" s="169" t="s">
        <v>1038</v>
      </c>
      <c r="R48" s="169">
        <v>0.24</v>
      </c>
      <c r="S48" s="169">
        <v>8.3604777415852372E-2</v>
      </c>
    </row>
    <row r="49" spans="1:19" ht="24">
      <c r="A49" s="634" t="s">
        <v>575</v>
      </c>
      <c r="B49" s="635">
        <v>292590</v>
      </c>
      <c r="C49" s="635">
        <v>931612</v>
      </c>
      <c r="D49" s="635">
        <v>44856</v>
      </c>
      <c r="E49" s="635">
        <v>170524</v>
      </c>
      <c r="F49" s="635">
        <v>872578</v>
      </c>
      <c r="G49" s="635">
        <v>45190</v>
      </c>
      <c r="H49" s="635">
        <v>463114</v>
      </c>
      <c r="I49" s="635">
        <v>1804190</v>
      </c>
      <c r="J49" s="635">
        <v>90046</v>
      </c>
      <c r="K49" s="635">
        <v>12616</v>
      </c>
      <c r="L49" s="635">
        <v>-1622</v>
      </c>
      <c r="M49" s="635">
        <v>-1841</v>
      </c>
      <c r="N49" s="635">
        <v>6737</v>
      </c>
      <c r="O49" s="635">
        <v>-1300</v>
      </c>
      <c r="P49" s="635">
        <v>-1464</v>
      </c>
      <c r="Q49" s="636">
        <v>4.3611313297022392E-2</v>
      </c>
      <c r="R49" s="636">
        <v>-1.6169446055362968E-3</v>
      </c>
      <c r="S49" s="636">
        <v>-3.5404012811860563E-2</v>
      </c>
    </row>
    <row r="50" spans="1:19" ht="24">
      <c r="A50" s="637" t="s">
        <v>576</v>
      </c>
      <c r="B50" s="1150">
        <v>1269058</v>
      </c>
      <c r="C50" s="1150"/>
      <c r="D50" s="1150"/>
      <c r="E50" s="1150">
        <v>1088292</v>
      </c>
      <c r="F50" s="1150"/>
      <c r="G50" s="1150"/>
      <c r="H50" s="1150">
        <v>2357350</v>
      </c>
      <c r="I50" s="1150"/>
      <c r="J50" s="1150"/>
      <c r="K50" s="1150">
        <v>9153</v>
      </c>
      <c r="L50" s="1150"/>
      <c r="M50" s="1150"/>
      <c r="N50" s="1150">
        <v>3973</v>
      </c>
      <c r="O50" s="1150"/>
      <c r="P50" s="1150"/>
      <c r="Q50" s="1149">
        <v>5.5992942653944056E-3</v>
      </c>
      <c r="R50" s="1149"/>
      <c r="S50" s="1149"/>
    </row>
    <row r="51" spans="1:19">
      <c r="A51" s="14" t="s">
        <v>577</v>
      </c>
      <c r="B51"/>
      <c r="C51"/>
    </row>
    <row r="53" spans="1:19">
      <c r="A53" s="573" t="s">
        <v>81</v>
      </c>
      <c r="S53" s="13" t="s">
        <v>765</v>
      </c>
    </row>
    <row r="54" spans="1:19">
      <c r="A54" s="573"/>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5" t="s">
        <v>660</v>
      </c>
      <c r="H1" s="245"/>
    </row>
    <row r="2" spans="1:8" ht="12.75" customHeight="1">
      <c r="A2" s="487" t="s">
        <v>661</v>
      </c>
    </row>
    <row r="3" spans="1:8" ht="12.75" customHeight="1"/>
    <row r="4" spans="1:8" ht="12.75" customHeight="1">
      <c r="D4" s="13" t="s">
        <v>1290</v>
      </c>
      <c r="E4" s="73"/>
    </row>
    <row r="5" spans="1:8" ht="45" customHeight="1">
      <c r="A5" s="1268" t="s">
        <v>294</v>
      </c>
      <c r="B5" s="418" t="s">
        <v>331</v>
      </c>
      <c r="C5" s="1274" t="s">
        <v>332</v>
      </c>
      <c r="D5" s="1274"/>
    </row>
    <row r="6" spans="1:8" ht="22.5" customHeight="1">
      <c r="A6" s="1272"/>
      <c r="B6" s="884">
        <v>45747</v>
      </c>
      <c r="C6" s="721" t="s">
        <v>333</v>
      </c>
      <c r="D6" s="721" t="s">
        <v>334</v>
      </c>
    </row>
    <row r="7" spans="1:8" ht="12.75" customHeight="1">
      <c r="A7" s="427" t="s">
        <v>335</v>
      </c>
      <c r="B7" s="428">
        <v>3033324.9576199995</v>
      </c>
      <c r="C7" s="429">
        <v>0.15272722092506075</v>
      </c>
      <c r="D7" s="428">
        <v>401891.51650999975</v>
      </c>
      <c r="E7" s="43"/>
    </row>
    <row r="8" spans="1:8" ht="12.75" customHeight="1">
      <c r="A8" s="419" t="s">
        <v>336</v>
      </c>
      <c r="B8" s="420">
        <v>4257.1327099999999</v>
      </c>
      <c r="C8" s="421">
        <v>0.14289077959363472</v>
      </c>
      <c r="D8" s="420">
        <v>532.25121999999976</v>
      </c>
      <c r="E8" s="52"/>
    </row>
    <row r="9" spans="1:8" ht="12.75" customHeight="1">
      <c r="A9" s="419" t="s">
        <v>337</v>
      </c>
      <c r="B9" s="420">
        <v>773628.98331000004</v>
      </c>
      <c r="C9" s="421">
        <v>9.6507026869178489E-2</v>
      </c>
      <c r="D9" s="420">
        <v>68089.516299999959</v>
      </c>
      <c r="E9" s="52"/>
    </row>
    <row r="10" spans="1:8" ht="12.75" customHeight="1">
      <c r="A10" s="419" t="s">
        <v>338</v>
      </c>
      <c r="B10" s="420">
        <v>5667.1803399999999</v>
      </c>
      <c r="C10" s="421">
        <v>-3.3307115302739838E-2</v>
      </c>
      <c r="D10" s="420">
        <v>-195.26100999999977</v>
      </c>
    </row>
    <row r="11" spans="1:8" ht="12.75" customHeight="1">
      <c r="A11" s="419" t="s">
        <v>339</v>
      </c>
      <c r="B11" s="420">
        <v>2228754.6212200001</v>
      </c>
      <c r="C11" s="421">
        <v>0.17522537556580192</v>
      </c>
      <c r="D11" s="420">
        <v>332305.93354000017</v>
      </c>
    </row>
    <row r="12" spans="1:8" ht="12.75" customHeight="1">
      <c r="A12" s="419" t="s">
        <v>340</v>
      </c>
      <c r="B12" s="420">
        <v>21017.040040000004</v>
      </c>
      <c r="C12" s="421">
        <v>5.8368344534953605E-2</v>
      </c>
      <c r="D12" s="420">
        <v>1159.0764600000009</v>
      </c>
    </row>
    <row r="13" spans="1:8" ht="12.75" customHeight="1">
      <c r="A13" s="427" t="s">
        <v>341</v>
      </c>
      <c r="B13" s="428">
        <v>1214136.5146299999</v>
      </c>
      <c r="C13" s="429">
        <v>0.15564528657919416</v>
      </c>
      <c r="D13" s="428">
        <v>163523.03596999979</v>
      </c>
    </row>
    <row r="14" spans="1:8" ht="12.75" customHeight="1">
      <c r="A14" s="419" t="s">
        <v>342</v>
      </c>
      <c r="B14" s="420">
        <v>53301.889280000003</v>
      </c>
      <c r="C14" s="421">
        <v>-6.0247924274302332E-2</v>
      </c>
      <c r="D14" s="420">
        <v>-3417.2078699999975</v>
      </c>
    </row>
    <row r="15" spans="1:8" ht="12.75" customHeight="1">
      <c r="A15" s="419" t="s">
        <v>343</v>
      </c>
      <c r="B15" s="420">
        <v>1073413.9816300001</v>
      </c>
      <c r="C15" s="421">
        <v>0.14463212979631768</v>
      </c>
      <c r="D15" s="420">
        <v>135633.22771999979</v>
      </c>
    </row>
    <row r="16" spans="1:8" ht="12.75" customHeight="1">
      <c r="A16" s="419" t="s">
        <v>344</v>
      </c>
      <c r="B16" s="420">
        <v>53095.02822</v>
      </c>
      <c r="C16" s="421">
        <v>1.5349207113770256</v>
      </c>
      <c r="D16" s="420">
        <v>32149.588789999998</v>
      </c>
    </row>
    <row r="17" spans="1:6" ht="12.75" customHeight="1">
      <c r="A17" s="419" t="s">
        <v>345</v>
      </c>
      <c r="B17" s="420">
        <v>34325.615499999993</v>
      </c>
      <c r="C17" s="421">
        <v>-2.3958375846008274E-2</v>
      </c>
      <c r="D17" s="420">
        <v>-842.57267000000184</v>
      </c>
    </row>
    <row r="18" spans="1:6" ht="22.5">
      <c r="A18" s="422" t="s">
        <v>346</v>
      </c>
      <c r="B18" s="420">
        <v>23817.947620000003</v>
      </c>
      <c r="C18" s="421">
        <v>7.9517635143658755E-2</v>
      </c>
      <c r="D18" s="420">
        <v>1754.4381000000014</v>
      </c>
    </row>
    <row r="19" spans="1:6" ht="12.75" customHeight="1">
      <c r="A19" s="430" t="s">
        <v>347</v>
      </c>
      <c r="B19" s="431">
        <v>4271279.4198700003</v>
      </c>
      <c r="C19" s="432">
        <v>0.15311881257511922</v>
      </c>
      <c r="D19" s="431">
        <v>567168.99057999987</v>
      </c>
    </row>
    <row r="20" spans="1:6" ht="12.75" customHeight="1">
      <c r="A20" s="419" t="s">
        <v>348</v>
      </c>
      <c r="B20" s="420">
        <v>5510255.1417500004</v>
      </c>
      <c r="C20" s="421">
        <v>8.1898547037573835E-2</v>
      </c>
      <c r="D20" s="420">
        <v>417120.34011999896</v>
      </c>
    </row>
    <row r="21" spans="1:6" ht="12.75" customHeight="1">
      <c r="A21" s="423" t="s">
        <v>237</v>
      </c>
      <c r="B21" s="424">
        <v>394788.27518000006</v>
      </c>
      <c r="C21" s="425">
        <v>6.4973830012687875E-2</v>
      </c>
      <c r="D21" s="424">
        <v>24085.949870000066</v>
      </c>
    </row>
    <row r="22" spans="1:6" ht="12.75" customHeight="1">
      <c r="A22" s="423" t="s">
        <v>243</v>
      </c>
      <c r="B22" s="424">
        <v>11908.085600000002</v>
      </c>
      <c r="C22" s="425">
        <v>-0.14026406544537229</v>
      </c>
      <c r="D22" s="424">
        <v>-1942.7785099999978</v>
      </c>
    </row>
    <row r="23" spans="1:6" ht="12.75" customHeight="1">
      <c r="A23" s="423" t="s">
        <v>239</v>
      </c>
      <c r="B23" s="424">
        <v>2404622.6363099995</v>
      </c>
      <c r="C23" s="425">
        <v>0.17383403702118475</v>
      </c>
      <c r="D23" s="424">
        <v>356102.52147999976</v>
      </c>
    </row>
    <row r="24" spans="1:6" ht="12.75" customHeight="1">
      <c r="A24" s="423" t="s">
        <v>240</v>
      </c>
      <c r="B24" s="424">
        <v>1389931.0602200001</v>
      </c>
      <c r="C24" s="425">
        <v>0.15310679031439711</v>
      </c>
      <c r="D24" s="424">
        <v>184551.75633000015</v>
      </c>
    </row>
    <row r="25" spans="1:6" ht="22.5">
      <c r="A25" s="426" t="s">
        <v>349</v>
      </c>
      <c r="B25" s="424">
        <v>70029.362559999994</v>
      </c>
      <c r="C25" s="425">
        <v>6.6580665234274056E-2</v>
      </c>
      <c r="D25" s="424">
        <v>4371.5414099999889</v>
      </c>
    </row>
    <row r="26" spans="1:6">
      <c r="A26" s="430" t="s">
        <v>350</v>
      </c>
      <c r="B26" s="431">
        <v>4271279.4198700003</v>
      </c>
      <c r="C26" s="432">
        <v>0.15311881257511922</v>
      </c>
      <c r="D26" s="431">
        <v>567168.99057999987</v>
      </c>
    </row>
    <row r="27" spans="1:6" ht="12.75" customHeight="1">
      <c r="A27" s="419" t="s">
        <v>351</v>
      </c>
      <c r="B27" s="420">
        <v>5510255.1417500004</v>
      </c>
      <c r="C27" s="421">
        <v>8.1898547037573835E-2</v>
      </c>
      <c r="D27" s="420">
        <v>417120.34011999896</v>
      </c>
    </row>
    <row r="28" spans="1:6" ht="12.75" customHeight="1">
      <c r="A28" s="21" t="s">
        <v>293</v>
      </c>
    </row>
    <row r="29" spans="1:6" ht="12.75" customHeight="1">
      <c r="E29" s="70"/>
      <c r="F29" s="70"/>
    </row>
    <row r="30" spans="1:6" ht="26.25" customHeight="1">
      <c r="A30" s="1264" t="s">
        <v>325</v>
      </c>
      <c r="B30" s="1264"/>
      <c r="C30" s="1264"/>
      <c r="D30" s="1264"/>
      <c r="E30" s="70"/>
      <c r="F30" s="70"/>
    </row>
    <row r="31" spans="1:6" ht="12.75" customHeight="1"/>
    <row r="32" spans="1:6" ht="12.75" customHeight="1">
      <c r="A32" s="134" t="s">
        <v>662</v>
      </c>
    </row>
    <row r="33" spans="1:4" ht="12.75" customHeight="1">
      <c r="A33" s="484" t="s">
        <v>914</v>
      </c>
    </row>
    <row r="34" spans="1:4" s="245" customFormat="1" ht="12.75" customHeight="1">
      <c r="A34" s="42"/>
    </row>
    <row r="35" spans="1:4" s="245" customFormat="1" ht="12.75" customHeight="1">
      <c r="A35" s="42"/>
      <c r="D35" s="13" t="s">
        <v>1290</v>
      </c>
    </row>
    <row r="36" spans="1:4" ht="55.5" customHeight="1">
      <c r="A36" s="1268" t="s">
        <v>294</v>
      </c>
      <c r="B36" s="433" t="s">
        <v>295</v>
      </c>
      <c r="C36" s="1274" t="s">
        <v>352</v>
      </c>
      <c r="D36" s="1274"/>
    </row>
    <row r="37" spans="1:4" ht="21" customHeight="1">
      <c r="A37" s="1273"/>
      <c r="B37" s="458" t="s">
        <v>1699</v>
      </c>
      <c r="C37" s="418" t="s">
        <v>333</v>
      </c>
      <c r="D37" s="418" t="s">
        <v>334</v>
      </c>
    </row>
    <row r="38" spans="1:4">
      <c r="A38" s="79" t="s">
        <v>353</v>
      </c>
      <c r="B38" s="113">
        <v>49925.1492</v>
      </c>
      <c r="C38" s="114">
        <v>0.19087740844733528</v>
      </c>
      <c r="D38" s="113">
        <v>8002.1528900000003</v>
      </c>
    </row>
    <row r="39" spans="1:4">
      <c r="A39" s="79" t="s">
        <v>296</v>
      </c>
      <c r="B39" s="113">
        <v>31333.030469999998</v>
      </c>
      <c r="C39" s="114">
        <v>0.12718934922341465</v>
      </c>
      <c r="D39" s="113">
        <v>3535.5441899999978</v>
      </c>
    </row>
    <row r="40" spans="1:4">
      <c r="A40" s="115" t="s">
        <v>297</v>
      </c>
      <c r="B40" s="116">
        <v>18592.118730000002</v>
      </c>
      <c r="C40" s="117">
        <v>0.31620866719245827</v>
      </c>
      <c r="D40" s="118">
        <v>4466.6087000000007</v>
      </c>
    </row>
    <row r="41" spans="1:4">
      <c r="A41" s="79" t="s">
        <v>354</v>
      </c>
      <c r="B41" s="113">
        <v>1740.9155700000003</v>
      </c>
      <c r="C41" s="114">
        <v>0.24611217587728659</v>
      </c>
      <c r="D41" s="113">
        <v>343.83784000000031</v>
      </c>
    </row>
    <row r="42" spans="1:4">
      <c r="A42" s="79" t="s">
        <v>355</v>
      </c>
      <c r="B42" s="113">
        <v>1441.25639</v>
      </c>
      <c r="C42" s="114">
        <v>0.19035237982575709</v>
      </c>
      <c r="D42" s="113">
        <v>230.47510000000008</v>
      </c>
    </row>
    <row r="43" spans="1:4" ht="19.5" customHeight="1">
      <c r="A43" s="115" t="s">
        <v>356</v>
      </c>
      <c r="B43" s="116">
        <v>299.65918000000005</v>
      </c>
      <c r="C43" s="117">
        <v>0.60850728011764554</v>
      </c>
      <c r="D43" s="118">
        <v>113.3627400000001</v>
      </c>
    </row>
    <row r="44" spans="1:4">
      <c r="A44" s="79" t="s">
        <v>357</v>
      </c>
      <c r="B44" s="113">
        <v>52211.192689999996</v>
      </c>
      <c r="C44" s="114">
        <v>0.10171700576373247</v>
      </c>
      <c r="D44" s="113">
        <v>4820.4449600000007</v>
      </c>
    </row>
    <row r="45" spans="1:4">
      <c r="A45" s="79" t="s">
        <v>358</v>
      </c>
      <c r="B45" s="113">
        <v>52146.185719999994</v>
      </c>
      <c r="C45" s="114">
        <v>0.14558088073523964</v>
      </c>
      <c r="D45" s="113">
        <v>6626.7583299999906</v>
      </c>
    </row>
    <row r="46" spans="1:4" ht="19.5" customHeight="1">
      <c r="A46" s="115" t="s">
        <v>298</v>
      </c>
      <c r="B46" s="116">
        <v>65.006970000001431</v>
      </c>
      <c r="C46" s="117">
        <v>-0.96526144208959896</v>
      </c>
      <c r="D46" s="118">
        <v>-1806.3133699999987</v>
      </c>
    </row>
    <row r="47" spans="1:4" ht="28.5" customHeight="1">
      <c r="A47" s="79" t="s">
        <v>299</v>
      </c>
      <c r="B47" s="113">
        <v>18956.784880000003</v>
      </c>
      <c r="C47" s="114">
        <v>0.17139197526933314</v>
      </c>
      <c r="D47" s="113">
        <v>2773.6580700000022</v>
      </c>
    </row>
    <row r="48" spans="1:4" ht="19.5" customHeight="1">
      <c r="A48" s="79" t="s">
        <v>300</v>
      </c>
      <c r="B48" s="113">
        <v>-387.58004</v>
      </c>
      <c r="C48" s="114">
        <v>-0.81957655275813479</v>
      </c>
      <c r="D48" s="113">
        <v>1760.5888699999996</v>
      </c>
    </row>
    <row r="49" spans="1:4">
      <c r="A49" s="79" t="s">
        <v>359</v>
      </c>
      <c r="B49" s="113">
        <v>19344.36492</v>
      </c>
      <c r="C49" s="114">
        <v>5.526446223300592E-2</v>
      </c>
      <c r="D49" s="113">
        <v>1013.069200000003</v>
      </c>
    </row>
    <row r="50" spans="1:4">
      <c r="A50" s="79" t="s">
        <v>360</v>
      </c>
      <c r="B50" s="113">
        <v>3630.2125199999996</v>
      </c>
      <c r="C50" s="114">
        <v>7.1680633164045396E-2</v>
      </c>
      <c r="D50" s="113">
        <v>242.81107999999915</v>
      </c>
    </row>
    <row r="51" spans="1:4" ht="19.5" customHeight="1">
      <c r="A51" s="434" t="s">
        <v>361</v>
      </c>
      <c r="B51" s="435">
        <v>15714.152400000003</v>
      </c>
      <c r="C51" s="436">
        <v>5.1543333054147045E-2</v>
      </c>
      <c r="D51" s="437">
        <v>770.25812000000292</v>
      </c>
    </row>
    <row r="52" spans="1:4" ht="12.75" customHeight="1"/>
    <row r="53" spans="1:4" ht="21" customHeight="1">
      <c r="A53" s="1264" t="s">
        <v>301</v>
      </c>
      <c r="B53" s="1264"/>
      <c r="C53" s="1264"/>
    </row>
    <row r="54" spans="1:4" ht="12.75" customHeight="1"/>
    <row r="55" spans="1:4" ht="12.75" customHeight="1">
      <c r="A55" s="574" t="s">
        <v>81</v>
      </c>
    </row>
    <row r="56" spans="1:4" ht="12.75" customHeight="1">
      <c r="D56" s="34" t="s">
        <v>1671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5" bestFit="1" customWidth="1"/>
    <col min="4" max="4" width="20.42578125" bestFit="1" customWidth="1"/>
    <col min="5" max="5" width="14.85546875" customWidth="1"/>
  </cols>
  <sheetData>
    <row r="1" spans="1:8" ht="12.75" customHeight="1">
      <c r="A1" s="134" t="s">
        <v>663</v>
      </c>
    </row>
    <row r="2" spans="1:8" ht="12.75" customHeight="1">
      <c r="A2" s="484" t="s">
        <v>664</v>
      </c>
    </row>
    <row r="3" spans="1:8">
      <c r="D3" s="295"/>
      <c r="E3" s="13" t="s">
        <v>1290</v>
      </c>
    </row>
    <row r="4" spans="1:8" ht="79.5" customHeight="1">
      <c r="A4" s="1268" t="s">
        <v>326</v>
      </c>
      <c r="B4" s="418" t="s">
        <v>327</v>
      </c>
      <c r="C4" s="457" t="s">
        <v>308</v>
      </c>
      <c r="D4" s="418" t="s">
        <v>328</v>
      </c>
      <c r="E4" s="457" t="s">
        <v>308</v>
      </c>
    </row>
    <row r="5" spans="1:8" ht="15.75" customHeight="1">
      <c r="A5" s="1268"/>
      <c r="B5" s="458" t="s">
        <v>1699</v>
      </c>
      <c r="C5" s="459"/>
      <c r="D5" s="458" t="s">
        <v>1699</v>
      </c>
      <c r="E5" s="459"/>
    </row>
    <row r="6" spans="1:8">
      <c r="A6" s="460" t="s">
        <v>1237</v>
      </c>
      <c r="B6" s="461">
        <v>529</v>
      </c>
      <c r="C6" s="462">
        <v>-0.33542713567839194</v>
      </c>
      <c r="D6" s="461">
        <v>10463.818369999999</v>
      </c>
      <c r="E6" s="462">
        <v>-0.34479203360081995</v>
      </c>
      <c r="F6" s="43"/>
      <c r="G6" s="76"/>
      <c r="H6" s="76"/>
    </row>
    <row r="7" spans="1:8">
      <c r="A7" s="460" t="s">
        <v>1580</v>
      </c>
      <c r="B7" s="461">
        <v>440</v>
      </c>
      <c r="C7" s="462">
        <v>-0.50282485875706218</v>
      </c>
      <c r="D7" s="461">
        <v>12450.493390000001</v>
      </c>
      <c r="E7" s="462">
        <v>-0.34436933445751261</v>
      </c>
      <c r="F7" s="43"/>
      <c r="G7" s="76"/>
      <c r="H7" s="76"/>
    </row>
    <row r="8" spans="1:8">
      <c r="A8" s="460" t="s">
        <v>1190</v>
      </c>
      <c r="B8" s="461">
        <v>183</v>
      </c>
      <c r="C8" s="462">
        <v>0.86734693877551017</v>
      </c>
      <c r="D8" s="461">
        <v>6582.2579999999998</v>
      </c>
      <c r="E8" s="462">
        <v>5.0063351179424516E-2</v>
      </c>
      <c r="F8" s="43"/>
      <c r="G8" s="76"/>
      <c r="H8" s="76"/>
    </row>
    <row r="9" spans="1:8">
      <c r="A9" s="460" t="s">
        <v>1452</v>
      </c>
      <c r="B9" s="461">
        <v>1694</v>
      </c>
      <c r="C9" s="462">
        <v>-0.17204301075268819</v>
      </c>
      <c r="D9" s="461">
        <v>65941.587360000005</v>
      </c>
      <c r="E9" s="462">
        <v>-8.806456269807636E-2</v>
      </c>
      <c r="F9" s="43"/>
      <c r="G9" s="76"/>
      <c r="H9" s="76"/>
    </row>
    <row r="10" spans="1:8">
      <c r="A10" s="460" t="s">
        <v>1219</v>
      </c>
      <c r="B10" s="461">
        <v>54</v>
      </c>
      <c r="C10" s="462">
        <v>0</v>
      </c>
      <c r="D10" s="461">
        <v>6100.9889999999996</v>
      </c>
      <c r="E10" s="462">
        <v>-1.8523571081318389E-2</v>
      </c>
      <c r="F10" s="43"/>
      <c r="G10" s="76"/>
      <c r="H10" s="76"/>
    </row>
    <row r="11" spans="1:8">
      <c r="A11" s="460" t="s">
        <v>1453</v>
      </c>
      <c r="B11" s="461">
        <v>1123</v>
      </c>
      <c r="C11" s="462">
        <v>-9.289176090468497E-2</v>
      </c>
      <c r="D11" s="461">
        <v>39936.276909999993</v>
      </c>
      <c r="E11" s="462">
        <v>-4.3683399159344265E-2</v>
      </c>
      <c r="F11" s="43"/>
      <c r="G11" s="76"/>
      <c r="H11" s="76"/>
    </row>
    <row r="12" spans="1:8">
      <c r="A12" s="460" t="s">
        <v>1454</v>
      </c>
      <c r="B12" s="461">
        <v>843</v>
      </c>
      <c r="C12" s="462">
        <v>0.99290780141843971</v>
      </c>
      <c r="D12" s="461">
        <v>29384.82444</v>
      </c>
      <c r="E12" s="462">
        <v>0.71460654330605411</v>
      </c>
      <c r="F12" s="43"/>
      <c r="G12" s="76"/>
      <c r="H12" s="76"/>
    </row>
    <row r="13" spans="1:8">
      <c r="A13" s="460" t="s">
        <v>1238</v>
      </c>
      <c r="B13" s="461">
        <v>2705</v>
      </c>
      <c r="C13" s="462">
        <v>-5.0544050544050541E-2</v>
      </c>
      <c r="D13" s="461">
        <v>86019.56802999998</v>
      </c>
      <c r="E13" s="462">
        <v>-5.638491832818706E-2</v>
      </c>
      <c r="F13" s="43"/>
      <c r="G13" s="76"/>
      <c r="H13" s="76"/>
    </row>
    <row r="14" spans="1:8">
      <c r="A14" s="460" t="s">
        <v>1455</v>
      </c>
      <c r="B14" s="461">
        <v>1026</v>
      </c>
      <c r="C14" s="462">
        <v>0.36617842876165113</v>
      </c>
      <c r="D14" s="461">
        <v>34406.61608</v>
      </c>
      <c r="E14" s="462">
        <v>0.62936793449264872</v>
      </c>
      <c r="F14" s="43"/>
      <c r="G14" s="76"/>
      <c r="H14" s="76"/>
    </row>
    <row r="15" spans="1:8">
      <c r="A15" s="460" t="s">
        <v>1456</v>
      </c>
      <c r="B15" s="461">
        <v>3156</v>
      </c>
      <c r="C15" s="462">
        <v>-4.1312272174969626E-2</v>
      </c>
      <c r="D15" s="461">
        <v>70647.029309999998</v>
      </c>
      <c r="E15" s="462">
        <v>-2.0713075896843458E-2</v>
      </c>
      <c r="F15" s="43"/>
      <c r="G15" s="76"/>
      <c r="H15" s="76"/>
    </row>
    <row r="16" spans="1:8">
      <c r="A16" s="460" t="s">
        <v>1220</v>
      </c>
      <c r="B16" s="461">
        <v>814</v>
      </c>
      <c r="C16" s="462">
        <v>-0.35753749013417524</v>
      </c>
      <c r="D16" s="461">
        <v>28253.36793</v>
      </c>
      <c r="E16" s="462">
        <v>-0.18631385076841311</v>
      </c>
      <c r="F16" s="43"/>
      <c r="G16" s="76"/>
      <c r="H16" s="76"/>
    </row>
    <row r="17" spans="1:11">
      <c r="A17" s="460" t="s">
        <v>1457</v>
      </c>
      <c r="B17" s="461">
        <v>87</v>
      </c>
      <c r="C17" s="462">
        <v>-0.41216216216216217</v>
      </c>
      <c r="D17" s="461">
        <v>11213.494839999999</v>
      </c>
      <c r="E17" s="462">
        <v>-0.10502411804878986</v>
      </c>
      <c r="F17" s="43"/>
      <c r="G17" s="76"/>
      <c r="H17" s="76"/>
    </row>
    <row r="18" spans="1:11">
      <c r="A18" s="460" t="s">
        <v>1458</v>
      </c>
      <c r="B18" s="461">
        <v>450</v>
      </c>
      <c r="C18" s="462">
        <v>-0.12280701754385964</v>
      </c>
      <c r="D18" s="461">
        <v>9956.3973399999995</v>
      </c>
      <c r="E18" s="462">
        <v>-4.3496185807926691E-2</v>
      </c>
      <c r="F18" s="43"/>
      <c r="G18" s="76"/>
      <c r="H18" s="76"/>
    </row>
    <row r="19" spans="1:11" s="245" customFormat="1">
      <c r="A19" s="460" t="s">
        <v>1459</v>
      </c>
      <c r="B19" s="461">
        <v>2648</v>
      </c>
      <c r="C19" s="462">
        <v>0.23277467411545624</v>
      </c>
      <c r="D19" s="461">
        <v>66707.816210000005</v>
      </c>
      <c r="E19" s="462">
        <v>-6.0325862680700296E-2</v>
      </c>
      <c r="F19" s="43"/>
      <c r="G19" s="76"/>
      <c r="H19" s="76"/>
    </row>
    <row r="20" spans="1:11">
      <c r="A20" s="460" t="s">
        <v>1460</v>
      </c>
      <c r="B20" s="461">
        <v>36</v>
      </c>
      <c r="C20" s="462">
        <v>-0.4098360655737705</v>
      </c>
      <c r="D20" s="461">
        <v>3400.3167699999999</v>
      </c>
      <c r="E20" s="462">
        <v>-0.51063290804804018</v>
      </c>
      <c r="F20" s="43"/>
      <c r="G20" s="76"/>
      <c r="H20" s="76"/>
    </row>
    <row r="21" spans="1:11">
      <c r="A21" s="463" t="s">
        <v>329</v>
      </c>
      <c r="B21" s="464">
        <v>15788</v>
      </c>
      <c r="C21" s="465">
        <v>-4.7136218238879833E-2</v>
      </c>
      <c r="D21" s="464">
        <v>481464.8539799999</v>
      </c>
      <c r="E21" s="465">
        <v>-3.4502599243781289E-2</v>
      </c>
      <c r="G21" s="76"/>
      <c r="H21" s="76"/>
    </row>
    <row r="22" spans="1:11">
      <c r="A22" s="16" t="s">
        <v>323</v>
      </c>
    </row>
    <row r="23" spans="1:11" ht="76.5" customHeight="1">
      <c r="A23" s="1271" t="s">
        <v>330</v>
      </c>
      <c r="B23" s="1271"/>
      <c r="C23" s="1271"/>
      <c r="D23" s="1271"/>
      <c r="E23" s="1271"/>
      <c r="G23" s="1275"/>
      <c r="H23" s="1275"/>
      <c r="I23" s="1275"/>
      <c r="J23" s="1275"/>
      <c r="K23" s="1275"/>
    </row>
    <row r="24" spans="1:11" ht="21.75" customHeight="1">
      <c r="A24" s="1264" t="s">
        <v>301</v>
      </c>
      <c r="B24" s="1264"/>
      <c r="C24" s="1264"/>
      <c r="D24" s="1264"/>
      <c r="E24" s="1264"/>
      <c r="F24" s="70"/>
    </row>
    <row r="25" spans="1:11" ht="12.75" customHeight="1"/>
    <row r="26" spans="1:11" ht="12.75" customHeight="1">
      <c r="A26" s="574"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802</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1" t="s">
        <v>665</v>
      </c>
    </row>
    <row r="2" spans="1:9" ht="12.75" customHeight="1">
      <c r="A2" s="488" t="s">
        <v>666</v>
      </c>
    </row>
    <row r="3" spans="1:9" ht="12.75" customHeight="1">
      <c r="E3" s="73"/>
      <c r="F3" s="73"/>
      <c r="I3" s="13" t="s">
        <v>1290</v>
      </c>
    </row>
    <row r="4" spans="1:9" s="245" customFormat="1" ht="21" customHeight="1">
      <c r="A4" s="408"/>
      <c r="B4" s="1266" t="s">
        <v>302</v>
      </c>
      <c r="C4" s="1266"/>
      <c r="D4" s="1266"/>
      <c r="E4" s="1266"/>
      <c r="F4" s="1266" t="s">
        <v>303</v>
      </c>
      <c r="G4" s="1266"/>
      <c r="H4" s="1266"/>
      <c r="I4" s="1266"/>
    </row>
    <row r="5" spans="1:9" ht="89.25" customHeight="1">
      <c r="A5" s="418" t="s">
        <v>304</v>
      </c>
      <c r="B5" s="732" t="s">
        <v>305</v>
      </c>
      <c r="C5" s="1277" t="s">
        <v>306</v>
      </c>
      <c r="D5" s="732" t="s">
        <v>736</v>
      </c>
      <c r="E5" s="1277" t="s">
        <v>306</v>
      </c>
      <c r="F5" s="732" t="s">
        <v>307</v>
      </c>
      <c r="G5" s="1277" t="s">
        <v>809</v>
      </c>
      <c r="H5" s="732" t="s">
        <v>737</v>
      </c>
      <c r="I5" s="1277" t="s">
        <v>809</v>
      </c>
    </row>
    <row r="6" spans="1:9" ht="17.25" customHeight="1">
      <c r="A6" s="438"/>
      <c r="B6" s="458">
        <v>45747</v>
      </c>
      <c r="C6" s="1277"/>
      <c r="D6" s="458">
        <v>45747</v>
      </c>
      <c r="E6" s="1277"/>
      <c r="F6" s="458" t="s">
        <v>1699</v>
      </c>
      <c r="G6" s="1277"/>
      <c r="H6" s="458" t="s">
        <v>1699</v>
      </c>
      <c r="I6" s="1277"/>
    </row>
    <row r="7" spans="1:9" ht="12.75" customHeight="1">
      <c r="A7" s="451" t="s">
        <v>309</v>
      </c>
      <c r="B7" s="452"/>
      <c r="C7" s="453"/>
      <c r="D7" s="452"/>
      <c r="E7" s="453"/>
      <c r="F7" s="452"/>
      <c r="G7" s="453"/>
      <c r="H7" s="452"/>
      <c r="I7" s="453"/>
    </row>
    <row r="8" spans="1:9" ht="12.75" customHeight="1">
      <c r="A8" s="443" t="s">
        <v>310</v>
      </c>
      <c r="B8" s="440">
        <v>14</v>
      </c>
      <c r="C8" s="441">
        <v>-0.17647058823529413</v>
      </c>
      <c r="D8" s="442">
        <v>7273.1728200000007</v>
      </c>
      <c r="E8" s="441">
        <v>-8.5584555138033508E-2</v>
      </c>
      <c r="F8" s="440">
        <v>0</v>
      </c>
      <c r="G8" s="441">
        <v>0</v>
      </c>
      <c r="H8" s="442">
        <v>0</v>
      </c>
      <c r="I8" s="441">
        <v>0</v>
      </c>
    </row>
    <row r="9" spans="1:9" ht="12.75" customHeight="1">
      <c r="A9" s="443" t="s">
        <v>311</v>
      </c>
      <c r="B9" s="440">
        <v>32561</v>
      </c>
      <c r="C9" s="441">
        <v>8.6066455598930313E-4</v>
      </c>
      <c r="D9" s="442">
        <v>375642.17394999997</v>
      </c>
      <c r="E9" s="441">
        <v>7.6629031689765009E-2</v>
      </c>
      <c r="F9" s="440">
        <v>2954</v>
      </c>
      <c r="G9" s="441">
        <v>4.6404534183492739E-2</v>
      </c>
      <c r="H9" s="442">
        <v>60158.121010000003</v>
      </c>
      <c r="I9" s="441">
        <v>-1.1557891546073023E-2</v>
      </c>
    </row>
    <row r="10" spans="1:9" ht="12.75" customHeight="1">
      <c r="A10" s="439" t="s">
        <v>312</v>
      </c>
      <c r="B10" s="440">
        <v>5902</v>
      </c>
      <c r="C10" s="441">
        <v>7.2700836059614679E-2</v>
      </c>
      <c r="D10" s="442">
        <v>92500.054570000008</v>
      </c>
      <c r="E10" s="441">
        <v>0.45115442380407822</v>
      </c>
      <c r="F10" s="440">
        <v>428</v>
      </c>
      <c r="G10" s="441">
        <v>-0.30293159609120524</v>
      </c>
      <c r="H10" s="442">
        <v>9301.7360700000008</v>
      </c>
      <c r="I10" s="441">
        <v>-0.11776854670323111</v>
      </c>
    </row>
    <row r="11" spans="1:9" ht="12.75" customHeight="1">
      <c r="A11" s="443" t="s">
        <v>313</v>
      </c>
      <c r="B11" s="440">
        <v>11</v>
      </c>
      <c r="C11" s="441">
        <v>-0.15384615384615385</v>
      </c>
      <c r="D11" s="442">
        <v>38.501220000000004</v>
      </c>
      <c r="E11" s="441">
        <v>-0.61235831012507136</v>
      </c>
      <c r="F11" s="440">
        <v>0</v>
      </c>
      <c r="G11" s="441">
        <v>0</v>
      </c>
      <c r="H11" s="442">
        <v>0</v>
      </c>
      <c r="I11" s="441">
        <v>0</v>
      </c>
    </row>
    <row r="12" spans="1:9" ht="12.75" customHeight="1">
      <c r="A12" s="444" t="s">
        <v>314</v>
      </c>
      <c r="B12" s="440">
        <v>0</v>
      </c>
      <c r="C12" s="441">
        <v>0</v>
      </c>
      <c r="D12" s="442">
        <v>0</v>
      </c>
      <c r="E12" s="441">
        <v>0</v>
      </c>
      <c r="F12" s="440">
        <v>0</v>
      </c>
      <c r="G12" s="441">
        <v>0</v>
      </c>
      <c r="H12" s="442">
        <v>0</v>
      </c>
      <c r="I12" s="441">
        <v>0</v>
      </c>
    </row>
    <row r="13" spans="1:9" ht="29.25">
      <c r="A13" s="439" t="s">
        <v>315</v>
      </c>
      <c r="B13" s="440">
        <v>609</v>
      </c>
      <c r="C13" s="441">
        <v>0.53400503778337527</v>
      </c>
      <c r="D13" s="442">
        <v>17172.08941</v>
      </c>
      <c r="E13" s="441">
        <v>0.35182600130709385</v>
      </c>
      <c r="F13" s="440">
        <v>23</v>
      </c>
      <c r="G13" s="441">
        <v>0</v>
      </c>
      <c r="H13" s="442">
        <v>831.09875</v>
      </c>
      <c r="I13" s="441">
        <v>-0.84499329289576341</v>
      </c>
    </row>
    <row r="14" spans="1:9" ht="12.75" customHeight="1">
      <c r="A14" s="443" t="s">
        <v>316</v>
      </c>
      <c r="B14" s="440">
        <v>29</v>
      </c>
      <c r="C14" s="441">
        <v>7.407407407407407E-2</v>
      </c>
      <c r="D14" s="442">
        <v>145.76508999999999</v>
      </c>
      <c r="E14" s="441">
        <v>-6.0659699835318298E-2</v>
      </c>
      <c r="F14" s="440">
        <v>1</v>
      </c>
      <c r="G14" s="441">
        <v>-0.75</v>
      </c>
      <c r="H14" s="442">
        <v>4.54169</v>
      </c>
      <c r="I14" s="441">
        <v>-0.96492433542254497</v>
      </c>
    </row>
    <row r="15" spans="1:9" ht="22.5" customHeight="1">
      <c r="A15" s="445" t="s">
        <v>317</v>
      </c>
      <c r="B15" s="448">
        <v>39126</v>
      </c>
      <c r="C15" s="447">
        <v>1.6550183169217178E-2</v>
      </c>
      <c r="D15" s="448">
        <v>492771.75705999997</v>
      </c>
      <c r="E15" s="447">
        <v>0.13657229356916326</v>
      </c>
      <c r="F15" s="448">
        <v>3406</v>
      </c>
      <c r="G15" s="449">
        <v>-1.674364896073903E-2</v>
      </c>
      <c r="H15" s="448">
        <v>70295.497520000004</v>
      </c>
      <c r="I15" s="449">
        <v>-8.5838524311067296E-2</v>
      </c>
    </row>
    <row r="16" spans="1:9" ht="15" customHeight="1">
      <c r="A16" s="451" t="s">
        <v>318</v>
      </c>
      <c r="B16" s="454"/>
      <c r="C16" s="450"/>
      <c r="D16" s="454"/>
      <c r="E16" s="455"/>
      <c r="F16" s="454"/>
      <c r="G16" s="450"/>
      <c r="H16" s="454"/>
      <c r="I16" s="455"/>
    </row>
    <row r="17" spans="1:9" ht="12.75" customHeight="1">
      <c r="A17" s="443" t="s">
        <v>310</v>
      </c>
      <c r="B17" s="440">
        <v>140</v>
      </c>
      <c r="C17" s="441">
        <v>-9.0909090909090912E-2</v>
      </c>
      <c r="D17" s="440">
        <v>46041.878980000001</v>
      </c>
      <c r="E17" s="441">
        <v>3.3520080193808782E-2</v>
      </c>
      <c r="F17" s="440">
        <v>1</v>
      </c>
      <c r="G17" s="441">
        <v>0</v>
      </c>
      <c r="H17" s="442">
        <v>512.64</v>
      </c>
      <c r="I17" s="441">
        <v>-0.14560000000000001</v>
      </c>
    </row>
    <row r="18" spans="1:9" ht="12.75" customHeight="1">
      <c r="A18" s="443" t="s">
        <v>311</v>
      </c>
      <c r="B18" s="440">
        <v>110588</v>
      </c>
      <c r="C18" s="441">
        <v>9.0815833341553145E-2</v>
      </c>
      <c r="D18" s="440">
        <v>1753310.1558000001</v>
      </c>
      <c r="E18" s="441">
        <v>0.19047938498652378</v>
      </c>
      <c r="F18" s="440">
        <v>9860</v>
      </c>
      <c r="G18" s="441">
        <v>-7.7383737250865531E-2</v>
      </c>
      <c r="H18" s="442">
        <v>252018.02296999999</v>
      </c>
      <c r="I18" s="441">
        <v>-6.5889509869103066E-3</v>
      </c>
    </row>
    <row r="19" spans="1:9" ht="12.75" customHeight="1">
      <c r="A19" s="439" t="s">
        <v>312</v>
      </c>
      <c r="B19" s="440">
        <v>23817</v>
      </c>
      <c r="C19" s="441">
        <v>8.6988270731595999E-2</v>
      </c>
      <c r="D19" s="440">
        <v>724230.00872000004</v>
      </c>
      <c r="E19" s="441">
        <v>0.139372769843087</v>
      </c>
      <c r="F19" s="440">
        <v>1802</v>
      </c>
      <c r="G19" s="441">
        <v>5.1341890315052506E-2</v>
      </c>
      <c r="H19" s="442">
        <v>88387.855360000016</v>
      </c>
      <c r="I19" s="441">
        <v>5.0399870051669113E-3</v>
      </c>
    </row>
    <row r="20" spans="1:9" ht="12.75" customHeight="1">
      <c r="A20" s="443" t="s">
        <v>313</v>
      </c>
      <c r="B20" s="440">
        <v>1875</v>
      </c>
      <c r="C20" s="441">
        <v>5.5149127743387732E-2</v>
      </c>
      <c r="D20" s="440">
        <v>288492.25279</v>
      </c>
      <c r="E20" s="441">
        <v>0.14676468099198067</v>
      </c>
      <c r="F20" s="440">
        <v>99</v>
      </c>
      <c r="G20" s="441">
        <v>-0.22047244094488189</v>
      </c>
      <c r="H20" s="442">
        <v>26378.40021</v>
      </c>
      <c r="I20" s="441">
        <v>-0.3230624412658662</v>
      </c>
    </row>
    <row r="21" spans="1:9" ht="12.75" customHeight="1">
      <c r="A21" s="444" t="s">
        <v>314</v>
      </c>
      <c r="B21" s="440">
        <v>0</v>
      </c>
      <c r="C21" s="441">
        <v>0</v>
      </c>
      <c r="D21" s="440">
        <v>0</v>
      </c>
      <c r="E21" s="441">
        <v>0</v>
      </c>
      <c r="F21" s="440">
        <v>0</v>
      </c>
      <c r="G21" s="441">
        <v>0</v>
      </c>
      <c r="H21" s="442">
        <v>0</v>
      </c>
      <c r="I21" s="441">
        <v>0</v>
      </c>
    </row>
    <row r="22" spans="1:9" ht="29.25">
      <c r="A22" s="439" t="s">
        <v>315</v>
      </c>
      <c r="B22" s="440">
        <v>9568</v>
      </c>
      <c r="C22" s="441">
        <v>3.0146425495262703E-2</v>
      </c>
      <c r="D22" s="440">
        <v>347309.07472999999</v>
      </c>
      <c r="E22" s="441">
        <v>8.9145400797747035E-2</v>
      </c>
      <c r="F22" s="440">
        <v>605</v>
      </c>
      <c r="G22" s="441">
        <v>7.460035523978685E-2</v>
      </c>
      <c r="H22" s="442">
        <v>43641.357889999999</v>
      </c>
      <c r="I22" s="441">
        <v>8.0330067460921487E-2</v>
      </c>
    </row>
    <row r="23" spans="1:9" ht="12.75" customHeight="1">
      <c r="A23" s="443" t="s">
        <v>319</v>
      </c>
      <c r="B23" s="440">
        <v>387</v>
      </c>
      <c r="C23" s="441">
        <v>0.20560747663551401</v>
      </c>
      <c r="D23" s="440">
        <v>6225.6065600000002</v>
      </c>
      <c r="E23" s="441">
        <v>0.31988627254826929</v>
      </c>
      <c r="F23" s="440">
        <v>15</v>
      </c>
      <c r="G23" s="441">
        <v>0.15384615384615385</v>
      </c>
      <c r="H23" s="442">
        <v>231.08002999999999</v>
      </c>
      <c r="I23" s="441">
        <v>0.31026049277083073</v>
      </c>
    </row>
    <row r="24" spans="1:9" ht="22.5" customHeight="1">
      <c r="A24" s="445" t="s">
        <v>320</v>
      </c>
      <c r="B24" s="446">
        <v>146375</v>
      </c>
      <c r="C24" s="447">
        <v>8.5610240892369766E-2</v>
      </c>
      <c r="D24" s="448">
        <v>3165608.9775799997</v>
      </c>
      <c r="E24" s="447">
        <v>0.16035687566132012</v>
      </c>
      <c r="F24" s="448">
        <v>12382</v>
      </c>
      <c r="G24" s="449">
        <v>-5.5169782525753532E-2</v>
      </c>
      <c r="H24" s="448">
        <v>411169.35645999992</v>
      </c>
      <c r="I24" s="449">
        <v>-2.5143241391315269E-2</v>
      </c>
    </row>
    <row r="25" spans="1:9" ht="15" customHeight="1">
      <c r="A25" s="451" t="s">
        <v>321</v>
      </c>
      <c r="B25" s="454"/>
      <c r="C25" s="450"/>
      <c r="D25" s="454"/>
      <c r="E25" s="456"/>
      <c r="F25" s="454"/>
      <c r="G25" s="450"/>
      <c r="H25" s="454"/>
      <c r="I25" s="456"/>
    </row>
    <row r="26" spans="1:9" ht="12.75" customHeight="1">
      <c r="A26" s="443" t="s">
        <v>310</v>
      </c>
      <c r="B26" s="440">
        <v>2</v>
      </c>
      <c r="C26" s="441">
        <v>0</v>
      </c>
      <c r="D26" s="440">
        <v>0</v>
      </c>
      <c r="E26" s="441">
        <v>0</v>
      </c>
      <c r="F26" s="440"/>
      <c r="G26" s="441"/>
      <c r="H26" s="440"/>
      <c r="I26" s="441"/>
    </row>
    <row r="27" spans="1:9" ht="12.75" customHeight="1">
      <c r="A27" s="443" t="s">
        <v>311</v>
      </c>
      <c r="B27" s="440">
        <v>1</v>
      </c>
      <c r="C27" s="441">
        <v>-0.75</v>
      </c>
      <c r="D27" s="440">
        <v>0</v>
      </c>
      <c r="E27" s="441">
        <v>0</v>
      </c>
      <c r="F27" s="440"/>
      <c r="G27" s="441"/>
      <c r="H27" s="440"/>
      <c r="I27" s="441"/>
    </row>
    <row r="28" spans="1:9" ht="12.75" customHeight="1">
      <c r="A28" s="439" t="s">
        <v>312</v>
      </c>
      <c r="B28" s="440">
        <v>0</v>
      </c>
      <c r="C28" s="441">
        <v>0</v>
      </c>
      <c r="D28" s="440">
        <v>0</v>
      </c>
      <c r="E28" s="441">
        <v>0</v>
      </c>
      <c r="F28" s="440"/>
      <c r="G28" s="441"/>
      <c r="H28" s="440"/>
      <c r="I28" s="441"/>
    </row>
    <row r="29" spans="1:9" ht="12.75" customHeight="1">
      <c r="A29" s="443" t="s">
        <v>313</v>
      </c>
      <c r="B29" s="440">
        <v>0</v>
      </c>
      <c r="C29" s="441">
        <v>0</v>
      </c>
      <c r="D29" s="440">
        <v>0</v>
      </c>
      <c r="E29" s="441">
        <v>0</v>
      </c>
      <c r="F29" s="440"/>
      <c r="G29" s="441"/>
      <c r="H29" s="440"/>
      <c r="I29" s="441"/>
    </row>
    <row r="30" spans="1:9" ht="12.75" customHeight="1">
      <c r="A30" s="444" t="s">
        <v>322</v>
      </c>
      <c r="B30" s="440">
        <v>0</v>
      </c>
      <c r="C30" s="441">
        <v>0</v>
      </c>
      <c r="D30" s="440">
        <v>0</v>
      </c>
      <c r="E30" s="441">
        <v>0</v>
      </c>
      <c r="F30" s="440"/>
      <c r="G30" s="441"/>
      <c r="H30" s="440"/>
      <c r="I30" s="441"/>
    </row>
    <row r="31" spans="1:9" ht="29.25">
      <c r="A31" s="439" t="s">
        <v>315</v>
      </c>
      <c r="B31" s="440">
        <v>0</v>
      </c>
      <c r="C31" s="441">
        <v>0</v>
      </c>
      <c r="D31" s="440">
        <v>0</v>
      </c>
      <c r="E31" s="441">
        <v>0</v>
      </c>
      <c r="F31" s="440"/>
      <c r="G31" s="441"/>
      <c r="H31" s="440"/>
      <c r="I31" s="441"/>
    </row>
    <row r="32" spans="1:9" ht="12.75" customHeight="1">
      <c r="A32" s="443" t="s">
        <v>316</v>
      </c>
      <c r="B32" s="440">
        <v>0</v>
      </c>
      <c r="C32" s="441">
        <v>0</v>
      </c>
      <c r="D32" s="440">
        <v>0</v>
      </c>
      <c r="E32" s="441">
        <v>0</v>
      </c>
      <c r="F32" s="440"/>
      <c r="G32" s="441"/>
      <c r="H32" s="440"/>
      <c r="I32" s="441"/>
    </row>
    <row r="33" spans="1:13" ht="22.5" customHeight="1">
      <c r="A33" s="445" t="s">
        <v>317</v>
      </c>
      <c r="B33" s="448">
        <v>3</v>
      </c>
      <c r="C33" s="447">
        <v>-0.5</v>
      </c>
      <c r="D33" s="448">
        <v>0</v>
      </c>
      <c r="E33" s="447">
        <v>0</v>
      </c>
      <c r="F33" s="448"/>
      <c r="G33" s="447"/>
      <c r="H33" s="448"/>
      <c r="I33" s="447"/>
    </row>
    <row r="34" spans="1:13" ht="12.75" customHeight="1">
      <c r="A34" s="16" t="s">
        <v>323</v>
      </c>
      <c r="J34" s="181"/>
      <c r="K34" s="181"/>
      <c r="L34" s="181"/>
      <c r="M34" s="181"/>
    </row>
    <row r="35" spans="1:13" ht="48" customHeight="1">
      <c r="A35" s="1278" t="s">
        <v>324</v>
      </c>
      <c r="B35" s="1278"/>
      <c r="C35" s="1278"/>
      <c r="D35" s="1278"/>
      <c r="E35" s="1278"/>
      <c r="F35" s="1278"/>
      <c r="G35" s="1278"/>
      <c r="H35" s="1278"/>
      <c r="I35" s="1278"/>
      <c r="J35" s="181"/>
      <c r="K35" s="181"/>
      <c r="L35" s="181"/>
      <c r="M35" s="181"/>
    </row>
    <row r="36" spans="1:13" ht="25.5" customHeight="1">
      <c r="A36" s="1276" t="s">
        <v>325</v>
      </c>
      <c r="B36" s="1276"/>
      <c r="C36" s="1276"/>
      <c r="D36" s="1276"/>
      <c r="E36" s="1276"/>
      <c r="F36" s="1276"/>
      <c r="G36" s="1276"/>
      <c r="H36" s="1276"/>
      <c r="I36" s="1276"/>
    </row>
    <row r="37" spans="1:13" ht="58.5" customHeight="1">
      <c r="A37" s="1271" t="s">
        <v>738</v>
      </c>
      <c r="B37" s="1271"/>
      <c r="C37" s="1271"/>
      <c r="D37" s="1271"/>
      <c r="E37" s="1271"/>
      <c r="F37" s="1271"/>
      <c r="G37" s="1271"/>
      <c r="H37" s="1271"/>
      <c r="I37" s="1271"/>
    </row>
    <row r="38" spans="1:13" ht="22.5" customHeight="1">
      <c r="A38" s="1276" t="s">
        <v>301</v>
      </c>
      <c r="B38" s="1276"/>
      <c r="C38" s="1276"/>
      <c r="D38" s="1276"/>
      <c r="E38" s="1276"/>
      <c r="F38" s="1276"/>
      <c r="G38" s="1276"/>
      <c r="H38" s="1276"/>
      <c r="I38" s="1276"/>
    </row>
    <row r="39" spans="1:13" ht="12.75" customHeight="1"/>
    <row r="40" spans="1:13" ht="12.75" customHeight="1">
      <c r="A40" s="574"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7" t="s">
        <v>912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4" t="s">
        <v>667</v>
      </c>
      <c r="C1" s="42"/>
      <c r="O1" s="124"/>
    </row>
    <row r="2" spans="1:15">
      <c r="A2" s="487" t="s">
        <v>668</v>
      </c>
      <c r="O2" s="65"/>
    </row>
    <row r="3" spans="1:15" ht="12.75" customHeight="1">
      <c r="A3" s="42"/>
      <c r="B3" s="63"/>
      <c r="C3" s="63"/>
      <c r="D3" s="63"/>
      <c r="E3" s="63"/>
      <c r="F3" s="63"/>
      <c r="G3" s="63"/>
      <c r="H3" s="63"/>
      <c r="I3" s="63"/>
      <c r="J3" s="63"/>
      <c r="K3" s="63"/>
      <c r="L3" s="63"/>
      <c r="M3" s="63"/>
      <c r="O3" s="13" t="s">
        <v>1290</v>
      </c>
    </row>
    <row r="4" spans="1:15" ht="30.75" customHeight="1">
      <c r="A4" s="1120" t="s">
        <v>1700</v>
      </c>
      <c r="B4" s="1279" t="s">
        <v>267</v>
      </c>
      <c r="C4" s="1279"/>
      <c r="D4" s="1279" t="s">
        <v>268</v>
      </c>
      <c r="E4" s="1279"/>
      <c r="F4" s="1279" t="s">
        <v>269</v>
      </c>
      <c r="G4" s="1279"/>
      <c r="H4" s="1279" t="s">
        <v>270</v>
      </c>
      <c r="I4" s="1279"/>
      <c r="J4" s="1279" t="s">
        <v>271</v>
      </c>
      <c r="K4" s="1279"/>
      <c r="L4" s="1279" t="s">
        <v>272</v>
      </c>
      <c r="M4" s="1279"/>
      <c r="N4" s="1279" t="s">
        <v>273</v>
      </c>
      <c r="O4" s="1279"/>
    </row>
    <row r="5" spans="1:15" ht="48.75" customHeight="1">
      <c r="A5" s="1121">
        <v>45747</v>
      </c>
      <c r="B5" s="722" t="s">
        <v>274</v>
      </c>
      <c r="C5" s="722" t="s">
        <v>275</v>
      </c>
      <c r="D5" s="722" t="s">
        <v>274</v>
      </c>
      <c r="E5" s="722" t="s">
        <v>275</v>
      </c>
      <c r="F5" s="722" t="s">
        <v>274</v>
      </c>
      <c r="G5" s="722" t="s">
        <v>275</v>
      </c>
      <c r="H5" s="722" t="s">
        <v>274</v>
      </c>
      <c r="I5" s="722" t="s">
        <v>275</v>
      </c>
      <c r="J5" s="722" t="s">
        <v>274</v>
      </c>
      <c r="K5" s="722" t="s">
        <v>275</v>
      </c>
      <c r="L5" s="722" t="s">
        <v>274</v>
      </c>
      <c r="M5" s="722" t="s">
        <v>275</v>
      </c>
      <c r="N5" s="722" t="s">
        <v>274</v>
      </c>
      <c r="O5" s="722" t="s">
        <v>275</v>
      </c>
    </row>
    <row r="6" spans="1:15" ht="13.5" customHeight="1">
      <c r="A6" s="466" t="s">
        <v>276</v>
      </c>
      <c r="B6" s="467">
        <v>3202714.90062</v>
      </c>
      <c r="C6" s="467">
        <v>39001.868799999997</v>
      </c>
      <c r="D6" s="467">
        <v>22346.280510000001</v>
      </c>
      <c r="E6" s="467">
        <v>1559.40302</v>
      </c>
      <c r="F6" s="467">
        <v>3167.6771200000007</v>
      </c>
      <c r="G6" s="467">
        <v>684.70738000000006</v>
      </c>
      <c r="H6" s="467">
        <v>1901.77979</v>
      </c>
      <c r="I6" s="467">
        <v>888.45517999999993</v>
      </c>
      <c r="J6" s="467">
        <v>25261.268809999994</v>
      </c>
      <c r="K6" s="467">
        <v>25013.780319999998</v>
      </c>
      <c r="L6" s="467">
        <v>3255391.9068499994</v>
      </c>
      <c r="M6" s="467">
        <v>67148.214699999982</v>
      </c>
      <c r="N6" s="467">
        <v>28873.828200000004</v>
      </c>
      <c r="O6" s="467">
        <v>3140.76532</v>
      </c>
    </row>
    <row r="7" spans="1:15" ht="13.5" customHeight="1">
      <c r="A7" s="470" t="s">
        <v>277</v>
      </c>
      <c r="B7" s="471">
        <v>46267.681310000007</v>
      </c>
      <c r="C7" s="471">
        <v>5099.1027200000008</v>
      </c>
      <c r="D7" s="471">
        <v>1.19791</v>
      </c>
      <c r="E7" s="471">
        <v>0</v>
      </c>
      <c r="F7" s="471">
        <v>7.9318200000000001</v>
      </c>
      <c r="G7" s="471">
        <v>0</v>
      </c>
      <c r="H7" s="471">
        <v>5.7012600000000004</v>
      </c>
      <c r="I7" s="471">
        <v>0.22527</v>
      </c>
      <c r="J7" s="471">
        <v>8418.5548300000009</v>
      </c>
      <c r="K7" s="471">
        <v>8410.7770500000006</v>
      </c>
      <c r="L7" s="471">
        <v>54701.067130000003</v>
      </c>
      <c r="M7" s="471">
        <v>13510.10504</v>
      </c>
      <c r="N7" s="471">
        <v>217.63266000000002</v>
      </c>
      <c r="O7" s="471">
        <v>34.18647</v>
      </c>
    </row>
    <row r="8" spans="1:15" ht="13.5" customHeight="1">
      <c r="A8" s="470" t="s">
        <v>278</v>
      </c>
      <c r="B8" s="471">
        <v>1781378.2403300002</v>
      </c>
      <c r="C8" s="471">
        <v>16082.828649999998</v>
      </c>
      <c r="D8" s="471">
        <v>9783.5110100000002</v>
      </c>
      <c r="E8" s="471">
        <v>728.89222999999993</v>
      </c>
      <c r="F8" s="471">
        <v>1495.89735</v>
      </c>
      <c r="G8" s="471">
        <v>479.82969000000003</v>
      </c>
      <c r="H8" s="471">
        <v>1176.7117699999999</v>
      </c>
      <c r="I8" s="471">
        <v>572.20434</v>
      </c>
      <c r="J8" s="471">
        <v>8151.5102499999994</v>
      </c>
      <c r="K8" s="471">
        <v>8016.0923000000012</v>
      </c>
      <c r="L8" s="471">
        <v>1801985.8707099999</v>
      </c>
      <c r="M8" s="471">
        <v>25879.84721</v>
      </c>
      <c r="N8" s="471">
        <v>1851.5514499999997</v>
      </c>
      <c r="O8" s="471">
        <v>225.54528000000002</v>
      </c>
    </row>
    <row r="9" spans="1:15" ht="13.5" customHeight="1">
      <c r="A9" s="470" t="s">
        <v>279</v>
      </c>
      <c r="B9" s="471">
        <v>731852.9297000001</v>
      </c>
      <c r="C9" s="471">
        <v>10448.6026</v>
      </c>
      <c r="D9" s="471">
        <v>5785.4400099999993</v>
      </c>
      <c r="E9" s="471">
        <v>657.76842000000011</v>
      </c>
      <c r="F9" s="471">
        <v>1261.5899100000001</v>
      </c>
      <c r="G9" s="471">
        <v>137.05891</v>
      </c>
      <c r="H9" s="471">
        <v>445.83267000000001</v>
      </c>
      <c r="I9" s="471">
        <v>177.47124999999997</v>
      </c>
      <c r="J9" s="471">
        <v>3655.92733</v>
      </c>
      <c r="K9" s="471">
        <v>3582.1400099999996</v>
      </c>
      <c r="L9" s="471">
        <v>743001.71961999987</v>
      </c>
      <c r="M9" s="471">
        <v>15003.041190000004</v>
      </c>
      <c r="N9" s="471">
        <v>14527.229389999999</v>
      </c>
      <c r="O9" s="471">
        <v>2328.5849800000001</v>
      </c>
    </row>
    <row r="10" spans="1:15" ht="13.5" customHeight="1">
      <c r="A10" s="470" t="s">
        <v>280</v>
      </c>
      <c r="B10" s="471">
        <v>290625.63844999997</v>
      </c>
      <c r="C10" s="471">
        <v>2988.02666</v>
      </c>
      <c r="D10" s="471">
        <v>142.20601000000002</v>
      </c>
      <c r="E10" s="471">
        <v>4.6170699999999991</v>
      </c>
      <c r="F10" s="471">
        <v>20.343100000000003</v>
      </c>
      <c r="G10" s="471">
        <v>20.073180000000001</v>
      </c>
      <c r="H10" s="471">
        <v>0</v>
      </c>
      <c r="I10" s="471">
        <v>0</v>
      </c>
      <c r="J10" s="471">
        <v>1004.84659</v>
      </c>
      <c r="K10" s="471">
        <v>1004.8301</v>
      </c>
      <c r="L10" s="471">
        <v>291793.03414999996</v>
      </c>
      <c r="M10" s="471">
        <v>4017.5470099999998</v>
      </c>
      <c r="N10" s="471">
        <v>10148.918</v>
      </c>
      <c r="O10" s="471">
        <v>117.86794</v>
      </c>
    </row>
    <row r="11" spans="1:15" ht="13.5" customHeight="1">
      <c r="A11" s="470" t="s">
        <v>281</v>
      </c>
      <c r="B11" s="471">
        <v>0</v>
      </c>
      <c r="C11" s="471">
        <v>0</v>
      </c>
      <c r="D11" s="471">
        <v>0</v>
      </c>
      <c r="E11" s="471">
        <v>0</v>
      </c>
      <c r="F11" s="471">
        <v>0</v>
      </c>
      <c r="G11" s="471">
        <v>0</v>
      </c>
      <c r="H11" s="471">
        <v>0</v>
      </c>
      <c r="I11" s="471">
        <v>0</v>
      </c>
      <c r="J11" s="471">
        <v>0</v>
      </c>
      <c r="K11" s="471">
        <v>0</v>
      </c>
      <c r="L11" s="471">
        <v>0</v>
      </c>
      <c r="M11" s="471">
        <v>0</v>
      </c>
      <c r="N11" s="471">
        <v>0</v>
      </c>
      <c r="O11" s="471">
        <v>0</v>
      </c>
    </row>
    <row r="12" spans="1:15" ht="22.5">
      <c r="A12" s="470" t="s">
        <v>282</v>
      </c>
      <c r="B12" s="471">
        <v>346266.31206000008</v>
      </c>
      <c r="C12" s="471">
        <v>4341.4995399999998</v>
      </c>
      <c r="D12" s="471">
        <v>6633.5068900000015</v>
      </c>
      <c r="E12" s="471">
        <v>167.70661999999999</v>
      </c>
      <c r="F12" s="471">
        <v>381.91493999999994</v>
      </c>
      <c r="G12" s="471">
        <v>47.745600000000003</v>
      </c>
      <c r="H12" s="471">
        <v>273.53408999999999</v>
      </c>
      <c r="I12" s="471">
        <v>138.55432000000002</v>
      </c>
      <c r="J12" s="471">
        <v>3958.5423200000005</v>
      </c>
      <c r="K12" s="471">
        <v>3928.5529500000002</v>
      </c>
      <c r="L12" s="471">
        <v>357513.81030000007</v>
      </c>
      <c r="M12" s="471">
        <v>8624.0590299999985</v>
      </c>
      <c r="N12" s="471">
        <v>2026.94065</v>
      </c>
      <c r="O12" s="471">
        <v>433.07148999999998</v>
      </c>
    </row>
    <row r="13" spans="1:15" ht="13.5" customHeight="1">
      <c r="A13" s="470" t="s">
        <v>283</v>
      </c>
      <c r="B13" s="471">
        <v>6324.0987699999996</v>
      </c>
      <c r="C13" s="471">
        <v>41.808630000000001</v>
      </c>
      <c r="D13" s="471">
        <v>0.41868</v>
      </c>
      <c r="E13" s="471">
        <v>0.41868</v>
      </c>
      <c r="F13" s="471">
        <v>0</v>
      </c>
      <c r="G13" s="471">
        <v>0</v>
      </c>
      <c r="H13" s="471">
        <v>0</v>
      </c>
      <c r="I13" s="471">
        <v>0</v>
      </c>
      <c r="J13" s="471">
        <v>71.887489999999985</v>
      </c>
      <c r="K13" s="471">
        <v>71.387910000000005</v>
      </c>
      <c r="L13" s="471">
        <v>6396.4049399999994</v>
      </c>
      <c r="M13" s="471">
        <v>113.61522000000001</v>
      </c>
      <c r="N13" s="471">
        <v>101.55605</v>
      </c>
      <c r="O13" s="471">
        <v>1.5091600000000001</v>
      </c>
    </row>
    <row r="14" spans="1:15" ht="13.5" customHeight="1">
      <c r="A14" s="466" t="s">
        <v>284</v>
      </c>
      <c r="B14" s="467">
        <v>508449.3835</v>
      </c>
      <c r="C14" s="467">
        <v>537.24934999999994</v>
      </c>
      <c r="D14" s="467">
        <v>206.73714999999999</v>
      </c>
      <c r="E14" s="467">
        <v>41.566629999999996</v>
      </c>
      <c r="F14" s="467">
        <v>178.25109</v>
      </c>
      <c r="G14" s="467">
        <v>83.767219999999995</v>
      </c>
      <c r="H14" s="467">
        <v>251.15355</v>
      </c>
      <c r="I14" s="467">
        <v>204.57038</v>
      </c>
      <c r="J14" s="467">
        <v>3685.5165299999999</v>
      </c>
      <c r="K14" s="467">
        <v>3516.5906199999999</v>
      </c>
      <c r="L14" s="467">
        <v>512771.04181999993</v>
      </c>
      <c r="M14" s="467">
        <v>4383.7441999999992</v>
      </c>
      <c r="N14" s="467">
        <v>239.57214999999997</v>
      </c>
      <c r="O14" s="467">
        <v>59.828850000000003</v>
      </c>
    </row>
    <row r="15" spans="1:15" ht="13.5" customHeight="1">
      <c r="A15" s="470" t="s">
        <v>277</v>
      </c>
      <c r="B15" s="471">
        <v>7280.5180700000001</v>
      </c>
      <c r="C15" s="471">
        <v>1.5529999999999999E-2</v>
      </c>
      <c r="D15" s="471">
        <v>0</v>
      </c>
      <c r="E15" s="471">
        <v>0</v>
      </c>
      <c r="F15" s="471">
        <v>0</v>
      </c>
      <c r="G15" s="471">
        <v>0</v>
      </c>
      <c r="H15" s="471">
        <v>0</v>
      </c>
      <c r="I15" s="471">
        <v>0</v>
      </c>
      <c r="J15" s="471">
        <v>9.9384599999999992</v>
      </c>
      <c r="K15" s="471">
        <v>9.9384599999999992</v>
      </c>
      <c r="L15" s="471">
        <v>7290.4565300000004</v>
      </c>
      <c r="M15" s="471">
        <v>9.9539899999999992</v>
      </c>
      <c r="N15" s="471">
        <v>0</v>
      </c>
      <c r="O15" s="471">
        <v>0</v>
      </c>
    </row>
    <row r="16" spans="1:15" ht="13.5" customHeight="1">
      <c r="A16" s="470" t="s">
        <v>278</v>
      </c>
      <c r="B16" s="471">
        <v>387818.76885000005</v>
      </c>
      <c r="C16" s="471">
        <v>417.83624000000003</v>
      </c>
      <c r="D16" s="471">
        <v>173.50251999999998</v>
      </c>
      <c r="E16" s="471">
        <v>24.98554</v>
      </c>
      <c r="F16" s="471">
        <v>156.27689000000001</v>
      </c>
      <c r="G16" s="471">
        <v>61.793019999999999</v>
      </c>
      <c r="H16" s="471">
        <v>213.47217999999998</v>
      </c>
      <c r="I16" s="471">
        <v>174.03737999999998</v>
      </c>
      <c r="J16" s="471">
        <v>2283.9674599999998</v>
      </c>
      <c r="K16" s="471">
        <v>2243.6495100000002</v>
      </c>
      <c r="L16" s="471">
        <v>390645.98789999995</v>
      </c>
      <c r="M16" s="471">
        <v>2922.3016899999993</v>
      </c>
      <c r="N16" s="471">
        <v>127.14891</v>
      </c>
      <c r="O16" s="471">
        <v>57.986110000000004</v>
      </c>
    </row>
    <row r="17" spans="1:15" ht="13.5" customHeight="1">
      <c r="A17" s="470" t="s">
        <v>285</v>
      </c>
      <c r="B17" s="471">
        <v>95653.815170000002</v>
      </c>
      <c r="C17" s="471">
        <v>111.41573000000001</v>
      </c>
      <c r="D17" s="471">
        <v>33.234629999999996</v>
      </c>
      <c r="E17" s="471">
        <v>16.58109</v>
      </c>
      <c r="F17" s="471">
        <v>21.9742</v>
      </c>
      <c r="G17" s="471">
        <v>21.9742</v>
      </c>
      <c r="H17" s="471">
        <v>37.681370000000001</v>
      </c>
      <c r="I17" s="471">
        <v>30.533000000000001</v>
      </c>
      <c r="J17" s="471">
        <v>829.90205000000003</v>
      </c>
      <c r="K17" s="471">
        <v>701.2940900000001</v>
      </c>
      <c r="L17" s="471">
        <v>96576.60742</v>
      </c>
      <c r="M17" s="471">
        <v>881.79811000000007</v>
      </c>
      <c r="N17" s="471">
        <v>35.057209999999998</v>
      </c>
      <c r="O17" s="471">
        <v>1.6960299999999999</v>
      </c>
    </row>
    <row r="18" spans="1:15" ht="13.5" customHeight="1">
      <c r="A18" s="470" t="s">
        <v>286</v>
      </c>
      <c r="B18" s="471">
        <v>38.501220000000004</v>
      </c>
      <c r="C18" s="471">
        <v>5.7199999999999994E-3</v>
      </c>
      <c r="D18" s="471">
        <v>0</v>
      </c>
      <c r="E18" s="471">
        <v>0</v>
      </c>
      <c r="F18" s="471">
        <v>0</v>
      </c>
      <c r="G18" s="471">
        <v>0</v>
      </c>
      <c r="H18" s="471">
        <v>0</v>
      </c>
      <c r="I18" s="471">
        <v>0</v>
      </c>
      <c r="J18" s="471">
        <v>231.88113999999999</v>
      </c>
      <c r="K18" s="471">
        <v>231.88113999999999</v>
      </c>
      <c r="L18" s="471">
        <v>270.38236000000001</v>
      </c>
      <c r="M18" s="471">
        <v>231.88685999999998</v>
      </c>
      <c r="N18" s="471">
        <v>19.424209999999999</v>
      </c>
      <c r="O18" s="471">
        <v>0</v>
      </c>
    </row>
    <row r="19" spans="1:15" ht="13.5" customHeight="1">
      <c r="A19" s="470" t="s">
        <v>287</v>
      </c>
      <c r="B19" s="471">
        <v>0</v>
      </c>
      <c r="C19" s="471">
        <v>0</v>
      </c>
      <c r="D19" s="471">
        <v>0</v>
      </c>
      <c r="E19" s="471">
        <v>0</v>
      </c>
      <c r="F19" s="471">
        <v>0</v>
      </c>
      <c r="G19" s="471">
        <v>0</v>
      </c>
      <c r="H19" s="471">
        <v>0</v>
      </c>
      <c r="I19" s="471">
        <v>0</v>
      </c>
      <c r="J19" s="471">
        <v>0</v>
      </c>
      <c r="K19" s="471">
        <v>0</v>
      </c>
      <c r="L19" s="471">
        <v>0</v>
      </c>
      <c r="M19" s="471">
        <v>0</v>
      </c>
      <c r="N19" s="471">
        <v>0</v>
      </c>
      <c r="O19" s="471">
        <v>0</v>
      </c>
    </row>
    <row r="20" spans="1:15" ht="22.5">
      <c r="A20" s="470" t="s">
        <v>282</v>
      </c>
      <c r="B20" s="471">
        <v>17509.659789999998</v>
      </c>
      <c r="C20" s="471">
        <v>7.7181499999999996</v>
      </c>
      <c r="D20" s="471">
        <v>0</v>
      </c>
      <c r="E20" s="471">
        <v>0</v>
      </c>
      <c r="F20" s="471">
        <v>0</v>
      </c>
      <c r="G20" s="471">
        <v>0</v>
      </c>
      <c r="H20" s="471">
        <v>0</v>
      </c>
      <c r="I20" s="471">
        <v>0</v>
      </c>
      <c r="J20" s="471">
        <v>329.82742000000002</v>
      </c>
      <c r="K20" s="471">
        <v>329.82742000000002</v>
      </c>
      <c r="L20" s="471">
        <v>17839.487209999999</v>
      </c>
      <c r="M20" s="471">
        <v>337.54557000000005</v>
      </c>
      <c r="N20" s="471">
        <v>57.94182</v>
      </c>
      <c r="O20" s="471">
        <v>0.14671000000000001</v>
      </c>
    </row>
    <row r="21" spans="1:15" ht="13.5" customHeight="1">
      <c r="A21" s="470" t="s">
        <v>288</v>
      </c>
      <c r="B21" s="471">
        <v>148.12039999999999</v>
      </c>
      <c r="C21" s="471">
        <v>0.25798000000000004</v>
      </c>
      <c r="D21" s="471">
        <v>0</v>
      </c>
      <c r="E21" s="471">
        <v>0</v>
      </c>
      <c r="F21" s="471">
        <v>0</v>
      </c>
      <c r="G21" s="471">
        <v>0</v>
      </c>
      <c r="H21" s="471">
        <v>0</v>
      </c>
      <c r="I21" s="471">
        <v>0</v>
      </c>
      <c r="J21" s="471">
        <v>0</v>
      </c>
      <c r="K21" s="471">
        <v>0</v>
      </c>
      <c r="L21" s="471">
        <v>148.12039999999999</v>
      </c>
      <c r="M21" s="471">
        <v>0.25798000000000004</v>
      </c>
      <c r="N21" s="471">
        <v>0</v>
      </c>
      <c r="O21" s="471">
        <v>0</v>
      </c>
    </row>
    <row r="22" spans="1:15" ht="13.5" customHeight="1">
      <c r="A22" s="466" t="s">
        <v>289</v>
      </c>
      <c r="B22" s="467">
        <v>0</v>
      </c>
      <c r="C22" s="467">
        <v>0</v>
      </c>
      <c r="D22" s="467">
        <v>0</v>
      </c>
      <c r="E22" s="467">
        <v>0</v>
      </c>
      <c r="F22" s="467">
        <v>0</v>
      </c>
      <c r="G22" s="467">
        <v>0</v>
      </c>
      <c r="H22" s="467">
        <v>0</v>
      </c>
      <c r="I22" s="467">
        <v>0</v>
      </c>
      <c r="J22" s="467">
        <v>289.88808</v>
      </c>
      <c r="K22" s="467">
        <v>289.88808</v>
      </c>
      <c r="L22" s="467">
        <v>289.88808</v>
      </c>
      <c r="M22" s="467">
        <v>289.88808</v>
      </c>
      <c r="N22" s="467">
        <v>0</v>
      </c>
      <c r="O22" s="467">
        <v>0</v>
      </c>
    </row>
    <row r="23" spans="1:15" ht="13.5" customHeight="1">
      <c r="A23" s="470" t="s">
        <v>277</v>
      </c>
      <c r="B23" s="471">
        <v>0</v>
      </c>
      <c r="C23" s="471">
        <v>0</v>
      </c>
      <c r="D23" s="471">
        <v>0</v>
      </c>
      <c r="E23" s="471">
        <v>0</v>
      </c>
      <c r="F23" s="471">
        <v>0</v>
      </c>
      <c r="G23" s="471">
        <v>0</v>
      </c>
      <c r="H23" s="471">
        <v>0</v>
      </c>
      <c r="I23" s="471">
        <v>0</v>
      </c>
      <c r="J23" s="471">
        <v>266.02386999999999</v>
      </c>
      <c r="K23" s="471">
        <v>266.02386999999999</v>
      </c>
      <c r="L23" s="471">
        <v>266.02386999999999</v>
      </c>
      <c r="M23" s="471">
        <v>266.02386999999999</v>
      </c>
      <c r="N23" s="471">
        <v>0</v>
      </c>
      <c r="O23" s="471">
        <v>0</v>
      </c>
    </row>
    <row r="24" spans="1:15" ht="13.5" customHeight="1">
      <c r="A24" s="470" t="s">
        <v>290</v>
      </c>
      <c r="B24" s="471">
        <v>0</v>
      </c>
      <c r="C24" s="471">
        <v>0</v>
      </c>
      <c r="D24" s="471">
        <v>0</v>
      </c>
      <c r="E24" s="471">
        <v>0</v>
      </c>
      <c r="F24" s="471">
        <v>0</v>
      </c>
      <c r="G24" s="471">
        <v>0</v>
      </c>
      <c r="H24" s="471">
        <v>0</v>
      </c>
      <c r="I24" s="471">
        <v>0</v>
      </c>
      <c r="J24" s="471">
        <v>23.86421</v>
      </c>
      <c r="K24" s="471">
        <v>23.86421</v>
      </c>
      <c r="L24" s="471">
        <v>23.86421</v>
      </c>
      <c r="M24" s="471">
        <v>23.86421</v>
      </c>
      <c r="N24" s="471">
        <v>0</v>
      </c>
      <c r="O24" s="471">
        <v>0</v>
      </c>
    </row>
    <row r="25" spans="1:15" ht="13.5" customHeight="1">
      <c r="A25" s="470" t="s">
        <v>279</v>
      </c>
      <c r="B25" s="471">
        <v>0</v>
      </c>
      <c r="C25" s="471">
        <v>0</v>
      </c>
      <c r="D25" s="471">
        <v>0</v>
      </c>
      <c r="E25" s="471">
        <v>0</v>
      </c>
      <c r="F25" s="471">
        <v>0</v>
      </c>
      <c r="G25" s="471">
        <v>0</v>
      </c>
      <c r="H25" s="471">
        <v>0</v>
      </c>
      <c r="I25" s="471">
        <v>0</v>
      </c>
      <c r="J25" s="471">
        <v>0</v>
      </c>
      <c r="K25" s="471">
        <v>0</v>
      </c>
      <c r="L25" s="471">
        <v>0</v>
      </c>
      <c r="M25" s="471">
        <v>0</v>
      </c>
      <c r="N25" s="471">
        <v>0</v>
      </c>
      <c r="O25" s="471">
        <v>0</v>
      </c>
    </row>
    <row r="26" spans="1:15" ht="13.5" customHeight="1">
      <c r="A26" s="470" t="s">
        <v>291</v>
      </c>
      <c r="B26" s="471">
        <v>0</v>
      </c>
      <c r="C26" s="471">
        <v>0</v>
      </c>
      <c r="D26" s="471">
        <v>0</v>
      </c>
      <c r="E26" s="471">
        <v>0</v>
      </c>
      <c r="F26" s="471">
        <v>0</v>
      </c>
      <c r="G26" s="471">
        <v>0</v>
      </c>
      <c r="H26" s="471">
        <v>0</v>
      </c>
      <c r="I26" s="471">
        <v>0</v>
      </c>
      <c r="J26" s="471">
        <v>0</v>
      </c>
      <c r="K26" s="471">
        <v>0</v>
      </c>
      <c r="L26" s="471">
        <v>0</v>
      </c>
      <c r="M26" s="471">
        <v>0</v>
      </c>
      <c r="N26" s="471">
        <v>0</v>
      </c>
      <c r="O26" s="471">
        <v>0</v>
      </c>
    </row>
    <row r="27" spans="1:15" ht="13.5" customHeight="1">
      <c r="A27" s="470" t="s">
        <v>287</v>
      </c>
      <c r="B27" s="471">
        <v>0</v>
      </c>
      <c r="C27" s="471">
        <v>0</v>
      </c>
      <c r="D27" s="471">
        <v>0</v>
      </c>
      <c r="E27" s="471">
        <v>0</v>
      </c>
      <c r="F27" s="471">
        <v>0</v>
      </c>
      <c r="G27" s="471">
        <v>0</v>
      </c>
      <c r="H27" s="471">
        <v>0</v>
      </c>
      <c r="I27" s="471">
        <v>0</v>
      </c>
      <c r="J27" s="471">
        <v>0</v>
      </c>
      <c r="K27" s="471">
        <v>0</v>
      </c>
      <c r="L27" s="471">
        <v>0</v>
      </c>
      <c r="M27" s="471">
        <v>0</v>
      </c>
      <c r="N27" s="471">
        <v>0</v>
      </c>
      <c r="O27" s="471">
        <v>0</v>
      </c>
    </row>
    <row r="28" spans="1:15" ht="22.5">
      <c r="A28" s="470" t="s">
        <v>282</v>
      </c>
      <c r="B28" s="471">
        <v>0</v>
      </c>
      <c r="C28" s="471">
        <v>0</v>
      </c>
      <c r="D28" s="471">
        <v>0</v>
      </c>
      <c r="E28" s="471">
        <v>0</v>
      </c>
      <c r="F28" s="471">
        <v>0</v>
      </c>
      <c r="G28" s="471">
        <v>0</v>
      </c>
      <c r="H28" s="471">
        <v>0</v>
      </c>
      <c r="I28" s="471">
        <v>0</v>
      </c>
      <c r="J28" s="471">
        <v>0</v>
      </c>
      <c r="K28" s="471">
        <v>0</v>
      </c>
      <c r="L28" s="471">
        <v>0</v>
      </c>
      <c r="M28" s="471">
        <v>0</v>
      </c>
      <c r="N28" s="471">
        <v>0</v>
      </c>
      <c r="O28" s="471">
        <v>0</v>
      </c>
    </row>
    <row r="29" spans="1:15" ht="13.5" customHeight="1">
      <c r="A29" s="470" t="s">
        <v>288</v>
      </c>
      <c r="B29" s="471">
        <v>0</v>
      </c>
      <c r="C29" s="471">
        <v>0</v>
      </c>
      <c r="D29" s="471">
        <v>0</v>
      </c>
      <c r="E29" s="471">
        <v>0</v>
      </c>
      <c r="F29" s="471">
        <v>0</v>
      </c>
      <c r="G29" s="471">
        <v>0</v>
      </c>
      <c r="H29" s="471">
        <v>0</v>
      </c>
      <c r="I29" s="471">
        <v>0</v>
      </c>
      <c r="J29" s="471">
        <v>0</v>
      </c>
      <c r="K29" s="471">
        <v>0</v>
      </c>
      <c r="L29" s="471">
        <v>0</v>
      </c>
      <c r="M29" s="471">
        <v>0</v>
      </c>
      <c r="N29" s="471">
        <v>0</v>
      </c>
      <c r="O29" s="471">
        <v>0</v>
      </c>
    </row>
    <row r="30" spans="1:15" ht="13.5" customHeight="1">
      <c r="A30" s="468" t="s">
        <v>292</v>
      </c>
      <c r="B30" s="469">
        <v>3711164.2841199995</v>
      </c>
      <c r="C30" s="469">
        <v>39539.118150000009</v>
      </c>
      <c r="D30" s="469">
        <v>22553.017660000001</v>
      </c>
      <c r="E30" s="469">
        <v>1600.9696500000005</v>
      </c>
      <c r="F30" s="469">
        <v>3345.9282100000005</v>
      </c>
      <c r="G30" s="469">
        <v>768.4745999999999</v>
      </c>
      <c r="H30" s="469">
        <v>2152.93334</v>
      </c>
      <c r="I30" s="469">
        <v>1093.0255599999998</v>
      </c>
      <c r="J30" s="469">
        <v>29236.673419999999</v>
      </c>
      <c r="K30" s="469">
        <v>28820.259020000001</v>
      </c>
      <c r="L30" s="469">
        <v>3768452.8367499993</v>
      </c>
      <c r="M30" s="469">
        <v>71821.846980000002</v>
      </c>
      <c r="N30" s="469">
        <v>29113.40035</v>
      </c>
      <c r="O30" s="469">
        <v>3200.5941699999998</v>
      </c>
    </row>
    <row r="31" spans="1:15" ht="12.75" customHeight="1">
      <c r="A31" s="21" t="s">
        <v>293</v>
      </c>
      <c r="L31" s="119"/>
    </row>
    <row r="32" spans="1:15" ht="12.75" customHeight="1">
      <c r="B32" s="119"/>
      <c r="L32" s="119"/>
    </row>
    <row r="33" spans="1:15" ht="12.75" customHeight="1">
      <c r="A33" s="574"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4" t="s">
        <v>913</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4" customWidth="1"/>
    <col min="2" max="2" width="19.42578125" style="294" customWidth="1"/>
    <col min="3" max="16384" width="9.140625" style="294"/>
  </cols>
  <sheetData>
    <row r="1" spans="1:2">
      <c r="A1" s="134" t="s">
        <v>794</v>
      </c>
    </row>
    <row r="2" spans="1:2">
      <c r="A2" s="487" t="s">
        <v>795</v>
      </c>
    </row>
    <row r="4" spans="1:2">
      <c r="B4" s="13" t="s">
        <v>1290</v>
      </c>
    </row>
    <row r="5" spans="1:2" ht="50.25" customHeight="1">
      <c r="A5" s="726" t="s">
        <v>797</v>
      </c>
      <c r="B5" s="726" t="s">
        <v>796</v>
      </c>
    </row>
    <row r="6" spans="1:2" ht="12.75" customHeight="1">
      <c r="A6" s="742">
        <v>42735</v>
      </c>
      <c r="B6" s="743">
        <v>5360.5498586502081</v>
      </c>
    </row>
    <row r="7" spans="1:2" ht="12.75" customHeight="1">
      <c r="A7" s="742">
        <v>42825</v>
      </c>
      <c r="B7" s="743">
        <v>5005.380372951091</v>
      </c>
    </row>
    <row r="8" spans="1:2" ht="12.75" customHeight="1">
      <c r="A8" s="742">
        <v>42916</v>
      </c>
      <c r="B8" s="743">
        <v>18911.764140951622</v>
      </c>
    </row>
    <row r="9" spans="1:2" ht="12.75" customHeight="1">
      <c r="A9" s="742">
        <v>43008</v>
      </c>
      <c r="B9" s="743">
        <v>18246.356153693006</v>
      </c>
    </row>
    <row r="10" spans="1:2" ht="12.75" customHeight="1">
      <c r="A10" s="742">
        <v>43100</v>
      </c>
      <c r="B10" s="743">
        <v>17633.888775632091</v>
      </c>
    </row>
    <row r="11" spans="1:2" ht="12.75" customHeight="1">
      <c r="A11" s="742">
        <v>43190</v>
      </c>
      <c r="B11" s="743">
        <v>17240.995731634481</v>
      </c>
    </row>
    <row r="12" spans="1:2" ht="12.75" customHeight="1">
      <c r="A12" s="742">
        <v>43281</v>
      </c>
      <c r="B12" s="743">
        <v>16698.389825469505</v>
      </c>
    </row>
    <row r="13" spans="1:2" ht="12.75" customHeight="1">
      <c r="A13" s="742">
        <v>43373</v>
      </c>
      <c r="B13" s="743">
        <v>16133.227658106043</v>
      </c>
    </row>
    <row r="14" spans="1:2" ht="12.75" customHeight="1">
      <c r="A14" s="742">
        <v>43465</v>
      </c>
      <c r="B14" s="743">
        <v>15499.972177317672</v>
      </c>
    </row>
    <row r="15" spans="1:2" ht="12.75" customHeight="1">
      <c r="A15" s="742">
        <v>43555</v>
      </c>
      <c r="B15" s="743">
        <v>14762.952525051431</v>
      </c>
    </row>
    <row r="16" spans="1:2">
      <c r="A16" s="742">
        <v>43646</v>
      </c>
      <c r="B16" s="743">
        <v>14112.580264118389</v>
      </c>
    </row>
    <row r="17" spans="1:2">
      <c r="A17" s="742">
        <v>43738</v>
      </c>
      <c r="B17" s="743">
        <v>13377.254628707944</v>
      </c>
    </row>
    <row r="18" spans="1:2">
      <c r="A18" s="742">
        <v>43830</v>
      </c>
      <c r="B18" s="743">
        <v>12863.446034906099</v>
      </c>
    </row>
    <row r="19" spans="1:2">
      <c r="A19" s="742">
        <v>43921</v>
      </c>
      <c r="B19" s="743">
        <v>12442.159421328552</v>
      </c>
    </row>
    <row r="20" spans="1:2">
      <c r="A20" s="742">
        <v>44012</v>
      </c>
      <c r="B20" s="743">
        <v>12846.786085340766</v>
      </c>
    </row>
    <row r="21" spans="1:2">
      <c r="A21" s="742">
        <v>44104</v>
      </c>
      <c r="B21" s="743">
        <v>13140.129540115468</v>
      </c>
    </row>
    <row r="22" spans="1:2">
      <c r="A22" s="742">
        <v>44196</v>
      </c>
      <c r="B22" s="743">
        <v>12563.543457429161</v>
      </c>
    </row>
    <row r="23" spans="1:2">
      <c r="A23" s="742">
        <v>44286</v>
      </c>
      <c r="B23" s="743">
        <v>11828.083975048112</v>
      </c>
    </row>
    <row r="24" spans="1:2">
      <c r="A24" s="742">
        <v>44377</v>
      </c>
      <c r="B24" s="743">
        <v>11165.416486827258</v>
      </c>
    </row>
    <row r="25" spans="1:2">
      <c r="A25" s="742">
        <v>44469</v>
      </c>
      <c r="B25" s="743">
        <v>10458.457596389937</v>
      </c>
    </row>
    <row r="26" spans="1:2">
      <c r="A26" s="742">
        <v>44561</v>
      </c>
      <c r="B26" s="743">
        <v>9608.6311354436275</v>
      </c>
    </row>
    <row r="27" spans="1:2">
      <c r="A27" s="742">
        <v>44651</v>
      </c>
      <c r="B27" s="743">
        <v>8443.7301586037538</v>
      </c>
    </row>
    <row r="28" spans="1:2">
      <c r="A28" s="742">
        <v>44742</v>
      </c>
      <c r="B28" s="743">
        <v>8060.9663892759972</v>
      </c>
    </row>
    <row r="29" spans="1:2">
      <c r="A29" s="742">
        <v>44834</v>
      </c>
      <c r="B29" s="743">
        <v>7013.6522503152155</v>
      </c>
    </row>
    <row r="30" spans="1:2">
      <c r="A30" s="742">
        <v>44926</v>
      </c>
      <c r="B30" s="743">
        <v>5800.6025363328672</v>
      </c>
    </row>
    <row r="31" spans="1:2">
      <c r="A31" s="742">
        <v>45016</v>
      </c>
      <c r="B31" s="743">
        <v>4830.21774</v>
      </c>
    </row>
    <row r="32" spans="1:2">
      <c r="A32" s="742">
        <v>45107</v>
      </c>
      <c r="B32" s="743">
        <v>4182.1671299999998</v>
      </c>
    </row>
    <row r="33" spans="1:2">
      <c r="A33" s="742">
        <v>45199</v>
      </c>
      <c r="B33" s="743">
        <v>3485.3836900000001</v>
      </c>
    </row>
    <row r="34" spans="1:2">
      <c r="A34" s="742">
        <v>45291</v>
      </c>
      <c r="B34" s="743">
        <v>3575.3737800000004</v>
      </c>
    </row>
    <row r="35" spans="1:2">
      <c r="A35" s="742">
        <v>45382</v>
      </c>
      <c r="B35" s="743">
        <v>3590.4008199999994</v>
      </c>
    </row>
    <row r="36" spans="1:2">
      <c r="A36" s="742">
        <v>45473</v>
      </c>
      <c r="B36" s="743">
        <v>3775.4137700000001</v>
      </c>
    </row>
    <row r="37" spans="1:2">
      <c r="A37" s="742">
        <v>45565</v>
      </c>
      <c r="B37" s="743">
        <v>4062.9898800000001</v>
      </c>
    </row>
    <row r="38" spans="1:2">
      <c r="A38" s="742">
        <v>45657</v>
      </c>
      <c r="B38" s="743">
        <v>4119.8451499999992</v>
      </c>
    </row>
    <row r="39" spans="1:2">
      <c r="A39" s="742">
        <v>45747</v>
      </c>
      <c r="B39" s="743">
        <v>3863.3132599999999</v>
      </c>
    </row>
    <row r="40" spans="1:2">
      <c r="A40" s="21" t="s">
        <v>798</v>
      </c>
    </row>
    <row r="55" spans="8:8">
      <c r="H55" s="34" t="s">
        <v>960</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9" ht="15" customHeight="1">
      <c r="A1" s="568" t="s">
        <v>669</v>
      </c>
      <c r="B1" s="475"/>
      <c r="C1" s="475"/>
      <c r="G1" s="911"/>
      <c r="I1" s="476" t="s">
        <v>1697</v>
      </c>
    </row>
    <row r="2" spans="1:9" ht="15" customHeight="1">
      <c r="A2" s="489" t="s">
        <v>670</v>
      </c>
      <c r="B2" s="475"/>
      <c r="C2" s="482"/>
      <c r="I2" s="483" t="s">
        <v>1698</v>
      </c>
    </row>
    <row r="3" spans="1:9" ht="15" customHeight="1">
      <c r="A3" s="887"/>
      <c r="B3" s="475"/>
      <c r="C3" s="482"/>
      <c r="D3" s="483"/>
    </row>
    <row r="4" spans="1:9" ht="15" customHeight="1">
      <c r="A4" s="134" t="s">
        <v>671</v>
      </c>
      <c r="B4" s="475"/>
      <c r="C4" s="482"/>
      <c r="D4" s="483"/>
    </row>
    <row r="5" spans="1:9" ht="15" customHeight="1">
      <c r="A5" s="484" t="s">
        <v>672</v>
      </c>
      <c r="B5" s="475"/>
      <c r="C5" s="482"/>
      <c r="D5" s="483"/>
    </row>
    <row r="6" spans="1:9" ht="15" customHeight="1">
      <c r="A6" s="875" t="s">
        <v>1178</v>
      </c>
      <c r="B6" s="744">
        <v>45747</v>
      </c>
      <c r="C6" s="482"/>
      <c r="D6" s="483"/>
    </row>
    <row r="7" spans="1:9" ht="23.25">
      <c r="A7" s="577" t="s">
        <v>230</v>
      </c>
      <c r="B7" s="474">
        <v>3</v>
      </c>
      <c r="C7" s="578"/>
      <c r="D7" s="579"/>
    </row>
    <row r="8" spans="1:9">
      <c r="B8" s="215"/>
      <c r="C8" s="216"/>
      <c r="D8" s="214"/>
      <c r="E8" s="217"/>
    </row>
    <row r="9" spans="1:9">
      <c r="A9" s="207" t="s">
        <v>673</v>
      </c>
    </row>
    <row r="10" spans="1:9">
      <c r="A10" s="485" t="s">
        <v>674</v>
      </c>
    </row>
    <row r="11" spans="1:9" ht="12.75" customHeight="1">
      <c r="A11"/>
      <c r="B11"/>
      <c r="C11"/>
      <c r="D11" s="13" t="s">
        <v>1290</v>
      </c>
    </row>
    <row r="12" spans="1:9" ht="44.25" customHeight="1">
      <c r="A12" s="866"/>
      <c r="B12" s="866"/>
      <c r="C12" s="1282" t="s">
        <v>332</v>
      </c>
      <c r="D12" s="1282"/>
    </row>
    <row r="13" spans="1:9" ht="22.5" customHeight="1">
      <c r="A13" s="1282" t="s">
        <v>233</v>
      </c>
      <c r="B13" s="472" t="s">
        <v>231</v>
      </c>
      <c r="C13" s="1282" t="s">
        <v>232</v>
      </c>
      <c r="D13" s="1282" t="s">
        <v>1177</v>
      </c>
    </row>
    <row r="14" spans="1:9" ht="22.5" customHeight="1">
      <c r="A14" s="1284"/>
      <c r="B14" s="871">
        <v>45747</v>
      </c>
      <c r="C14" s="1282"/>
      <c r="D14" s="1282"/>
      <c r="E14" s="305"/>
    </row>
    <row r="15" spans="1:9" ht="15">
      <c r="A15" s="423" t="s">
        <v>234</v>
      </c>
      <c r="B15" s="420">
        <v>526.87547999999992</v>
      </c>
      <c r="C15" s="421">
        <v>-9.2807370142434648E-2</v>
      </c>
      <c r="D15" s="420">
        <v>-53.900270000000091</v>
      </c>
      <c r="F15" s="52"/>
    </row>
    <row r="16" spans="1:9">
      <c r="A16" s="423" t="s">
        <v>235</v>
      </c>
      <c r="B16" s="420">
        <v>15086.549070000001</v>
      </c>
      <c r="C16" s="421">
        <v>0.1627209403445059</v>
      </c>
      <c r="D16" s="420">
        <v>2111.3384700000006</v>
      </c>
    </row>
    <row r="17" spans="1:6" ht="22.5">
      <c r="A17" s="426" t="s">
        <v>236</v>
      </c>
      <c r="B17" s="420">
        <v>33.311579999999999</v>
      </c>
      <c r="C17" s="421">
        <v>-0.15756269740131426</v>
      </c>
      <c r="D17" s="420">
        <v>-6.2303300000000021</v>
      </c>
      <c r="F17" s="52"/>
    </row>
    <row r="18" spans="1:6">
      <c r="A18" s="580" t="s">
        <v>238</v>
      </c>
      <c r="B18" s="581">
        <v>15646.736130000001</v>
      </c>
      <c r="C18" s="582">
        <v>0.15087371603168601</v>
      </c>
      <c r="D18" s="581">
        <v>2051.207870000002</v>
      </c>
    </row>
    <row r="19" spans="1:6">
      <c r="A19" s="423" t="s">
        <v>237</v>
      </c>
      <c r="B19" s="424">
        <v>7719.9453200000007</v>
      </c>
      <c r="C19" s="425">
        <v>0.10499484941362776</v>
      </c>
      <c r="D19" s="424">
        <v>733.53690000000097</v>
      </c>
    </row>
    <row r="20" spans="1:6">
      <c r="A20" s="423" t="s">
        <v>243</v>
      </c>
      <c r="B20" s="420">
        <v>0</v>
      </c>
      <c r="C20" s="865">
        <v>0</v>
      </c>
      <c r="D20" s="473">
        <v>0</v>
      </c>
    </row>
    <row r="21" spans="1:6">
      <c r="A21" s="423" t="s">
        <v>239</v>
      </c>
      <c r="B21" s="420">
        <v>160.71926000000002</v>
      </c>
      <c r="C21" s="421">
        <v>-0.33020884936043438</v>
      </c>
      <c r="D21" s="420">
        <v>-79.235029999999995</v>
      </c>
    </row>
    <row r="22" spans="1:6">
      <c r="A22" s="423" t="s">
        <v>240</v>
      </c>
      <c r="B22" s="420">
        <v>7631.2187400000012</v>
      </c>
      <c r="C22" s="421">
        <v>0.22064159629201516</v>
      </c>
      <c r="D22" s="420">
        <v>1379.4092300000011</v>
      </c>
    </row>
    <row r="23" spans="1:6" ht="22.5">
      <c r="A23" s="426" t="s">
        <v>241</v>
      </c>
      <c r="B23" s="420">
        <v>134.85285000000002</v>
      </c>
      <c r="C23" s="421">
        <v>0.14909158922782439</v>
      </c>
      <c r="D23" s="420">
        <v>17.496800000000022</v>
      </c>
    </row>
    <row r="24" spans="1:6">
      <c r="A24" s="580" t="s">
        <v>242</v>
      </c>
      <c r="B24" s="583">
        <v>15646.73617</v>
      </c>
      <c r="C24" s="584">
        <v>0.15087371812732081</v>
      </c>
      <c r="D24" s="583">
        <v>2051.2079000000012</v>
      </c>
    </row>
    <row r="25" spans="1:6">
      <c r="A25" s="21" t="s">
        <v>259</v>
      </c>
    </row>
    <row r="26" spans="1:6">
      <c r="A26" s="21"/>
    </row>
    <row r="27" spans="1:6">
      <c r="A27" s="208" t="s">
        <v>675</v>
      </c>
    </row>
    <row r="28" spans="1:6">
      <c r="A28" s="486" t="s">
        <v>676</v>
      </c>
    </row>
    <row r="29" spans="1:6">
      <c r="D29" s="13" t="s">
        <v>1290</v>
      </c>
    </row>
    <row r="30" spans="1:6" ht="47.25" customHeight="1">
      <c r="A30" s="867"/>
      <c r="B30" s="867"/>
      <c r="C30" s="1283" t="s">
        <v>352</v>
      </c>
      <c r="D30" s="1283"/>
    </row>
    <row r="31" spans="1:6" ht="24" customHeight="1">
      <c r="A31" s="1282" t="s">
        <v>233</v>
      </c>
      <c r="B31" s="472" t="s">
        <v>245</v>
      </c>
      <c r="C31" s="1282" t="s">
        <v>232</v>
      </c>
      <c r="D31" s="1282" t="s">
        <v>1177</v>
      </c>
    </row>
    <row r="32" spans="1:6" ht="24">
      <c r="A32" s="1284"/>
      <c r="B32" s="871" t="s">
        <v>1699</v>
      </c>
      <c r="C32" s="1282"/>
      <c r="D32" s="1282"/>
    </row>
    <row r="33" spans="1:4">
      <c r="A33" s="426" t="s">
        <v>246</v>
      </c>
      <c r="B33" s="477">
        <v>403.64608000000004</v>
      </c>
      <c r="C33" s="421">
        <v>0.54481497613636687</v>
      </c>
      <c r="D33" s="420">
        <v>142.35519000000005</v>
      </c>
    </row>
    <row r="34" spans="1:4">
      <c r="A34" s="426" t="s">
        <v>247</v>
      </c>
      <c r="B34" s="477">
        <v>106.65044999999999</v>
      </c>
      <c r="C34" s="421">
        <v>1.0086513841555458</v>
      </c>
      <c r="D34" s="420">
        <v>53.554899999999989</v>
      </c>
    </row>
    <row r="35" spans="1:4">
      <c r="A35" s="426" t="s">
        <v>248</v>
      </c>
      <c r="B35" s="477">
        <v>296.99563000000001</v>
      </c>
      <c r="C35" s="421">
        <v>0.42652390778775368</v>
      </c>
      <c r="D35" s="420">
        <v>88.800290000000018</v>
      </c>
    </row>
    <row r="36" spans="1:4">
      <c r="A36" s="426" t="s">
        <v>249</v>
      </c>
      <c r="B36" s="477">
        <v>366.92282999999998</v>
      </c>
      <c r="C36" s="421">
        <v>0.89815478657278447</v>
      </c>
      <c r="D36" s="420">
        <v>173.61781999999997</v>
      </c>
    </row>
    <row r="37" spans="1:4">
      <c r="A37" s="426" t="s">
        <v>250</v>
      </c>
      <c r="B37" s="477">
        <v>157.79669000000001</v>
      </c>
      <c r="C37" s="421">
        <v>0.52115466351169892</v>
      </c>
      <c r="D37" s="420">
        <v>54.061880000000016</v>
      </c>
    </row>
    <row r="38" spans="1:4" ht="22.5">
      <c r="A38" s="426" t="s">
        <v>251</v>
      </c>
      <c r="B38" s="477">
        <v>209.12614000000002</v>
      </c>
      <c r="C38" s="478">
        <v>1.3347736189045016</v>
      </c>
      <c r="D38" s="420">
        <v>119.55594000000001</v>
      </c>
    </row>
    <row r="39" spans="1:4">
      <c r="A39" s="426" t="s">
        <v>253</v>
      </c>
      <c r="B39" s="477">
        <v>2.3967299999999998</v>
      </c>
      <c r="C39" s="421">
        <v>-9.1225183140460964E-2</v>
      </c>
      <c r="D39" s="420">
        <v>-0.24059000000000053</v>
      </c>
    </row>
    <row r="40" spans="1:4">
      <c r="A40" s="426" t="s">
        <v>252</v>
      </c>
      <c r="B40" s="477">
        <v>321.77669000000003</v>
      </c>
      <c r="C40" s="421">
        <v>0.45848016264365016</v>
      </c>
      <c r="D40" s="420">
        <v>101.15203000000002</v>
      </c>
    </row>
    <row r="41" spans="1:4" ht="22.5">
      <c r="A41" s="426" t="s">
        <v>254</v>
      </c>
      <c r="B41" s="477">
        <v>-319.37996000000004</v>
      </c>
      <c r="C41" s="478">
        <v>0.46513077319077362</v>
      </c>
      <c r="D41" s="420">
        <v>-101.39262000000005</v>
      </c>
    </row>
    <row r="42" spans="1:4">
      <c r="A42" s="426" t="s">
        <v>256</v>
      </c>
      <c r="B42" s="477">
        <v>772.96564000000001</v>
      </c>
      <c r="C42" s="421">
        <v>0.69052817290922142</v>
      </c>
      <c r="D42" s="420">
        <v>315.73242000000005</v>
      </c>
    </row>
    <row r="43" spans="1:4">
      <c r="A43" s="426" t="s">
        <v>255</v>
      </c>
      <c r="B43" s="477">
        <v>586.22383000000002</v>
      </c>
      <c r="C43" s="421">
        <v>0.55309586291897783</v>
      </c>
      <c r="D43" s="420">
        <v>208.76881000000003</v>
      </c>
    </row>
    <row r="44" spans="1:4" ht="22.5">
      <c r="A44" s="426" t="s">
        <v>257</v>
      </c>
      <c r="B44" s="477">
        <v>186.74180999999999</v>
      </c>
      <c r="C44" s="478">
        <v>1.3407623887227336</v>
      </c>
      <c r="D44" s="420">
        <v>106.96360999999999</v>
      </c>
    </row>
    <row r="45" spans="1:4">
      <c r="A45" s="426" t="s">
        <v>260</v>
      </c>
      <c r="B45" s="477">
        <v>27.195599999999999</v>
      </c>
      <c r="C45" s="478">
        <v>8.2444813074899201</v>
      </c>
      <c r="D45" s="420">
        <v>24.253779999999999</v>
      </c>
    </row>
    <row r="46" spans="1:4" ht="21.75">
      <c r="A46" s="585" t="s">
        <v>258</v>
      </c>
      <c r="B46" s="586">
        <v>159.54621</v>
      </c>
      <c r="C46" s="587">
        <v>1.0764410035975145</v>
      </c>
      <c r="D46" s="581">
        <v>82.709829999999997</v>
      </c>
    </row>
    <row r="47" spans="1:4">
      <c r="A47" s="21" t="s">
        <v>259</v>
      </c>
    </row>
    <row r="49" spans="1:5">
      <c r="A49" s="208" t="s">
        <v>1030</v>
      </c>
    </row>
    <row r="50" spans="1:5">
      <c r="A50" s="486" t="s">
        <v>678</v>
      </c>
    </row>
    <row r="51" spans="1:5">
      <c r="B51" s="64"/>
      <c r="C51" s="13" t="s">
        <v>1290</v>
      </c>
    </row>
    <row r="52" spans="1:5" ht="22.5">
      <c r="A52" s="1282" t="s">
        <v>233</v>
      </c>
      <c r="B52" s="472" t="s">
        <v>245</v>
      </c>
      <c r="C52" s="874" t="s">
        <v>32</v>
      </c>
      <c r="D52" s="1228"/>
      <c r="E52" s="1228"/>
    </row>
    <row r="53" spans="1:5" ht="24">
      <c r="A53" s="1284"/>
      <c r="B53" s="871" t="s">
        <v>1699</v>
      </c>
      <c r="C53" s="878" t="s">
        <v>30</v>
      </c>
      <c r="D53" s="1228"/>
      <c r="E53" s="1228"/>
    </row>
    <row r="54" spans="1:5">
      <c r="A54" s="479" t="s">
        <v>261</v>
      </c>
      <c r="B54" s="480">
        <v>21380.79117</v>
      </c>
      <c r="C54" s="421">
        <f>B54/B$57</f>
        <v>0.84622204189889894</v>
      </c>
      <c r="D54" s="210"/>
      <c r="E54" s="211"/>
    </row>
    <row r="55" spans="1:5" ht="22.5">
      <c r="A55" s="426" t="s">
        <v>262</v>
      </c>
      <c r="B55" s="480">
        <v>0</v>
      </c>
      <c r="C55" s="421">
        <f t="shared" ref="C55:C56" si="0">B55/B$57</f>
        <v>0</v>
      </c>
      <c r="D55" s="210"/>
      <c r="E55" s="211"/>
    </row>
    <row r="56" spans="1:5" ht="22.5">
      <c r="A56" s="426" t="s">
        <v>263</v>
      </c>
      <c r="B56" s="480">
        <v>3885.3802500000002</v>
      </c>
      <c r="C56" s="421">
        <f t="shared" si="0"/>
        <v>0.1537779581011012</v>
      </c>
      <c r="D56" s="210"/>
      <c r="E56" s="211"/>
    </row>
    <row r="57" spans="1:5">
      <c r="A57" s="588" t="s">
        <v>264</v>
      </c>
      <c r="B57" s="589">
        <v>25266.171419999999</v>
      </c>
      <c r="C57" s="587">
        <f>SUM(C54:C56)</f>
        <v>1.0000000000000002</v>
      </c>
      <c r="D57" s="212"/>
      <c r="E57" s="213"/>
    </row>
    <row r="58" spans="1:5">
      <c r="A58" s="21" t="s">
        <v>244</v>
      </c>
      <c r="C58" s="876"/>
    </row>
    <row r="59" spans="1:5">
      <c r="A59" s="21"/>
    </row>
    <row r="60" spans="1:5">
      <c r="A60" s="208" t="s">
        <v>679</v>
      </c>
    </row>
    <row r="61" spans="1:5">
      <c r="A61" s="486" t="s">
        <v>680</v>
      </c>
    </row>
    <row r="62" spans="1:5">
      <c r="A62" s="21"/>
      <c r="B62" s="64"/>
      <c r="C62" s="13" t="s">
        <v>1290</v>
      </c>
    </row>
    <row r="63" spans="1:5" ht="22.5">
      <c r="A63" s="1282" t="s">
        <v>233</v>
      </c>
      <c r="B63" s="472" t="s">
        <v>231</v>
      </c>
      <c r="C63" s="874" t="s">
        <v>32</v>
      </c>
    </row>
    <row r="64" spans="1:5">
      <c r="A64" s="1284"/>
      <c r="B64" s="871">
        <v>45747</v>
      </c>
      <c r="C64" s="878" t="s">
        <v>30</v>
      </c>
    </row>
    <row r="65" spans="1:9">
      <c r="A65" s="479" t="s">
        <v>265</v>
      </c>
      <c r="B65" s="480">
        <v>8577.2331599999998</v>
      </c>
      <c r="C65" s="421">
        <f>B65/B$68</f>
        <v>0.78590479140197311</v>
      </c>
    </row>
    <row r="66" spans="1:9" ht="22.5">
      <c r="A66" s="426" t="s">
        <v>262</v>
      </c>
      <c r="B66" s="480">
        <v>0</v>
      </c>
      <c r="C66" s="421">
        <f t="shared" ref="C66:C67" si="1">B66/B$68</f>
        <v>0</v>
      </c>
    </row>
    <row r="67" spans="1:9" ht="22.5">
      <c r="A67" s="426" t="s">
        <v>263</v>
      </c>
      <c r="B67" s="480">
        <v>2336.5992199999996</v>
      </c>
      <c r="C67" s="421">
        <f t="shared" si="1"/>
        <v>0.21409520859802683</v>
      </c>
    </row>
    <row r="68" spans="1:9">
      <c r="A68" s="588" t="s">
        <v>266</v>
      </c>
      <c r="B68" s="589">
        <v>10913.83238</v>
      </c>
      <c r="C68" s="587">
        <f>SUM(C65:C67)</f>
        <v>1</v>
      </c>
    </row>
    <row r="69" spans="1:9">
      <c r="A69" s="21" t="s">
        <v>259</v>
      </c>
      <c r="C69" s="877"/>
    </row>
    <row r="70" spans="1:9" ht="22.5" customHeight="1">
      <c r="A70" s="1280" t="s">
        <v>1634</v>
      </c>
      <c r="B70" s="1280"/>
      <c r="C70" s="1280"/>
      <c r="D70" s="1280"/>
      <c r="E70" s="1280"/>
    </row>
    <row r="71" spans="1:9" ht="24" customHeight="1">
      <c r="A71" s="1281" t="s">
        <v>1635</v>
      </c>
      <c r="B71" s="1281"/>
      <c r="C71" s="1281"/>
      <c r="D71" s="1281"/>
      <c r="E71" s="1281"/>
    </row>
    <row r="72" spans="1:9">
      <c r="A72" s="574" t="s">
        <v>81</v>
      </c>
      <c r="I72" s="34" t="s">
        <v>961</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5" customWidth="1"/>
    <col min="2" max="2" width="19.42578125" style="725" customWidth="1"/>
    <col min="3" max="16384" width="9.140625" style="725"/>
  </cols>
  <sheetData>
    <row r="1" spans="1:7" ht="12.75">
      <c r="A1" s="134" t="s">
        <v>799</v>
      </c>
      <c r="G1" s="55"/>
    </row>
    <row r="2" spans="1:7">
      <c r="A2" s="487" t="s">
        <v>800</v>
      </c>
    </row>
    <row r="4" spans="1:7">
      <c r="B4" s="13" t="s">
        <v>1290</v>
      </c>
    </row>
    <row r="5" spans="1:7" ht="48">
      <c r="A5" s="729" t="s">
        <v>797</v>
      </c>
      <c r="B5" s="729" t="s">
        <v>801</v>
      </c>
    </row>
    <row r="6" spans="1:7">
      <c r="A6" s="728">
        <v>42735</v>
      </c>
      <c r="B6" s="727">
        <v>159731.2424712987</v>
      </c>
    </row>
    <row r="7" spans="1:7">
      <c r="A7" s="728">
        <v>42825</v>
      </c>
      <c r="B7" s="727">
        <v>152142.7703311434</v>
      </c>
    </row>
    <row r="8" spans="1:7">
      <c r="A8" s="728">
        <v>42916</v>
      </c>
      <c r="B8" s="727">
        <v>116428.2208043002</v>
      </c>
    </row>
    <row r="9" spans="1:7">
      <c r="A9" s="728">
        <v>43008</v>
      </c>
      <c r="B9" s="727">
        <v>118674.3446187537</v>
      </c>
    </row>
    <row r="10" spans="1:7">
      <c r="A10" s="728">
        <v>43100</v>
      </c>
      <c r="B10" s="727">
        <v>146958.99762028002</v>
      </c>
    </row>
    <row r="11" spans="1:7">
      <c r="A11" s="728">
        <v>43190</v>
      </c>
      <c r="B11" s="727">
        <v>119567.87473754065</v>
      </c>
    </row>
    <row r="12" spans="1:7">
      <c r="A12" s="728">
        <v>43281</v>
      </c>
      <c r="B12" s="727">
        <v>112576.96625788041</v>
      </c>
    </row>
    <row r="13" spans="1:7">
      <c r="A13" s="728">
        <v>43373</v>
      </c>
      <c r="B13" s="727">
        <v>107630.01178445814</v>
      </c>
    </row>
    <row r="14" spans="1:7">
      <c r="A14" s="728">
        <v>43465</v>
      </c>
      <c r="B14" s="727">
        <v>150092.2386395912</v>
      </c>
    </row>
    <row r="15" spans="1:7">
      <c r="A15" s="728">
        <v>43555</v>
      </c>
      <c r="B15" s="727">
        <v>148003.31107704557</v>
      </c>
    </row>
    <row r="16" spans="1:7">
      <c r="A16" s="728" t="s">
        <v>804</v>
      </c>
      <c r="B16" s="727">
        <v>127856.52876766871</v>
      </c>
    </row>
    <row r="17" spans="1:2">
      <c r="A17" s="728">
        <v>43738</v>
      </c>
      <c r="B17" s="727">
        <v>157048.07618289202</v>
      </c>
    </row>
    <row r="18" spans="1:2">
      <c r="A18" s="728">
        <v>43830</v>
      </c>
      <c r="B18" s="727">
        <v>168550.04707545295</v>
      </c>
    </row>
    <row r="19" spans="1:2">
      <c r="A19" s="728">
        <v>43921</v>
      </c>
      <c r="B19" s="727">
        <v>167446.26327029002</v>
      </c>
    </row>
    <row r="20" spans="1:2">
      <c r="A20" s="728">
        <v>44012</v>
      </c>
      <c r="B20" s="727">
        <v>203899.62697723808</v>
      </c>
    </row>
    <row r="21" spans="1:2">
      <c r="A21" s="728">
        <v>44104</v>
      </c>
      <c r="B21" s="727">
        <v>177869.08103258343</v>
      </c>
    </row>
    <row r="22" spans="1:2">
      <c r="A22" s="728">
        <v>44196</v>
      </c>
      <c r="B22" s="727">
        <v>241493.62867476273</v>
      </c>
    </row>
    <row r="23" spans="1:2">
      <c r="A23" s="728">
        <v>44286</v>
      </c>
      <c r="B23" s="727">
        <v>237645.01494060655</v>
      </c>
    </row>
    <row r="24" spans="1:2">
      <c r="A24" s="728">
        <v>44377</v>
      </c>
      <c r="B24" s="727">
        <v>240655.43032848896</v>
      </c>
    </row>
    <row r="25" spans="1:2">
      <c r="A25" s="728">
        <v>44469</v>
      </c>
      <c r="B25" s="727">
        <v>229136.77986196824</v>
      </c>
    </row>
    <row r="26" spans="1:2">
      <c r="A26" s="728">
        <v>44561</v>
      </c>
      <c r="B26" s="727">
        <v>273254.65849625051</v>
      </c>
    </row>
    <row r="27" spans="1:2">
      <c r="A27" s="728">
        <v>44651</v>
      </c>
      <c r="B27" s="727">
        <v>278508.74748423917</v>
      </c>
    </row>
    <row r="28" spans="1:2">
      <c r="A28" s="728">
        <v>44742</v>
      </c>
      <c r="B28" s="727">
        <v>266351.77529232198</v>
      </c>
    </row>
    <row r="29" spans="1:2">
      <c r="A29" s="728">
        <v>44834</v>
      </c>
      <c r="B29" s="727">
        <v>265029.92544163507</v>
      </c>
    </row>
    <row r="30" spans="1:2">
      <c r="A30" s="728">
        <v>44926</v>
      </c>
      <c r="B30" s="727">
        <v>263543.03537062841</v>
      </c>
    </row>
    <row r="31" spans="1:2">
      <c r="A31" s="728">
        <v>45016</v>
      </c>
      <c r="B31" s="727">
        <v>244156.93771999999</v>
      </c>
    </row>
    <row r="32" spans="1:2">
      <c r="A32" s="728">
        <v>45107</v>
      </c>
      <c r="B32" s="727">
        <v>234053.524</v>
      </c>
    </row>
    <row r="33" spans="1:2">
      <c r="A33" s="728">
        <v>45199</v>
      </c>
      <c r="B33" s="727">
        <v>224970.11106000002</v>
      </c>
    </row>
    <row r="34" spans="1:2">
      <c r="A34" s="728">
        <v>45291</v>
      </c>
      <c r="B34" s="727">
        <v>323570.09602</v>
      </c>
    </row>
    <row r="35" spans="1:2">
      <c r="A35" s="728">
        <v>45382</v>
      </c>
      <c r="B35" s="727">
        <v>269463.70104999997</v>
      </c>
    </row>
    <row r="36" spans="1:2">
      <c r="A36" s="728">
        <v>45473</v>
      </c>
      <c r="B36" s="727">
        <v>288421.93462999997</v>
      </c>
    </row>
    <row r="37" spans="1:2">
      <c r="A37" s="728">
        <v>45565</v>
      </c>
      <c r="B37" s="727">
        <v>275411.49316000001</v>
      </c>
    </row>
    <row r="38" spans="1:2">
      <c r="A38" s="728">
        <v>45657</v>
      </c>
      <c r="B38" s="727">
        <v>324816.36470999999</v>
      </c>
    </row>
    <row r="39" spans="1:2">
      <c r="A39" s="728">
        <v>45747</v>
      </c>
      <c r="B39" s="727">
        <v>320072.08338999999</v>
      </c>
    </row>
    <row r="40" spans="1:2">
      <c r="A40" s="21" t="s">
        <v>798</v>
      </c>
    </row>
    <row r="60" spans="8:8">
      <c r="H60" s="34" t="s">
        <v>1672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7" t="s">
        <v>698</v>
      </c>
      <c r="D1" s="124" t="str">
        <f>Naslovnica!A20</f>
        <v>Svibanj 2025.</v>
      </c>
    </row>
    <row r="2" spans="1:13" ht="12.75" customHeight="1">
      <c r="A2" s="514" t="s">
        <v>699</v>
      </c>
      <c r="D2" s="492" t="str">
        <f>Naslovnica!A24</f>
        <v>May 2025</v>
      </c>
    </row>
    <row r="3" spans="1:13" ht="12.75" customHeight="1"/>
    <row r="4" spans="1:13" ht="12.75" customHeight="1">
      <c r="D4" s="13" t="s">
        <v>1290</v>
      </c>
      <c r="E4" s="278"/>
      <c r="F4" s="278"/>
      <c r="G4" s="278"/>
      <c r="J4" s="278"/>
      <c r="K4" s="278"/>
      <c r="L4" s="278"/>
      <c r="M4" s="278"/>
    </row>
    <row r="5" spans="1:13" ht="31.5" customHeight="1">
      <c r="A5" s="701"/>
      <c r="B5" s="702" t="str">
        <f>D1</f>
        <v>Svibanj 2025.</v>
      </c>
      <c r="C5" s="703" t="s">
        <v>607</v>
      </c>
      <c r="D5" s="703" t="s">
        <v>18</v>
      </c>
      <c r="E5" s="276"/>
      <c r="F5" s="277"/>
      <c r="G5" s="277"/>
      <c r="H5" s="276"/>
      <c r="I5" s="276"/>
      <c r="J5" s="276"/>
      <c r="K5" s="1154"/>
      <c r="L5" s="1154"/>
      <c r="M5" s="1154"/>
    </row>
    <row r="6" spans="1:13" s="245" customFormat="1" ht="24">
      <c r="A6" s="701"/>
      <c r="B6" s="704" t="str">
        <f>D2</f>
        <v>May 2025</v>
      </c>
      <c r="C6" s="704" t="s">
        <v>45</v>
      </c>
      <c r="D6" s="719" t="s">
        <v>225</v>
      </c>
      <c r="E6" s="276"/>
      <c r="F6" s="277"/>
      <c r="G6" s="277"/>
      <c r="H6" s="276"/>
      <c r="I6" s="276"/>
      <c r="J6" s="276"/>
      <c r="K6" s="1154"/>
      <c r="L6" s="1154"/>
      <c r="M6" s="1154"/>
    </row>
    <row r="7" spans="1:13" ht="24">
      <c r="A7" s="705" t="s">
        <v>745</v>
      </c>
      <c r="B7" s="706">
        <v>13575.117308672876</v>
      </c>
      <c r="C7" s="706">
        <v>5624.2717600000506</v>
      </c>
      <c r="D7" s="706"/>
      <c r="E7" s="270"/>
      <c r="F7" s="277"/>
      <c r="G7" s="692"/>
      <c r="H7" s="270"/>
      <c r="I7" s="270"/>
      <c r="J7" s="270"/>
      <c r="K7" s="1154"/>
      <c r="L7" s="1154"/>
      <c r="M7" s="1154"/>
    </row>
    <row r="8" spans="1:13" s="245" customFormat="1">
      <c r="A8" s="707" t="s">
        <v>863</v>
      </c>
      <c r="B8" s="708"/>
      <c r="C8" s="708"/>
      <c r="D8" s="708"/>
      <c r="E8" s="270"/>
      <c r="F8" s="270"/>
      <c r="G8" s="270"/>
      <c r="H8" s="270"/>
      <c r="I8" s="270"/>
      <c r="J8" s="270"/>
      <c r="K8" s="270"/>
      <c r="L8" s="270"/>
      <c r="M8" s="270"/>
    </row>
    <row r="9" spans="1:13" s="245" customFormat="1">
      <c r="A9" s="709" t="s">
        <v>746</v>
      </c>
      <c r="B9" s="706">
        <v>144854.80418000001</v>
      </c>
      <c r="C9" s="706">
        <v>316.18322000000626</v>
      </c>
      <c r="D9" s="706">
        <v>698252.22065000003</v>
      </c>
      <c r="E9" s="270"/>
      <c r="F9" s="270"/>
      <c r="G9" s="270"/>
      <c r="H9" s="270"/>
      <c r="I9" s="270"/>
      <c r="J9" s="270"/>
      <c r="K9" s="270"/>
      <c r="L9" s="270"/>
      <c r="M9" s="270"/>
    </row>
    <row r="10" spans="1:13" s="245" customFormat="1">
      <c r="A10" s="709" t="s">
        <v>747</v>
      </c>
      <c r="B10" s="706">
        <v>60672.083809999996</v>
      </c>
      <c r="C10" s="706">
        <v>19549.479209999998</v>
      </c>
      <c r="D10" s="706">
        <v>239515.17761999997</v>
      </c>
      <c r="E10" s="270"/>
      <c r="F10" s="270"/>
      <c r="G10" s="270"/>
      <c r="H10" s="270"/>
      <c r="I10" s="270"/>
      <c r="J10" s="270"/>
      <c r="K10" s="270"/>
      <c r="L10" s="270"/>
      <c r="M10" s="270"/>
    </row>
    <row r="11" spans="1:13" s="245" customFormat="1" ht="24">
      <c r="A11" s="710" t="s">
        <v>748</v>
      </c>
      <c r="B11" s="706">
        <v>4152.1379399999996</v>
      </c>
      <c r="C11" s="706">
        <v>656.13224999999966</v>
      </c>
      <c r="D11" s="706">
        <v>21384.485829999998</v>
      </c>
      <c r="E11" s="270"/>
      <c r="F11" s="270"/>
      <c r="G11" s="270"/>
      <c r="H11" s="270"/>
      <c r="I11" s="270"/>
      <c r="J11" s="270"/>
      <c r="K11" s="270"/>
      <c r="L11" s="270"/>
      <c r="M11" s="270"/>
    </row>
    <row r="12" spans="1:13" s="245" customFormat="1">
      <c r="A12" s="709" t="s">
        <v>749</v>
      </c>
      <c r="B12" s="706">
        <v>292.85140000000001</v>
      </c>
      <c r="C12" s="706">
        <v>2.7061700000000428</v>
      </c>
      <c r="D12" s="706">
        <v>1981.7251300000003</v>
      </c>
      <c r="E12" s="270"/>
      <c r="F12" s="270"/>
      <c r="G12" s="270"/>
      <c r="H12" s="270"/>
      <c r="I12" s="270"/>
      <c r="J12" s="270"/>
      <c r="K12" s="270"/>
      <c r="L12" s="270"/>
      <c r="M12" s="270"/>
    </row>
    <row r="13" spans="1:13" s="245" customFormat="1">
      <c r="A13" s="710" t="s">
        <v>750</v>
      </c>
      <c r="B13" s="706">
        <v>32.570450000000001</v>
      </c>
      <c r="C13" s="706">
        <v>-106.94715000000002</v>
      </c>
      <c r="D13" s="706">
        <v>557.40400000000011</v>
      </c>
      <c r="E13" s="270"/>
      <c r="F13" s="270"/>
      <c r="G13" s="270"/>
      <c r="H13" s="270"/>
      <c r="I13" s="270"/>
      <c r="J13" s="270"/>
      <c r="K13" s="270"/>
      <c r="L13" s="270"/>
      <c r="M13" s="270"/>
    </row>
    <row r="14" spans="1:13" s="1001" customFormat="1" ht="24">
      <c r="A14" s="710" t="s">
        <v>1324</v>
      </c>
      <c r="B14" s="706">
        <v>0</v>
      </c>
      <c r="C14" s="706">
        <v>-7768.0474000000004</v>
      </c>
      <c r="D14" s="706">
        <v>7768.0474000000004</v>
      </c>
      <c r="E14" s="1015"/>
      <c r="F14" s="1015"/>
      <c r="G14" s="1015"/>
      <c r="H14" s="1015"/>
      <c r="I14" s="1015"/>
      <c r="J14" s="1015"/>
      <c r="K14" s="1015"/>
      <c r="L14" s="1015"/>
      <c r="M14" s="1015"/>
    </row>
    <row r="15" spans="1:13" s="1001" customFormat="1" ht="24">
      <c r="A15" s="710" t="s">
        <v>1325</v>
      </c>
      <c r="B15" s="1016">
        <v>7.9000000000000001E-4</v>
      </c>
      <c r="C15" s="1016">
        <v>-1.0500000000000002E-3</v>
      </c>
      <c r="D15" s="1016">
        <v>5.0300000000000006E-3</v>
      </c>
      <c r="E15" s="1015"/>
      <c r="F15" s="1015"/>
      <c r="G15" s="1015"/>
      <c r="H15" s="1015"/>
      <c r="I15" s="1015"/>
      <c r="J15" s="1015"/>
      <c r="K15" s="1015"/>
      <c r="L15" s="1015"/>
      <c r="M15" s="1015"/>
    </row>
    <row r="16" spans="1:13" s="245" customFormat="1">
      <c r="A16" s="897" t="s">
        <v>751</v>
      </c>
      <c r="B16" s="898">
        <v>210004.44857000001</v>
      </c>
      <c r="C16" s="898">
        <v>12649.505250000004</v>
      </c>
      <c r="D16" s="898">
        <v>969459.06566000008</v>
      </c>
      <c r="E16" s="270"/>
      <c r="F16" s="270"/>
      <c r="G16" s="270"/>
      <c r="H16" s="270"/>
      <c r="I16" s="270"/>
      <c r="J16" s="270"/>
      <c r="K16" s="270"/>
      <c r="L16" s="270"/>
      <c r="M16" s="270"/>
    </row>
    <row r="17" spans="1:14" s="245" customFormat="1">
      <c r="A17" s="707" t="s">
        <v>752</v>
      </c>
      <c r="B17" s="706"/>
      <c r="C17" s="706"/>
      <c r="D17" s="706"/>
      <c r="E17" s="270"/>
      <c r="F17" s="270"/>
      <c r="G17" s="270"/>
      <c r="H17" s="270"/>
      <c r="I17" s="270"/>
      <c r="J17" s="270"/>
      <c r="K17" s="270"/>
      <c r="L17" s="270"/>
      <c r="M17" s="270"/>
    </row>
    <row r="18" spans="1:14" s="245" customFormat="1">
      <c r="A18" s="709" t="s">
        <v>753</v>
      </c>
      <c r="B18" s="706">
        <v>0.22087999999999999</v>
      </c>
      <c r="C18" s="706">
        <v>-0.60907000000000011</v>
      </c>
      <c r="D18" s="706">
        <v>2.0632300000000003</v>
      </c>
      <c r="E18" s="270"/>
      <c r="F18" s="270"/>
      <c r="G18" s="270"/>
      <c r="H18" s="270"/>
      <c r="I18" s="270"/>
      <c r="J18" s="270"/>
      <c r="K18" s="270"/>
      <c r="L18" s="270"/>
      <c r="M18" s="270"/>
    </row>
    <row r="19" spans="1:14" s="245" customFormat="1">
      <c r="A19" s="711" t="s">
        <v>754</v>
      </c>
      <c r="B19" s="706">
        <v>0</v>
      </c>
      <c r="C19" s="706">
        <v>0</v>
      </c>
      <c r="D19" s="706">
        <v>0</v>
      </c>
      <c r="E19" s="270"/>
      <c r="F19" s="270"/>
      <c r="G19" s="270"/>
      <c r="H19" s="270"/>
      <c r="I19" s="270"/>
      <c r="J19" s="270"/>
      <c r="K19" s="270"/>
      <c r="L19" s="270"/>
      <c r="M19" s="270"/>
    </row>
    <row r="20" spans="1:14" s="245" customFormat="1">
      <c r="A20" s="711" t="s">
        <v>755</v>
      </c>
      <c r="B20" s="712">
        <v>0.22087999999999999</v>
      </c>
      <c r="C20" s="712">
        <v>-0.60907000000000011</v>
      </c>
      <c r="D20" s="706">
        <v>2.0632300000000003</v>
      </c>
      <c r="E20" s="270"/>
      <c r="F20" s="270"/>
      <c r="G20" s="270"/>
      <c r="H20" s="270"/>
      <c r="I20" s="270"/>
      <c r="J20" s="270"/>
      <c r="K20" s="270"/>
      <c r="L20" s="270"/>
      <c r="M20" s="270"/>
    </row>
    <row r="21" spans="1:14" s="245" customFormat="1">
      <c r="A21" s="709" t="s">
        <v>756</v>
      </c>
      <c r="B21" s="706">
        <v>158653.91617000001</v>
      </c>
      <c r="C21" s="706">
        <v>6122.4732100000256</v>
      </c>
      <c r="D21" s="706">
        <v>773696.69791999995</v>
      </c>
      <c r="E21" s="270"/>
      <c r="F21" s="270"/>
      <c r="G21" s="270"/>
      <c r="H21" s="270"/>
      <c r="I21" s="270"/>
      <c r="J21" s="270"/>
      <c r="K21" s="270"/>
      <c r="L21" s="270"/>
      <c r="M21" s="270"/>
    </row>
    <row r="22" spans="1:14" s="245" customFormat="1">
      <c r="A22" s="711" t="s">
        <v>757</v>
      </c>
      <c r="B22" s="706">
        <v>143522.17056999999</v>
      </c>
      <c r="C22" s="706">
        <v>1079.2363100000075</v>
      </c>
      <c r="D22" s="706">
        <v>693878.36405999993</v>
      </c>
      <c r="E22" s="270"/>
      <c r="F22" s="270"/>
      <c r="G22" s="270"/>
      <c r="H22" s="270"/>
      <c r="I22" s="270"/>
      <c r="J22" s="270"/>
      <c r="K22" s="270"/>
      <c r="L22" s="270"/>
      <c r="M22" s="270"/>
    </row>
    <row r="23" spans="1:14" s="245" customFormat="1">
      <c r="A23" s="711" t="s">
        <v>758</v>
      </c>
      <c r="B23" s="706">
        <v>7363.6981999999998</v>
      </c>
      <c r="C23" s="706">
        <v>-2724.8104999999987</v>
      </c>
      <c r="D23" s="706">
        <v>72050.286460000003</v>
      </c>
      <c r="E23" s="270"/>
      <c r="F23" s="270"/>
      <c r="G23" s="270"/>
      <c r="H23" s="270"/>
      <c r="I23" s="270"/>
      <c r="J23" s="270"/>
      <c r="K23" s="270"/>
      <c r="L23" s="270"/>
      <c r="M23" s="270"/>
    </row>
    <row r="24" spans="1:14" s="1001" customFormat="1" ht="30.75" customHeight="1">
      <c r="A24" s="1017" t="s">
        <v>1326</v>
      </c>
      <c r="B24" s="706">
        <v>7768.0474000000004</v>
      </c>
      <c r="C24" s="706">
        <v>7768.0474000000004</v>
      </c>
      <c r="D24" s="706">
        <v>7768.0474000000004</v>
      </c>
      <c r="E24" s="1015"/>
      <c r="F24" s="1015"/>
      <c r="G24" s="1015"/>
      <c r="H24" s="1015"/>
      <c r="I24" s="1015"/>
      <c r="J24" s="1015"/>
      <c r="K24" s="1015"/>
      <c r="L24" s="1015"/>
      <c r="M24" s="1015"/>
    </row>
    <row r="25" spans="1:14" s="245" customFormat="1" ht="24">
      <c r="A25" s="710" t="s">
        <v>759</v>
      </c>
      <c r="B25" s="706">
        <v>6795.5158600000004</v>
      </c>
      <c r="C25" s="706">
        <v>1588.0827600000011</v>
      </c>
      <c r="D25" s="706">
        <v>27427.244369999997</v>
      </c>
      <c r="E25" s="270"/>
      <c r="F25" s="270"/>
      <c r="G25" s="270"/>
      <c r="H25" s="270"/>
      <c r="I25" s="270"/>
      <c r="J25" s="270"/>
      <c r="K25" s="270"/>
      <c r="L25" s="270"/>
      <c r="M25" s="270"/>
    </row>
    <row r="26" spans="1:14" s="245" customFormat="1">
      <c r="A26" s="710" t="s">
        <v>760</v>
      </c>
      <c r="B26" s="706">
        <v>52603.47421</v>
      </c>
      <c r="C26" s="706">
        <v>18960.829450000005</v>
      </c>
      <c r="D26" s="706">
        <v>166888.58207</v>
      </c>
      <c r="E26" s="270"/>
      <c r="F26" s="270"/>
      <c r="G26" s="270"/>
      <c r="H26" s="270"/>
      <c r="I26" s="270"/>
      <c r="J26" s="270"/>
      <c r="K26" s="270"/>
      <c r="L26" s="270"/>
      <c r="M26" s="270"/>
    </row>
    <row r="27" spans="1:14" s="245" customFormat="1">
      <c r="A27" s="709" t="s">
        <v>761</v>
      </c>
      <c r="B27" s="706">
        <v>32.570450000000001</v>
      </c>
      <c r="C27" s="706">
        <v>-106.94715000000002</v>
      </c>
      <c r="D27" s="706">
        <v>557.40400000000011</v>
      </c>
      <c r="E27" s="270"/>
      <c r="F27" s="270"/>
      <c r="G27" s="270"/>
      <c r="H27" s="270"/>
      <c r="I27" s="270"/>
      <c r="J27" s="270"/>
      <c r="K27" s="270"/>
      <c r="L27" s="270"/>
      <c r="M27" s="270"/>
    </row>
    <row r="28" spans="1:14" s="245" customFormat="1" ht="30.75" customHeight="1">
      <c r="A28" s="710" t="s">
        <v>762</v>
      </c>
      <c r="B28" s="706">
        <v>120.69976</v>
      </c>
      <c r="C28" s="706">
        <v>-88.100400000000008</v>
      </c>
      <c r="D28" s="706">
        <v>777.43528000000003</v>
      </c>
      <c r="E28" s="270"/>
      <c r="F28" s="270"/>
      <c r="G28" s="270"/>
      <c r="H28" s="270"/>
      <c r="I28" s="270"/>
      <c r="J28" s="270"/>
      <c r="K28" s="270"/>
      <c r="L28" s="270"/>
      <c r="M28" s="270"/>
    </row>
    <row r="29" spans="1:14" s="1001" customFormat="1" ht="24">
      <c r="A29" s="710" t="s">
        <v>1327</v>
      </c>
      <c r="B29" s="1016">
        <v>2.8900000000000002E-3</v>
      </c>
      <c r="C29" s="1016">
        <v>-1.399999999999995E-4</v>
      </c>
      <c r="D29" s="1016">
        <v>9.1599999999999997E-3</v>
      </c>
      <c r="E29" s="1015"/>
      <c r="F29" s="1015"/>
      <c r="G29" s="1015"/>
      <c r="H29" s="1015"/>
      <c r="I29" s="1015"/>
      <c r="J29" s="1015"/>
      <c r="K29" s="1015"/>
      <c r="L29" s="1015"/>
      <c r="M29" s="1015"/>
    </row>
    <row r="30" spans="1:14">
      <c r="A30" s="897" t="s">
        <v>763</v>
      </c>
      <c r="B30" s="898">
        <v>218206.40022000001</v>
      </c>
      <c r="C30" s="898">
        <v>26475.728660000023</v>
      </c>
      <c r="D30" s="898">
        <v>969349.43602999998</v>
      </c>
      <c r="E30" s="271"/>
      <c r="F30" s="271"/>
      <c r="G30" s="271"/>
      <c r="H30" s="271"/>
      <c r="I30" s="271"/>
      <c r="J30" s="271"/>
      <c r="K30" s="272"/>
      <c r="L30" s="271"/>
      <c r="M30" s="271"/>
      <c r="N30" s="52"/>
    </row>
    <row r="31" spans="1:14">
      <c r="A31" s="336" t="s">
        <v>1309</v>
      </c>
      <c r="B31" s="706">
        <v>5373.1656586728986</v>
      </c>
      <c r="C31" s="706">
        <v>-8201.9516499999772</v>
      </c>
      <c r="D31" s="706"/>
      <c r="E31" s="271"/>
      <c r="F31" s="271"/>
      <c r="G31" s="271"/>
      <c r="H31" s="271"/>
      <c r="I31" s="271"/>
      <c r="J31" s="271"/>
      <c r="K31" s="272"/>
      <c r="L31" s="271"/>
      <c r="M31" s="271"/>
      <c r="N31" s="52"/>
    </row>
    <row r="32" spans="1:14" ht="12.75" customHeight="1">
      <c r="A32" s="12" t="s">
        <v>565</v>
      </c>
      <c r="B32" s="769"/>
      <c r="C32" s="775"/>
    </row>
    <row r="33" spans="1:14" s="245" customFormat="1" ht="12.75" customHeight="1">
      <c r="A33" s="47"/>
      <c r="B33" s="769"/>
      <c r="C33" s="769"/>
    </row>
    <row r="34" spans="1:14" ht="12.75" customHeight="1">
      <c r="A34" s="774"/>
    </row>
    <row r="35" spans="1:14" ht="12.75" customHeight="1">
      <c r="D35" s="7" t="str">
        <f>D1</f>
        <v>Svibanj 2025.</v>
      </c>
    </row>
    <row r="36" spans="1:14" ht="12.75" customHeight="1">
      <c r="A36" s="318" t="s">
        <v>619</v>
      </c>
      <c r="B36" s="280"/>
      <c r="C36" s="280"/>
      <c r="D36" s="492" t="str">
        <f>D2</f>
        <v>May 2025</v>
      </c>
      <c r="E36" s="245"/>
      <c r="G36" s="245"/>
      <c r="H36" s="245"/>
      <c r="I36" s="245"/>
    </row>
    <row r="37" spans="1:14" ht="12.75" customHeight="1">
      <c r="A37" s="514" t="s">
        <v>735</v>
      </c>
      <c r="B37" s="280"/>
      <c r="C37" s="280"/>
      <c r="D37" s="13" t="s">
        <v>1290</v>
      </c>
      <c r="E37" s="245"/>
      <c r="F37" s="245"/>
      <c r="G37" s="245"/>
      <c r="H37" s="245"/>
      <c r="I37" s="245"/>
    </row>
    <row r="38" spans="1:14" ht="28.5" customHeight="1">
      <c r="A38" s="638"/>
      <c r="B38" s="702" t="str">
        <f>D1</f>
        <v>Svibanj 2025.</v>
      </c>
      <c r="C38" s="703" t="str">
        <f>$C$5</f>
        <v>Promjena u odnosu na prethodni mjesec</v>
      </c>
      <c r="D38" s="703" t="s">
        <v>18</v>
      </c>
      <c r="E38" s="245"/>
      <c r="F38" s="245"/>
      <c r="G38" s="245"/>
      <c r="H38" s="245"/>
      <c r="I38" s="245"/>
      <c r="J38" s="278"/>
      <c r="K38" s="278"/>
      <c r="L38" s="278"/>
      <c r="M38" s="278"/>
    </row>
    <row r="39" spans="1:14" s="245" customFormat="1" ht="24">
      <c r="A39" s="638"/>
      <c r="B39" s="704" t="str">
        <f>D2</f>
        <v>May 2025</v>
      </c>
      <c r="C39" s="704" t="s">
        <v>45</v>
      </c>
      <c r="D39" s="719" t="s">
        <v>225</v>
      </c>
      <c r="J39" s="278"/>
      <c r="K39" s="278"/>
      <c r="L39" s="278"/>
      <c r="M39" s="278"/>
    </row>
    <row r="40" spans="1:14" ht="25.5">
      <c r="A40" s="1018" t="s">
        <v>1328</v>
      </c>
      <c r="B40" s="314">
        <v>65907.060690000042</v>
      </c>
      <c r="C40" s="314">
        <v>1716.7657499999914</v>
      </c>
      <c r="D40" s="314"/>
      <c r="E40" s="276"/>
      <c r="F40" s="276"/>
      <c r="G40" s="276"/>
      <c r="H40" s="276"/>
      <c r="I40" s="277"/>
      <c r="J40" s="1154"/>
      <c r="K40" s="1154"/>
      <c r="L40" s="1156"/>
      <c r="M40" s="1154"/>
    </row>
    <row r="41" spans="1:14" ht="14.25" customHeight="1">
      <c r="A41" s="316" t="s">
        <v>727</v>
      </c>
      <c r="B41" s="314"/>
      <c r="C41" s="314"/>
      <c r="D41" s="314"/>
      <c r="E41" s="270"/>
      <c r="F41" s="270"/>
      <c r="G41" s="270"/>
      <c r="H41" s="270"/>
      <c r="I41" s="279"/>
      <c r="J41" s="1155"/>
      <c r="K41" s="1154"/>
      <c r="L41" s="1155"/>
      <c r="M41" s="1155"/>
    </row>
    <row r="42" spans="1:14">
      <c r="A42" s="317" t="s">
        <v>728</v>
      </c>
      <c r="B42" s="314">
        <v>6590.6470499999996</v>
      </c>
      <c r="C42" s="314">
        <v>1543.6259599999994</v>
      </c>
      <c r="D42" s="314">
        <v>26589.71917</v>
      </c>
      <c r="E42" s="274"/>
      <c r="F42" s="274"/>
      <c r="G42" s="274"/>
      <c r="H42" s="274"/>
      <c r="I42" s="274"/>
      <c r="J42" s="274"/>
      <c r="K42" s="274"/>
      <c r="L42" s="274"/>
      <c r="M42" s="274"/>
      <c r="N42" s="52"/>
    </row>
    <row r="43" spans="1:14" ht="26.25" customHeight="1">
      <c r="A43" s="317" t="s">
        <v>729</v>
      </c>
      <c r="B43" s="314">
        <v>204.86881</v>
      </c>
      <c r="C43" s="314">
        <v>44.456799999999987</v>
      </c>
      <c r="D43" s="314">
        <v>837.52520000000004</v>
      </c>
      <c r="E43" s="274"/>
      <c r="F43" s="274"/>
      <c r="G43" s="274"/>
      <c r="H43" s="274"/>
      <c r="I43" s="274"/>
      <c r="J43" s="274"/>
      <c r="K43" s="274"/>
      <c r="L43" s="274"/>
      <c r="M43" s="274"/>
      <c r="N43" s="52"/>
    </row>
    <row r="44" spans="1:14" s="245" customFormat="1" ht="25.5">
      <c r="A44" s="317" t="s">
        <v>730</v>
      </c>
      <c r="B44" s="314">
        <v>5.9818100000000003</v>
      </c>
      <c r="C44" s="314">
        <v>0.64346999999999976</v>
      </c>
      <c r="D44" s="314">
        <v>28.983000000000001</v>
      </c>
      <c r="E44" s="274"/>
      <c r="F44" s="274"/>
      <c r="G44" s="274"/>
      <c r="H44" s="274"/>
      <c r="I44" s="274"/>
      <c r="J44" s="274"/>
      <c r="K44" s="274"/>
      <c r="L44" s="274"/>
      <c r="M44" s="274"/>
      <c r="N44" s="52"/>
    </row>
    <row r="45" spans="1:14" s="1001" customFormat="1" ht="25.5">
      <c r="A45" s="317" t="s">
        <v>1329</v>
      </c>
      <c r="B45" s="1016">
        <v>8.490000000000001E-3</v>
      </c>
      <c r="C45" s="1016">
        <v>8.9000000000000103E-4</v>
      </c>
      <c r="D45" s="1016">
        <v>3.3960000000000004E-2</v>
      </c>
      <c r="E45" s="274"/>
      <c r="F45" s="274"/>
      <c r="G45" s="274"/>
      <c r="H45" s="274"/>
      <c r="I45" s="274"/>
      <c r="J45" s="274"/>
      <c r="K45" s="274"/>
      <c r="L45" s="274"/>
      <c r="M45" s="274"/>
      <c r="N45" s="52"/>
    </row>
    <row r="46" spans="1:14" s="245" customFormat="1">
      <c r="A46" s="899" t="s">
        <v>731</v>
      </c>
      <c r="B46" s="900">
        <v>6801.4976699999997</v>
      </c>
      <c r="C46" s="900">
        <v>1588.7262299999993</v>
      </c>
      <c r="D46" s="900">
        <v>27456.227370000001</v>
      </c>
      <c r="E46" s="274"/>
      <c r="F46" s="274"/>
      <c r="G46" s="274"/>
      <c r="H46" s="274"/>
      <c r="I46" s="274"/>
      <c r="J46" s="274"/>
      <c r="K46" s="274"/>
      <c r="L46" s="274"/>
      <c r="M46" s="274"/>
      <c r="N46" s="52"/>
    </row>
    <row r="47" spans="1:14" s="245" customFormat="1">
      <c r="A47" s="316" t="s">
        <v>732</v>
      </c>
      <c r="B47" s="314"/>
      <c r="C47" s="314"/>
      <c r="D47" s="314"/>
      <c r="E47" s="274"/>
      <c r="F47" s="274"/>
      <c r="G47" s="274"/>
      <c r="H47" s="274"/>
      <c r="I47" s="274"/>
      <c r="J47" s="274"/>
      <c r="K47" s="274"/>
      <c r="L47" s="274"/>
      <c r="M47" s="274"/>
      <c r="N47" s="52"/>
    </row>
    <row r="48" spans="1:14" ht="25.5">
      <c r="A48" s="317" t="s">
        <v>733</v>
      </c>
      <c r="B48" s="314">
        <v>4146.1561300000003</v>
      </c>
      <c r="C48" s="314">
        <v>655.48878000000013</v>
      </c>
      <c r="D48" s="314">
        <v>21355.502830000001</v>
      </c>
      <c r="E48" s="273"/>
      <c r="F48" s="273"/>
      <c r="G48" s="273"/>
      <c r="H48" s="273"/>
      <c r="I48" s="273"/>
      <c r="J48" s="273"/>
      <c r="K48" s="273"/>
      <c r="L48" s="273"/>
      <c r="M48" s="273"/>
      <c r="N48" s="52"/>
    </row>
    <row r="49" spans="1:14" ht="25.5">
      <c r="A49" s="317" t="s">
        <v>734</v>
      </c>
      <c r="B49" s="314">
        <v>5.9818100000000003</v>
      </c>
      <c r="C49" s="314">
        <v>0.64346999999999976</v>
      </c>
      <c r="D49" s="314">
        <v>28.983000000000001</v>
      </c>
      <c r="E49" s="274"/>
      <c r="F49" s="274"/>
      <c r="G49" s="274"/>
      <c r="H49" s="274"/>
      <c r="I49" s="274"/>
      <c r="J49" s="274"/>
      <c r="K49" s="274"/>
      <c r="L49" s="274"/>
      <c r="M49" s="274"/>
      <c r="N49" s="43"/>
    </row>
    <row r="50" spans="1:14" s="1001" customFormat="1" ht="25.5">
      <c r="A50" s="317" t="s">
        <v>1330</v>
      </c>
      <c r="B50" s="1016">
        <v>8.7899999999999992E-3</v>
      </c>
      <c r="C50" s="1016">
        <v>1.2899999999999995E-3</v>
      </c>
      <c r="D50" s="1016">
        <v>5.5649999999999998E-2</v>
      </c>
      <c r="E50" s="274"/>
      <c r="F50" s="274"/>
      <c r="G50" s="274"/>
      <c r="H50" s="274"/>
      <c r="I50" s="274"/>
      <c r="J50" s="274"/>
      <c r="K50" s="274"/>
      <c r="L50" s="274"/>
      <c r="M50" s="274"/>
      <c r="N50" s="43"/>
    </row>
    <row r="51" spans="1:14">
      <c r="A51" s="899" t="s">
        <v>731</v>
      </c>
      <c r="B51" s="900">
        <v>4152.1379400000005</v>
      </c>
      <c r="C51" s="900">
        <v>656.13225000000057</v>
      </c>
      <c r="D51" s="900">
        <v>21384.485830000001</v>
      </c>
      <c r="E51" s="273"/>
      <c r="F51" s="273"/>
      <c r="G51" s="273"/>
      <c r="H51" s="273"/>
      <c r="I51" s="273"/>
      <c r="J51" s="273"/>
      <c r="K51" s="273"/>
      <c r="L51" s="273"/>
      <c r="M51" s="273"/>
    </row>
    <row r="52" spans="1:14">
      <c r="A52" s="313" t="s">
        <v>726</v>
      </c>
      <c r="B52" s="314">
        <v>68556.420420000039</v>
      </c>
      <c r="C52" s="314">
        <v>2649.3597299999965</v>
      </c>
      <c r="D52" s="314"/>
      <c r="E52" s="275"/>
      <c r="F52" s="275"/>
      <c r="G52" s="275"/>
      <c r="H52" s="275"/>
      <c r="I52" s="275"/>
      <c r="J52" s="275"/>
      <c r="K52" s="275"/>
      <c r="L52" s="275"/>
      <c r="M52" s="275"/>
    </row>
    <row r="53" spans="1:14" ht="12.75" customHeight="1">
      <c r="A53" s="12" t="s">
        <v>565</v>
      </c>
    </row>
    <row r="54" spans="1:14" ht="12.75" customHeight="1"/>
    <row r="55" spans="1:14" ht="12.75" customHeight="1">
      <c r="A55" s="573" t="s">
        <v>81</v>
      </c>
    </row>
    <row r="56" spans="1:14" ht="12.75" customHeight="1">
      <c r="D56" s="119"/>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764</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7" t="s">
        <v>620</v>
      </c>
      <c r="E1" s="124" t="str">
        <f>Naslovnica!A20</f>
        <v>Svibanj 2025.</v>
      </c>
    </row>
    <row r="2" spans="1:13" ht="12.75" customHeight="1">
      <c r="A2" s="514" t="s">
        <v>864</v>
      </c>
      <c r="E2" s="492" t="str">
        <f>Naslovnica!A24</f>
        <v>May 2025</v>
      </c>
    </row>
    <row r="3" spans="1:13">
      <c r="A3" s="281"/>
      <c r="B3" s="276"/>
      <c r="C3" s="276"/>
      <c r="D3" s="13" t="s">
        <v>1290</v>
      </c>
      <c r="F3" s="276"/>
      <c r="G3" s="282"/>
    </row>
    <row r="4" spans="1:13" ht="48.75" customHeight="1">
      <c r="A4" s="1157" t="s">
        <v>554</v>
      </c>
      <c r="B4" s="1159" t="s">
        <v>865</v>
      </c>
      <c r="C4" s="1159"/>
      <c r="D4" s="1159"/>
      <c r="E4" s="700"/>
      <c r="F4" s="281"/>
      <c r="G4" s="281"/>
    </row>
    <row r="5" spans="1:13" ht="60">
      <c r="A5" s="1157"/>
      <c r="B5" s="639" t="s">
        <v>555</v>
      </c>
      <c r="C5" s="639" t="s">
        <v>556</v>
      </c>
      <c r="D5" s="639" t="s">
        <v>557</v>
      </c>
      <c r="E5" s="283"/>
      <c r="F5" s="283"/>
    </row>
    <row r="6" spans="1:13" ht="12.75" customHeight="1">
      <c r="A6" s="321" t="s">
        <v>116</v>
      </c>
      <c r="B6" s="322">
        <v>4602.4704400000001</v>
      </c>
      <c r="C6" s="322">
        <v>21658.074970000001</v>
      </c>
      <c r="D6" s="322">
        <v>132796.38344889571</v>
      </c>
      <c r="E6" s="284"/>
      <c r="F6" s="284"/>
      <c r="G6" s="908"/>
      <c r="K6" s="119"/>
      <c r="L6" s="119"/>
      <c r="M6" s="119"/>
    </row>
    <row r="7" spans="1:13" ht="12.75" customHeight="1">
      <c r="A7" s="323" t="s">
        <v>117</v>
      </c>
      <c r="B7" s="322">
        <v>41667.998700000004</v>
      </c>
      <c r="C7" s="322">
        <v>202312.06331</v>
      </c>
      <c r="D7" s="322">
        <v>6089209.2795450557</v>
      </c>
      <c r="E7" s="284"/>
      <c r="F7" s="284"/>
      <c r="G7" s="908"/>
      <c r="K7" s="119"/>
      <c r="L7" s="119"/>
      <c r="M7" s="119"/>
    </row>
    <row r="8" spans="1:13" ht="12.75" customHeight="1">
      <c r="A8" s="323" t="s">
        <v>118</v>
      </c>
      <c r="B8" s="322">
        <v>2702.9856199999999</v>
      </c>
      <c r="C8" s="322">
        <v>13956.379349999997</v>
      </c>
      <c r="D8" s="322">
        <v>170164.98882717369</v>
      </c>
      <c r="E8" s="284"/>
      <c r="F8" s="284"/>
      <c r="G8" s="908"/>
      <c r="K8" s="119"/>
      <c r="L8" s="119"/>
      <c r="M8" s="119"/>
    </row>
    <row r="9" spans="1:13" ht="12.75" customHeight="1">
      <c r="A9" s="640" t="s">
        <v>218</v>
      </c>
      <c r="B9" s="641">
        <v>48973.454760000001</v>
      </c>
      <c r="C9" s="641">
        <v>237926.51763000002</v>
      </c>
      <c r="D9" s="641">
        <v>6392170.6518211253</v>
      </c>
      <c r="E9" s="285"/>
      <c r="F9" s="285"/>
      <c r="G9" s="908"/>
      <c r="K9" s="119"/>
      <c r="L9" s="119"/>
      <c r="M9" s="119"/>
    </row>
    <row r="10" spans="1:13" ht="12.75" customHeight="1">
      <c r="A10" s="323" t="s">
        <v>119</v>
      </c>
      <c r="B10" s="322">
        <v>4123.5765099999999</v>
      </c>
      <c r="C10" s="322">
        <v>19257.461010000003</v>
      </c>
      <c r="D10" s="322">
        <v>113141.10367915651</v>
      </c>
      <c r="E10" s="284"/>
      <c r="F10" s="284"/>
      <c r="G10" s="908"/>
      <c r="K10" s="119"/>
      <c r="L10" s="119"/>
      <c r="M10" s="119"/>
    </row>
    <row r="11" spans="1:13" ht="12.75" customHeight="1">
      <c r="A11" s="323" t="s">
        <v>120</v>
      </c>
      <c r="B11" s="322">
        <v>19242.776699999999</v>
      </c>
      <c r="C11" s="322">
        <v>93159.959390000004</v>
      </c>
      <c r="D11" s="322">
        <v>2287447.9419755382</v>
      </c>
      <c r="E11" s="284"/>
      <c r="F11" s="284"/>
      <c r="G11" s="908"/>
      <c r="K11" s="119"/>
      <c r="L11" s="119"/>
      <c r="M11" s="119"/>
    </row>
    <row r="12" spans="1:13" ht="12.75" customHeight="1">
      <c r="A12" s="323" t="s">
        <v>121</v>
      </c>
      <c r="B12" s="322">
        <v>741.61675000000002</v>
      </c>
      <c r="C12" s="322">
        <v>3802.63211</v>
      </c>
      <c r="D12" s="322">
        <v>45430.869496277119</v>
      </c>
      <c r="E12" s="284"/>
      <c r="F12" s="284"/>
      <c r="G12" s="908"/>
      <c r="K12" s="119"/>
      <c r="L12" s="119"/>
      <c r="M12" s="119"/>
    </row>
    <row r="13" spans="1:13" ht="12.75" customHeight="1">
      <c r="A13" s="640" t="s">
        <v>219</v>
      </c>
      <c r="B13" s="641">
        <v>24107.969959999999</v>
      </c>
      <c r="C13" s="641">
        <v>116220.05251000001</v>
      </c>
      <c r="D13" s="641">
        <v>2446019.9151509716</v>
      </c>
      <c r="E13" s="285"/>
      <c r="F13" s="285"/>
      <c r="G13" s="908"/>
      <c r="K13" s="119"/>
      <c r="L13" s="119"/>
      <c r="M13" s="119"/>
    </row>
    <row r="14" spans="1:13" ht="12.75" customHeight="1">
      <c r="A14" s="323" t="s">
        <v>122</v>
      </c>
      <c r="B14" s="322">
        <v>6302.7523099999999</v>
      </c>
      <c r="C14" s="322">
        <v>29053.81768</v>
      </c>
      <c r="D14" s="322">
        <v>166617.14422071268</v>
      </c>
      <c r="E14" s="284"/>
      <c r="F14" s="284"/>
      <c r="G14" s="908"/>
      <c r="K14" s="119"/>
      <c r="L14" s="119"/>
      <c r="M14" s="119"/>
    </row>
    <row r="15" spans="1:13" ht="12.75" customHeight="1">
      <c r="A15" s="323" t="s">
        <v>123</v>
      </c>
      <c r="B15" s="322">
        <v>22059.010460000001</v>
      </c>
      <c r="C15" s="322">
        <v>106330.75384</v>
      </c>
      <c r="D15" s="322">
        <v>2890943.6147963242</v>
      </c>
      <c r="E15" s="284"/>
      <c r="F15" s="284"/>
      <c r="G15" s="908"/>
      <c r="K15" s="119"/>
      <c r="L15" s="119"/>
      <c r="M15" s="119"/>
    </row>
    <row r="16" spans="1:13" ht="12.75" customHeight="1">
      <c r="A16" s="323" t="s">
        <v>124</v>
      </c>
      <c r="B16" s="322">
        <v>1210.8578799999998</v>
      </c>
      <c r="C16" s="322">
        <v>6209.3211700000002</v>
      </c>
      <c r="D16" s="322">
        <v>72274.740837785532</v>
      </c>
      <c r="E16" s="284"/>
      <c r="F16" s="284"/>
      <c r="G16" s="908"/>
      <c r="K16" s="119"/>
      <c r="L16" s="119"/>
      <c r="M16" s="119"/>
    </row>
    <row r="17" spans="1:13" ht="12.75" customHeight="1">
      <c r="A17" s="640" t="s">
        <v>220</v>
      </c>
      <c r="B17" s="641">
        <v>29572.620650000001</v>
      </c>
      <c r="C17" s="641">
        <v>141593.89269000001</v>
      </c>
      <c r="D17" s="641">
        <v>3129835.4998548222</v>
      </c>
      <c r="E17" s="285"/>
      <c r="F17" s="285"/>
      <c r="G17" s="908"/>
      <c r="K17" s="119"/>
      <c r="L17" s="119"/>
      <c r="M17" s="119"/>
    </row>
    <row r="18" spans="1:13" ht="12.75" customHeight="1">
      <c r="A18" s="323" t="s">
        <v>125</v>
      </c>
      <c r="B18" s="322">
        <v>4425.4063399999995</v>
      </c>
      <c r="C18" s="322">
        <v>20745.658230000001</v>
      </c>
      <c r="D18" s="322">
        <v>115272.65095560886</v>
      </c>
      <c r="E18" s="284"/>
      <c r="F18" s="284"/>
      <c r="G18" s="908"/>
      <c r="K18" s="119"/>
      <c r="L18" s="119"/>
      <c r="M18" s="119"/>
    </row>
    <row r="19" spans="1:13" ht="12.75" customHeight="1">
      <c r="A19" s="323" t="s">
        <v>126</v>
      </c>
      <c r="B19" s="322">
        <v>34360.926570000003</v>
      </c>
      <c r="C19" s="322">
        <v>166672.60868999999</v>
      </c>
      <c r="D19" s="322">
        <v>4837753.5005402165</v>
      </c>
      <c r="E19" s="284"/>
      <c r="F19" s="284"/>
      <c r="G19" s="908"/>
      <c r="K19" s="119"/>
      <c r="L19" s="119"/>
      <c r="M19" s="119"/>
    </row>
    <row r="20" spans="1:13" ht="12.75" customHeight="1">
      <c r="A20" s="323" t="s">
        <v>127</v>
      </c>
      <c r="B20" s="322">
        <v>2081.7922899999999</v>
      </c>
      <c r="C20" s="322">
        <v>10719.634309999999</v>
      </c>
      <c r="D20" s="322">
        <v>136857.40171605087</v>
      </c>
      <c r="E20" s="284"/>
      <c r="F20" s="284"/>
      <c r="G20" s="908"/>
      <c r="K20" s="119"/>
      <c r="L20" s="119"/>
      <c r="M20" s="119"/>
    </row>
    <row r="21" spans="1:13" ht="12.75" customHeight="1">
      <c r="A21" s="640" t="s">
        <v>221</v>
      </c>
      <c r="B21" s="641">
        <v>40868.125200000002</v>
      </c>
      <c r="C21" s="641">
        <v>198137.90122999999</v>
      </c>
      <c r="D21" s="641">
        <v>5089883.5532118762</v>
      </c>
      <c r="E21" s="285"/>
      <c r="F21" s="285"/>
      <c r="G21" s="908"/>
      <c r="K21" s="119"/>
      <c r="L21" s="119"/>
      <c r="M21" s="119"/>
    </row>
    <row r="22" spans="1:13" ht="12.75" customHeight="1">
      <c r="A22" s="324" t="s">
        <v>222</v>
      </c>
      <c r="B22" s="325">
        <v>19454.205600000001</v>
      </c>
      <c r="C22" s="325">
        <v>90715.011889999994</v>
      </c>
      <c r="D22" s="325">
        <v>527827.28230437369</v>
      </c>
      <c r="E22" s="285"/>
      <c r="F22" s="285"/>
      <c r="G22" s="908"/>
      <c r="H22" s="119"/>
      <c r="K22" s="119"/>
      <c r="L22" s="119"/>
      <c r="M22" s="119"/>
    </row>
    <row r="23" spans="1:13" ht="12.75" customHeight="1">
      <c r="A23" s="324" t="s">
        <v>223</v>
      </c>
      <c r="B23" s="325">
        <v>117330.71243000001</v>
      </c>
      <c r="C23" s="325">
        <v>568475.38523000001</v>
      </c>
      <c r="D23" s="325">
        <v>16105354.336857133</v>
      </c>
      <c r="E23" s="285"/>
      <c r="F23" s="285"/>
      <c r="G23" s="908"/>
      <c r="H23" s="119"/>
      <c r="K23" s="119"/>
      <c r="L23" s="119"/>
      <c r="M23" s="119"/>
    </row>
    <row r="24" spans="1:13" ht="12.75" customHeight="1">
      <c r="A24" s="324" t="s">
        <v>224</v>
      </c>
      <c r="B24" s="325">
        <v>6737.2525399999995</v>
      </c>
      <c r="C24" s="325">
        <v>34687.966939999998</v>
      </c>
      <c r="D24" s="325">
        <v>424728.00087728718</v>
      </c>
      <c r="E24" s="285"/>
      <c r="F24" s="285"/>
      <c r="G24" s="908"/>
      <c r="H24" s="119"/>
      <c r="K24" s="119"/>
      <c r="L24" s="119"/>
      <c r="M24" s="119"/>
    </row>
    <row r="25" spans="1:13">
      <c r="A25" s="891" t="s">
        <v>558</v>
      </c>
      <c r="B25" s="894">
        <v>143522.17056999999</v>
      </c>
      <c r="C25" s="894">
        <v>693878.36405999993</v>
      </c>
      <c r="D25" s="894">
        <v>17057909.620038792</v>
      </c>
      <c r="E25" s="285"/>
      <c r="F25" s="285"/>
      <c r="H25" s="119"/>
      <c r="K25" s="119"/>
      <c r="L25" s="119"/>
      <c r="M25" s="119"/>
    </row>
    <row r="26" spans="1:13" ht="21.75" customHeight="1">
      <c r="A26" s="1161" t="s">
        <v>23</v>
      </c>
      <c r="B26" s="1161"/>
      <c r="C26" s="1161"/>
      <c r="D26" s="1161"/>
      <c r="E26" s="1161"/>
      <c r="F26" s="716"/>
      <c r="G26" s="716"/>
    </row>
    <row r="27" spans="1:13" ht="20.25" customHeight="1">
      <c r="A27" s="1162" t="s">
        <v>24</v>
      </c>
      <c r="B27" s="1162"/>
      <c r="C27" s="1162"/>
      <c r="D27" s="1162"/>
      <c r="E27" s="1162"/>
      <c r="F27" s="717"/>
      <c r="G27" s="717"/>
    </row>
    <row r="28" spans="1:13" ht="12.75" customHeight="1"/>
    <row r="29" spans="1:13" ht="12.75" customHeight="1">
      <c r="A29" s="137" t="s">
        <v>621</v>
      </c>
      <c r="E29" s="124" t="str">
        <f>Naslovnica!A20</f>
        <v>Svibanj 2025.</v>
      </c>
    </row>
    <row r="30" spans="1:13" ht="12.75" customHeight="1">
      <c r="A30" s="514" t="s">
        <v>877</v>
      </c>
      <c r="E30" s="492" t="str">
        <f>Naslovnica!A24</f>
        <v>May 2025</v>
      </c>
    </row>
    <row r="31" spans="1:13" ht="12.75" customHeight="1">
      <c r="D31" s="278"/>
      <c r="E31" s="13" t="s">
        <v>1290</v>
      </c>
    </row>
    <row r="32" spans="1:13" ht="25.5" customHeight="1">
      <c r="A32" s="1157" t="s">
        <v>559</v>
      </c>
      <c r="B32" s="1160" t="s">
        <v>777</v>
      </c>
      <c r="C32" s="1160"/>
      <c r="D32" s="1160" t="s">
        <v>776</v>
      </c>
      <c r="E32" s="1160"/>
      <c r="F32" s="713"/>
      <c r="G32" s="713"/>
    </row>
    <row r="33" spans="1:15" ht="60">
      <c r="A33" s="1157"/>
      <c r="B33" s="639" t="s">
        <v>555</v>
      </c>
      <c r="C33" s="639" t="s">
        <v>560</v>
      </c>
      <c r="D33" s="639" t="s">
        <v>555</v>
      </c>
      <c r="E33" s="639" t="s">
        <v>560</v>
      </c>
    </row>
    <row r="34" spans="1:15">
      <c r="A34" s="321" t="s">
        <v>116</v>
      </c>
      <c r="B34" s="326">
        <v>0</v>
      </c>
      <c r="C34" s="326">
        <v>0</v>
      </c>
      <c r="D34" s="326">
        <v>1.84E-2</v>
      </c>
      <c r="E34" s="327">
        <v>0.21809999999999999</v>
      </c>
      <c r="L34" s="119"/>
      <c r="M34" s="119"/>
      <c r="N34" s="119"/>
      <c r="O34" s="119"/>
    </row>
    <row r="35" spans="1:15" ht="12.75" customHeight="1">
      <c r="A35" s="323" t="s">
        <v>117</v>
      </c>
      <c r="B35" s="326">
        <v>0</v>
      </c>
      <c r="C35" s="326">
        <v>0</v>
      </c>
      <c r="D35" s="326">
        <v>0</v>
      </c>
      <c r="E35" s="327">
        <v>0.19191</v>
      </c>
      <c r="F35" s="52"/>
      <c r="L35" s="119"/>
      <c r="M35" s="119"/>
      <c r="N35" s="119"/>
      <c r="O35" s="119"/>
    </row>
    <row r="36" spans="1:15" ht="12.75" customHeight="1">
      <c r="A36" s="323" t="s">
        <v>118</v>
      </c>
      <c r="B36" s="326">
        <v>0</v>
      </c>
      <c r="C36" s="326">
        <v>0</v>
      </c>
      <c r="D36" s="326">
        <v>0</v>
      </c>
      <c r="E36" s="327">
        <v>6.5799999999999999E-3</v>
      </c>
      <c r="F36" s="52"/>
      <c r="L36" s="119"/>
      <c r="M36" s="119"/>
      <c r="N36" s="119"/>
      <c r="O36" s="119"/>
    </row>
    <row r="37" spans="1:15" ht="12.75" customHeight="1">
      <c r="A37" s="640" t="s">
        <v>218</v>
      </c>
      <c r="B37" s="642">
        <v>0</v>
      </c>
      <c r="C37" s="642">
        <v>0</v>
      </c>
      <c r="D37" s="642">
        <v>1.84E-2</v>
      </c>
      <c r="E37" s="643">
        <v>0.41658999999999996</v>
      </c>
      <c r="F37" s="52"/>
      <c r="L37" s="119"/>
      <c r="M37" s="119"/>
      <c r="N37" s="119"/>
      <c r="O37" s="119"/>
    </row>
    <row r="38" spans="1:15" ht="12.75" customHeight="1">
      <c r="A38" s="323" t="s">
        <v>119</v>
      </c>
      <c r="B38" s="326">
        <v>0</v>
      </c>
      <c r="C38" s="326">
        <v>0</v>
      </c>
      <c r="D38" s="326">
        <v>1.74E-3</v>
      </c>
      <c r="E38" s="327">
        <v>0.52761000000000002</v>
      </c>
      <c r="F38" s="52"/>
      <c r="L38" s="119"/>
      <c r="M38" s="119"/>
      <c r="N38" s="119"/>
      <c r="O38" s="119"/>
    </row>
    <row r="39" spans="1:15" ht="12.75" customHeight="1">
      <c r="A39" s="323" t="s">
        <v>120</v>
      </c>
      <c r="B39" s="326">
        <v>0</v>
      </c>
      <c r="C39" s="326">
        <v>0</v>
      </c>
      <c r="D39" s="326">
        <v>0</v>
      </c>
      <c r="E39" s="327">
        <v>1.677E-2</v>
      </c>
      <c r="F39" s="52"/>
      <c r="L39" s="119"/>
      <c r="M39" s="119"/>
      <c r="N39" s="119"/>
      <c r="O39" s="119"/>
    </row>
    <row r="40" spans="1:15" ht="12.75" customHeight="1">
      <c r="A40" s="323" t="s">
        <v>121</v>
      </c>
      <c r="B40" s="326">
        <v>0</v>
      </c>
      <c r="C40" s="326">
        <v>0</v>
      </c>
      <c r="D40" s="326">
        <v>0</v>
      </c>
      <c r="E40" s="327">
        <v>0</v>
      </c>
      <c r="F40" s="52"/>
      <c r="L40" s="119"/>
      <c r="M40" s="119"/>
      <c r="N40" s="119"/>
      <c r="O40" s="119"/>
    </row>
    <row r="41" spans="1:15" ht="12.75" customHeight="1">
      <c r="A41" s="640" t="s">
        <v>219</v>
      </c>
      <c r="B41" s="642">
        <v>0</v>
      </c>
      <c r="C41" s="642">
        <v>0</v>
      </c>
      <c r="D41" s="642">
        <v>1.74E-3</v>
      </c>
      <c r="E41" s="643">
        <v>0.54437999999999998</v>
      </c>
      <c r="F41" s="52"/>
      <c r="L41" s="119"/>
      <c r="M41" s="119"/>
      <c r="N41" s="119"/>
      <c r="O41" s="119"/>
    </row>
    <row r="42" spans="1:15" ht="12.75" customHeight="1">
      <c r="A42" s="323" t="s">
        <v>122</v>
      </c>
      <c r="B42" s="326">
        <v>0</v>
      </c>
      <c r="C42" s="326">
        <v>0</v>
      </c>
      <c r="D42" s="326">
        <v>1.65E-3</v>
      </c>
      <c r="E42" s="327">
        <v>0.36495</v>
      </c>
      <c r="F42" s="52"/>
      <c r="L42" s="119"/>
      <c r="M42" s="119"/>
      <c r="N42" s="119"/>
      <c r="O42" s="119"/>
    </row>
    <row r="43" spans="1:15" ht="12.75" customHeight="1">
      <c r="A43" s="323" t="s">
        <v>123</v>
      </c>
      <c r="B43" s="326">
        <v>0</v>
      </c>
      <c r="C43" s="326">
        <v>0</v>
      </c>
      <c r="D43" s="326">
        <v>0</v>
      </c>
      <c r="E43" s="327">
        <v>0</v>
      </c>
      <c r="F43" s="52"/>
      <c r="L43" s="119"/>
      <c r="M43" s="119"/>
      <c r="N43" s="119"/>
      <c r="O43" s="119"/>
    </row>
    <row r="44" spans="1:15" ht="12.75" customHeight="1">
      <c r="A44" s="323" t="s">
        <v>124</v>
      </c>
      <c r="B44" s="326">
        <v>0</v>
      </c>
      <c r="C44" s="326">
        <v>0</v>
      </c>
      <c r="D44" s="326">
        <v>8.8370000000000004E-2</v>
      </c>
      <c r="E44" s="327">
        <v>8.8370000000000004E-2</v>
      </c>
      <c r="F44" s="52"/>
      <c r="L44" s="119"/>
      <c r="M44" s="119"/>
      <c r="N44" s="119"/>
      <c r="O44" s="119"/>
    </row>
    <row r="45" spans="1:15" ht="12.75" customHeight="1">
      <c r="A45" s="640" t="s">
        <v>220</v>
      </c>
      <c r="B45" s="642">
        <v>0</v>
      </c>
      <c r="C45" s="642">
        <v>0</v>
      </c>
      <c r="D45" s="642">
        <v>9.0020000000000003E-2</v>
      </c>
      <c r="E45" s="643">
        <v>0.45332</v>
      </c>
      <c r="F45" s="52"/>
      <c r="L45" s="119"/>
      <c r="M45" s="119"/>
      <c r="N45" s="119"/>
      <c r="O45" s="119"/>
    </row>
    <row r="46" spans="1:15" ht="12.75" customHeight="1">
      <c r="A46" s="323" t="s">
        <v>125</v>
      </c>
      <c r="B46" s="326">
        <v>0</v>
      </c>
      <c r="C46" s="326">
        <v>0</v>
      </c>
      <c r="D46" s="326">
        <v>1.8079999999999999E-2</v>
      </c>
      <c r="E46" s="327">
        <v>0.20966000000000001</v>
      </c>
      <c r="F46" s="52"/>
      <c r="L46" s="119"/>
      <c r="M46" s="119"/>
      <c r="N46" s="119"/>
      <c r="O46" s="119"/>
    </row>
    <row r="47" spans="1:15" ht="12.75" customHeight="1">
      <c r="A47" s="323" t="s">
        <v>126</v>
      </c>
      <c r="B47" s="326">
        <v>0</v>
      </c>
      <c r="C47" s="326">
        <v>0</v>
      </c>
      <c r="D47" s="326">
        <v>9.264E-2</v>
      </c>
      <c r="E47" s="327">
        <v>0.43927999999999995</v>
      </c>
      <c r="F47" s="52"/>
      <c r="L47" s="119"/>
      <c r="M47" s="119"/>
      <c r="N47" s="119"/>
      <c r="O47" s="119"/>
    </row>
    <row r="48" spans="1:15" ht="12.75" customHeight="1">
      <c r="A48" s="323" t="s">
        <v>127</v>
      </c>
      <c r="B48" s="326">
        <v>0</v>
      </c>
      <c r="C48" s="326">
        <v>0</v>
      </c>
      <c r="D48" s="326">
        <v>0</v>
      </c>
      <c r="E48" s="327">
        <v>0</v>
      </c>
      <c r="F48" s="52"/>
      <c r="L48" s="119"/>
      <c r="M48" s="119"/>
      <c r="N48" s="119"/>
      <c r="O48" s="119"/>
    </row>
    <row r="49" spans="1:15" ht="12.75" customHeight="1">
      <c r="A49" s="640" t="s">
        <v>221</v>
      </c>
      <c r="B49" s="642">
        <v>0</v>
      </c>
      <c r="C49" s="642">
        <v>0</v>
      </c>
      <c r="D49" s="642">
        <v>0.11072</v>
      </c>
      <c r="E49" s="643">
        <v>0.64893999999999996</v>
      </c>
      <c r="F49" s="52"/>
      <c r="L49" s="119"/>
      <c r="M49" s="119"/>
      <c r="N49" s="119"/>
      <c r="O49" s="119"/>
    </row>
    <row r="50" spans="1:15" ht="12.75" customHeight="1">
      <c r="A50" s="324" t="s">
        <v>222</v>
      </c>
      <c r="B50" s="328">
        <v>0</v>
      </c>
      <c r="C50" s="328">
        <v>0</v>
      </c>
      <c r="D50" s="328">
        <v>3.9869999999999996E-2</v>
      </c>
      <c r="E50" s="329">
        <v>1.3203199999999999</v>
      </c>
      <c r="F50" s="52"/>
      <c r="L50" s="119"/>
      <c r="M50" s="119"/>
      <c r="N50" s="119"/>
      <c r="O50" s="119"/>
    </row>
    <row r="51" spans="1:15" ht="12.75" customHeight="1">
      <c r="A51" s="324" t="s">
        <v>223</v>
      </c>
      <c r="B51" s="328">
        <v>0</v>
      </c>
      <c r="C51" s="328">
        <v>0</v>
      </c>
      <c r="D51" s="328">
        <v>9.264E-2</v>
      </c>
      <c r="E51" s="329">
        <v>0.64795999999999998</v>
      </c>
      <c r="F51" s="52"/>
      <c r="L51" s="119"/>
      <c r="M51" s="119"/>
      <c r="N51" s="119"/>
      <c r="O51" s="119"/>
    </row>
    <row r="52" spans="1:15" ht="12.75" customHeight="1">
      <c r="A52" s="324" t="s">
        <v>224</v>
      </c>
      <c r="B52" s="328">
        <v>0</v>
      </c>
      <c r="C52" s="328">
        <v>0</v>
      </c>
      <c r="D52" s="328">
        <v>8.8370000000000004E-2</v>
      </c>
      <c r="E52" s="329">
        <v>9.4950000000000007E-2</v>
      </c>
      <c r="F52" s="43"/>
      <c r="L52" s="119"/>
      <c r="M52" s="119"/>
      <c r="N52" s="119"/>
      <c r="O52" s="119"/>
    </row>
    <row r="53" spans="1:15" ht="12.75" customHeight="1">
      <c r="A53" s="891" t="s">
        <v>558</v>
      </c>
      <c r="B53" s="895">
        <v>0</v>
      </c>
      <c r="C53" s="895">
        <v>0</v>
      </c>
      <c r="D53" s="895">
        <v>0.22087999999999999</v>
      </c>
      <c r="E53" s="896">
        <v>2.0632299999999999</v>
      </c>
      <c r="L53" s="119"/>
      <c r="M53" s="119"/>
      <c r="N53" s="119"/>
      <c r="O53" s="119"/>
    </row>
    <row r="54" spans="1:15" ht="24.75" customHeight="1">
      <c r="A54" s="1163" t="s">
        <v>25</v>
      </c>
      <c r="B54" s="1163"/>
      <c r="C54" s="1163"/>
      <c r="D54" s="1163"/>
      <c r="E54" s="1163"/>
      <c r="F54" s="718"/>
    </row>
    <row r="55" spans="1:15">
      <c r="A55" s="518" t="s">
        <v>26</v>
      </c>
      <c r="B55" s="160"/>
      <c r="C55" s="160"/>
      <c r="D55" s="160"/>
      <c r="E55" s="160"/>
      <c r="F55" s="160"/>
    </row>
    <row r="56" spans="1:15" ht="12.75" customHeight="1">
      <c r="A56" s="16" t="s">
        <v>561</v>
      </c>
    </row>
    <row r="57" spans="1:15" ht="12.75" customHeight="1"/>
    <row r="58" spans="1:15" ht="12.75" customHeight="1">
      <c r="A58" s="286" t="s">
        <v>622</v>
      </c>
      <c r="D58" s="124" t="str">
        <f t="shared" ref="D58:D59" si="0">E1</f>
        <v>Svibanj 2025.</v>
      </c>
    </row>
    <row r="59" spans="1:15" ht="12.75" customHeight="1">
      <c r="A59" s="519" t="s">
        <v>623</v>
      </c>
      <c r="D59" s="492" t="str">
        <f t="shared" si="0"/>
        <v>May 2025</v>
      </c>
    </row>
    <row r="60" spans="1:15" ht="12.75" customHeight="1">
      <c r="D60" s="13" t="s">
        <v>1290</v>
      </c>
    </row>
    <row r="61" spans="1:15" ht="42.75" customHeight="1">
      <c r="A61" s="1158" t="s">
        <v>559</v>
      </c>
      <c r="B61" s="1159" t="s">
        <v>562</v>
      </c>
      <c r="C61" s="1159"/>
      <c r="D61" s="1159"/>
      <c r="E61" s="714"/>
    </row>
    <row r="62" spans="1:15" ht="60">
      <c r="A62" s="1158"/>
      <c r="B62" s="639" t="s">
        <v>555</v>
      </c>
      <c r="C62" s="639" t="s">
        <v>560</v>
      </c>
      <c r="D62" s="639" t="s">
        <v>563</v>
      </c>
    </row>
    <row r="63" spans="1:15" ht="12.75" customHeight="1">
      <c r="A63" s="321" t="s">
        <v>116</v>
      </c>
      <c r="B63" s="322">
        <v>0</v>
      </c>
      <c r="C63" s="322">
        <v>42.025570000000002</v>
      </c>
      <c r="D63" s="322">
        <v>942.93851052823663</v>
      </c>
      <c r="M63" s="119"/>
      <c r="N63" s="119"/>
      <c r="O63" s="119"/>
    </row>
    <row r="64" spans="1:15" ht="12.75" customHeight="1">
      <c r="A64" s="323" t="s">
        <v>117</v>
      </c>
      <c r="B64" s="322">
        <v>6097.0559400000002</v>
      </c>
      <c r="C64" s="322">
        <v>22617.409520000001</v>
      </c>
      <c r="D64" s="322">
        <v>497474.87586383539</v>
      </c>
      <c r="M64" s="119"/>
      <c r="N64" s="119"/>
      <c r="O64" s="119"/>
    </row>
    <row r="65" spans="1:15" ht="12.75" customHeight="1">
      <c r="A65" s="323" t="s">
        <v>118</v>
      </c>
      <c r="B65" s="322">
        <v>13218.099779999999</v>
      </c>
      <c r="C65" s="322">
        <v>43417.870009999999</v>
      </c>
      <c r="D65" s="322">
        <v>555343.24496950104</v>
      </c>
      <c r="M65" s="119"/>
      <c r="N65" s="119"/>
      <c r="O65" s="119"/>
    </row>
    <row r="66" spans="1:15" ht="12.75" customHeight="1">
      <c r="A66" s="640" t="s">
        <v>218</v>
      </c>
      <c r="B66" s="641">
        <v>19315.155719999999</v>
      </c>
      <c r="C66" s="641">
        <v>66077.305099999998</v>
      </c>
      <c r="D66" s="641">
        <v>1053761.0593438647</v>
      </c>
      <c r="M66" s="119"/>
      <c r="N66" s="119"/>
      <c r="O66" s="119"/>
    </row>
    <row r="67" spans="1:15" ht="12.75" customHeight="1">
      <c r="A67" s="323" t="s">
        <v>119</v>
      </c>
      <c r="B67" s="322">
        <v>0</v>
      </c>
      <c r="C67" s="322">
        <v>6.2554800000000004</v>
      </c>
      <c r="D67" s="322">
        <v>177.5543121029929</v>
      </c>
      <c r="M67" s="119"/>
      <c r="N67" s="119"/>
      <c r="O67" s="119"/>
    </row>
    <row r="68" spans="1:15" ht="12.75" customHeight="1">
      <c r="A68" s="323" t="s">
        <v>120</v>
      </c>
      <c r="B68" s="322">
        <v>2628.6278900000002</v>
      </c>
      <c r="C68" s="322">
        <v>8853.8707699999995</v>
      </c>
      <c r="D68" s="322">
        <v>194318.38247296889</v>
      </c>
      <c r="M68" s="119"/>
      <c r="N68" s="119"/>
      <c r="O68" s="119"/>
    </row>
    <row r="69" spans="1:15" ht="12.75" customHeight="1">
      <c r="A69" s="323" t="s">
        <v>121</v>
      </c>
      <c r="B69" s="322">
        <v>4255.7594400000007</v>
      </c>
      <c r="C69" s="322">
        <v>12010.462079999999</v>
      </c>
      <c r="D69" s="322">
        <v>171176.91618517347</v>
      </c>
      <c r="M69" s="119"/>
      <c r="N69" s="119"/>
      <c r="O69" s="119"/>
    </row>
    <row r="70" spans="1:15" ht="12.75" customHeight="1">
      <c r="A70" s="640" t="s">
        <v>219</v>
      </c>
      <c r="B70" s="641">
        <v>6884.3873300000014</v>
      </c>
      <c r="C70" s="641">
        <v>20870.588329999999</v>
      </c>
      <c r="D70" s="641">
        <v>365672.85297024535</v>
      </c>
      <c r="M70" s="119"/>
      <c r="N70" s="119"/>
      <c r="O70" s="119"/>
    </row>
    <row r="71" spans="1:15">
      <c r="A71" s="323" t="s">
        <v>122</v>
      </c>
      <c r="B71" s="322">
        <v>43.905120000000004</v>
      </c>
      <c r="C71" s="322">
        <v>109.98860000000001</v>
      </c>
      <c r="D71" s="322">
        <v>584.01539203264986</v>
      </c>
      <c r="M71" s="119"/>
      <c r="N71" s="119"/>
      <c r="O71" s="119"/>
    </row>
    <row r="72" spans="1:15">
      <c r="A72" s="323" t="s">
        <v>123</v>
      </c>
      <c r="B72" s="322">
        <v>3724.06772</v>
      </c>
      <c r="C72" s="322">
        <v>12305.352429999999</v>
      </c>
      <c r="D72" s="322">
        <v>284761.68176760757</v>
      </c>
      <c r="M72" s="119"/>
      <c r="N72" s="119"/>
      <c r="O72" s="119"/>
    </row>
    <row r="73" spans="1:15">
      <c r="A73" s="323" t="s">
        <v>124</v>
      </c>
      <c r="B73" s="322">
        <v>6809.28773</v>
      </c>
      <c r="C73" s="322">
        <v>17988.074920000003</v>
      </c>
      <c r="D73" s="322">
        <v>255129.89570850489</v>
      </c>
      <c r="M73" s="119"/>
      <c r="N73" s="119"/>
      <c r="O73" s="119"/>
    </row>
    <row r="74" spans="1:15">
      <c r="A74" s="640" t="s">
        <v>220</v>
      </c>
      <c r="B74" s="641">
        <v>10577.26057</v>
      </c>
      <c r="C74" s="641">
        <v>30403.415950000002</v>
      </c>
      <c r="D74" s="641">
        <v>540475.59286814509</v>
      </c>
      <c r="M74" s="119"/>
      <c r="N74" s="119"/>
      <c r="O74" s="119"/>
    </row>
    <row r="75" spans="1:15">
      <c r="A75" s="323" t="s">
        <v>125</v>
      </c>
      <c r="B75" s="322">
        <v>1.5593900000000001</v>
      </c>
      <c r="C75" s="322">
        <v>29.228170000000002</v>
      </c>
      <c r="D75" s="322">
        <v>581.19942673369178</v>
      </c>
      <c r="M75" s="119"/>
      <c r="N75" s="119"/>
      <c r="O75" s="119"/>
    </row>
    <row r="76" spans="1:15">
      <c r="A76" s="323" t="s">
        <v>126</v>
      </c>
      <c r="B76" s="322">
        <v>4407.5050999999994</v>
      </c>
      <c r="C76" s="322">
        <v>15163.769759999999</v>
      </c>
      <c r="D76" s="322">
        <v>387625.65571024711</v>
      </c>
      <c r="M76" s="119"/>
      <c r="N76" s="119"/>
      <c r="O76" s="119"/>
    </row>
    <row r="77" spans="1:15">
      <c r="A77" s="323" t="s">
        <v>127</v>
      </c>
      <c r="B77" s="322">
        <v>11659.51281</v>
      </c>
      <c r="C77" s="322">
        <v>33121.644639999999</v>
      </c>
      <c r="D77" s="322">
        <v>475976.46348025615</v>
      </c>
      <c r="M77" s="119"/>
      <c r="N77" s="119"/>
      <c r="O77" s="119"/>
    </row>
    <row r="78" spans="1:15">
      <c r="A78" s="640" t="s">
        <v>221</v>
      </c>
      <c r="B78" s="641">
        <v>16068.577300000001</v>
      </c>
      <c r="C78" s="641">
        <v>48314.642569999996</v>
      </c>
      <c r="D78" s="641">
        <v>864183.31861723703</v>
      </c>
      <c r="M78" s="119"/>
      <c r="N78" s="119"/>
      <c r="O78" s="119"/>
    </row>
    <row r="79" spans="1:15">
      <c r="A79" s="324" t="s">
        <v>222</v>
      </c>
      <c r="B79" s="325">
        <v>45.464510000000004</v>
      </c>
      <c r="C79" s="325">
        <v>187.49782000000002</v>
      </c>
      <c r="D79" s="325">
        <v>2285.707641397571</v>
      </c>
      <c r="M79" s="119"/>
      <c r="N79" s="119"/>
      <c r="O79" s="119"/>
    </row>
    <row r="80" spans="1:15">
      <c r="A80" s="324" t="s">
        <v>223</v>
      </c>
      <c r="B80" s="325">
        <v>16857.256649999999</v>
      </c>
      <c r="C80" s="325">
        <v>58940.402480000004</v>
      </c>
      <c r="D80" s="325">
        <v>1364180.595814659</v>
      </c>
      <c r="M80" s="119"/>
      <c r="N80" s="119"/>
      <c r="O80" s="119"/>
    </row>
    <row r="81" spans="1:15">
      <c r="A81" s="324" t="s">
        <v>224</v>
      </c>
      <c r="B81" s="325">
        <v>35942.659759999995</v>
      </c>
      <c r="C81" s="325">
        <v>106538.05164999999</v>
      </c>
      <c r="D81" s="325">
        <v>1457626.5203434355</v>
      </c>
      <c r="M81" s="119"/>
      <c r="N81" s="119"/>
      <c r="O81" s="119"/>
    </row>
    <row r="82" spans="1:15">
      <c r="A82" s="891" t="s">
        <v>564</v>
      </c>
      <c r="B82" s="894">
        <v>52845.380919999996</v>
      </c>
      <c r="C82" s="894">
        <v>165665.95194999999</v>
      </c>
      <c r="D82" s="894">
        <v>2824092.8237994919</v>
      </c>
      <c r="M82" s="119"/>
      <c r="N82" s="119"/>
      <c r="O82" s="119"/>
    </row>
    <row r="83" spans="1:15">
      <c r="A83" s="16" t="s">
        <v>561</v>
      </c>
    </row>
    <row r="85" spans="1:15">
      <c r="A85" s="573" t="s">
        <v>81</v>
      </c>
      <c r="E85" s="13" t="s">
        <v>766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5" customWidth="1"/>
    <col min="12" max="12" width="12.140625" customWidth="1"/>
    <col min="16" max="16" width="10.28515625" customWidth="1"/>
  </cols>
  <sheetData>
    <row r="1" spans="1:16" ht="12.75" customHeight="1">
      <c r="A1" s="123" t="s">
        <v>624</v>
      </c>
      <c r="E1" s="124" t="str">
        <f>Naslovnica!A20</f>
        <v>Svibanj 2025.</v>
      </c>
    </row>
    <row r="2" spans="1:16" ht="12.75" customHeight="1">
      <c r="A2" s="490" t="s">
        <v>868</v>
      </c>
      <c r="E2" s="492" t="str">
        <f>Naslovnica!A24</f>
        <v>May 2025</v>
      </c>
    </row>
    <row r="3" spans="1:16" ht="12.75" customHeight="1">
      <c r="E3" s="13" t="s">
        <v>1290</v>
      </c>
      <c r="F3" s="287"/>
      <c r="G3" s="287"/>
    </row>
    <row r="4" spans="1:16" ht="16.5" customHeight="1">
      <c r="A4" s="1167" t="s">
        <v>544</v>
      </c>
      <c r="B4" s="1174" t="s">
        <v>543</v>
      </c>
      <c r="C4" s="1174"/>
      <c r="D4" s="1174"/>
      <c r="E4" s="1174"/>
      <c r="F4" s="245"/>
      <c r="G4" s="245"/>
    </row>
    <row r="5" spans="1:16" ht="12.75" customHeight="1">
      <c r="A5" s="1167"/>
      <c r="B5" s="1172" t="str">
        <f>Naslovnica!A20</f>
        <v>Svibanj 2025.</v>
      </c>
      <c r="C5" s="1172"/>
      <c r="D5" s="1173" t="s">
        <v>17</v>
      </c>
      <c r="E5" s="1173"/>
    </row>
    <row r="6" spans="1:16" ht="12.75" customHeight="1">
      <c r="A6" s="1167"/>
      <c r="B6" s="1170" t="str">
        <f>Naslovnica!A24</f>
        <v>May 2025</v>
      </c>
      <c r="C6" s="1170"/>
      <c r="D6" s="1171" t="s">
        <v>45</v>
      </c>
      <c r="E6" s="1171"/>
    </row>
    <row r="7" spans="1:16" ht="12.75" customHeight="1">
      <c r="A7" s="1167"/>
      <c r="B7" s="690" t="s">
        <v>27</v>
      </c>
      <c r="C7" s="644" t="s">
        <v>28</v>
      </c>
      <c r="D7" s="644" t="s">
        <v>144</v>
      </c>
      <c r="E7" s="644" t="s">
        <v>142</v>
      </c>
    </row>
    <row r="8" spans="1:16" ht="12.75" customHeight="1">
      <c r="A8" s="1167"/>
      <c r="B8" s="689" t="s">
        <v>29</v>
      </c>
      <c r="C8" s="645" t="s">
        <v>30</v>
      </c>
      <c r="D8" s="645" t="s">
        <v>29</v>
      </c>
      <c r="E8" s="645" t="s">
        <v>143</v>
      </c>
    </row>
    <row r="9" spans="1:16" ht="12.75" customHeight="1">
      <c r="A9" s="330" t="s">
        <v>116</v>
      </c>
      <c r="B9" s="331">
        <v>222176.66467</v>
      </c>
      <c r="C9" s="332">
        <v>9.1336067781504823E-3</v>
      </c>
      <c r="D9" s="331">
        <v>10869.76675000001</v>
      </c>
      <c r="E9" s="332">
        <v>5.1440662169558005E-2</v>
      </c>
      <c r="G9" s="119"/>
      <c r="I9" s="1071"/>
      <c r="J9" s="1071"/>
      <c r="K9" s="268"/>
      <c r="L9" s="1071"/>
      <c r="M9" s="1071"/>
      <c r="N9" s="1071"/>
      <c r="O9" s="1071"/>
      <c r="P9" s="752"/>
    </row>
    <row r="10" spans="1:16" ht="12.75" customHeight="1">
      <c r="A10" s="330" t="s">
        <v>117</v>
      </c>
      <c r="B10" s="331">
        <v>7980741.8967599999</v>
      </c>
      <c r="C10" s="332">
        <v>0.3280855727633904</v>
      </c>
      <c r="D10" s="331">
        <v>157675.70626000036</v>
      </c>
      <c r="E10" s="332">
        <v>2.0155231007948693E-2</v>
      </c>
      <c r="G10" s="119"/>
      <c r="I10" s="1071"/>
      <c r="J10" s="1071"/>
      <c r="K10" s="268"/>
      <c r="L10" s="1071"/>
      <c r="M10" s="1071"/>
      <c r="N10" s="1071"/>
      <c r="O10" s="1071"/>
      <c r="P10" s="752"/>
    </row>
    <row r="11" spans="1:16" ht="12.75" customHeight="1">
      <c r="A11" s="330" t="s">
        <v>118</v>
      </c>
      <c r="B11" s="331">
        <v>700751.22675999999</v>
      </c>
      <c r="C11" s="332">
        <v>2.8807643521154322E-2</v>
      </c>
      <c r="D11" s="331">
        <v>-10649.695810000063</v>
      </c>
      <c r="E11" s="332">
        <v>-1.4970033735023924E-2</v>
      </c>
      <c r="G11" s="119"/>
      <c r="I11" s="1071"/>
      <c r="J11" s="1071"/>
      <c r="K11" s="268"/>
      <c r="L11" s="1071"/>
      <c r="M11" s="1071"/>
      <c r="N11" s="1071"/>
      <c r="O11" s="1071"/>
      <c r="P11" s="752"/>
    </row>
    <row r="12" spans="1:16" ht="12.75" customHeight="1">
      <c r="A12" s="646" t="s">
        <v>545</v>
      </c>
      <c r="B12" s="647">
        <v>8903669.7881899998</v>
      </c>
      <c r="C12" s="648">
        <v>0.36602682306269524</v>
      </c>
      <c r="D12" s="647">
        <v>157895.77720000036</v>
      </c>
      <c r="E12" s="648">
        <v>1.8053951199926699E-2</v>
      </c>
      <c r="G12" s="119"/>
      <c r="I12" s="1071"/>
      <c r="J12" s="1071"/>
      <c r="K12" s="268"/>
      <c r="L12" s="1071"/>
      <c r="M12" s="1071"/>
      <c r="N12" s="1071"/>
      <c r="O12" s="1071"/>
      <c r="P12" s="752"/>
    </row>
    <row r="13" spans="1:16" ht="12.75" customHeight="1">
      <c r="A13" s="330" t="s">
        <v>119</v>
      </c>
      <c r="B13" s="331">
        <v>190033.11111000003</v>
      </c>
      <c r="C13" s="332">
        <v>7.8121962731115121E-3</v>
      </c>
      <c r="D13" s="331">
        <v>10057.194840000011</v>
      </c>
      <c r="E13" s="332">
        <v>5.5880781431401072E-2</v>
      </c>
      <c r="G13" s="119"/>
      <c r="I13" s="1071"/>
      <c r="J13" s="1071"/>
      <c r="K13" s="268"/>
      <c r="L13" s="1071"/>
      <c r="M13" s="1071"/>
      <c r="N13" s="1071"/>
      <c r="O13" s="1071"/>
      <c r="P13" s="752"/>
    </row>
    <row r="14" spans="1:16" ht="12.75" customHeight="1">
      <c r="A14" s="330" t="s">
        <v>120</v>
      </c>
      <c r="B14" s="331">
        <v>3549780.2647800003</v>
      </c>
      <c r="C14" s="332">
        <v>0.14593025390626155</v>
      </c>
      <c r="D14" s="331">
        <v>80854.916220000479</v>
      </c>
      <c r="E14" s="332">
        <v>2.3308347137987351E-2</v>
      </c>
      <c r="G14" s="119"/>
      <c r="I14" s="1071"/>
      <c r="J14" s="1071"/>
      <c r="K14" s="268"/>
      <c r="L14" s="1071"/>
      <c r="M14" s="1071"/>
      <c r="N14" s="1071"/>
      <c r="O14" s="1071"/>
      <c r="P14" s="752"/>
    </row>
    <row r="15" spans="1:16" ht="12.75" customHeight="1">
      <c r="A15" s="330" t="s">
        <v>121</v>
      </c>
      <c r="B15" s="331">
        <v>210416.54042999999</v>
      </c>
      <c r="C15" s="332">
        <v>8.6501520884786579E-3</v>
      </c>
      <c r="D15" s="331">
        <v>-3342.6480000000156</v>
      </c>
      <c r="E15" s="764">
        <v>-1.5637447094325241E-2</v>
      </c>
      <c r="G15" s="119"/>
      <c r="I15" s="1071"/>
      <c r="J15" s="1071"/>
      <c r="K15" s="268"/>
      <c r="L15" s="1071"/>
      <c r="M15" s="1071"/>
      <c r="N15" s="1071"/>
      <c r="O15" s="1071"/>
      <c r="P15" s="752"/>
    </row>
    <row r="16" spans="1:16" ht="12.75" customHeight="1">
      <c r="A16" s="649" t="s">
        <v>546</v>
      </c>
      <c r="B16" s="647">
        <v>3950229.9163200003</v>
      </c>
      <c r="C16" s="648">
        <v>0.16239260226785171</v>
      </c>
      <c r="D16" s="647">
        <v>87569.463060000446</v>
      </c>
      <c r="E16" s="648">
        <v>2.2670763873664734E-2</v>
      </c>
      <c r="G16" s="119"/>
      <c r="I16" s="1071"/>
      <c r="J16" s="1071"/>
      <c r="K16" s="268"/>
      <c r="L16" s="1071"/>
      <c r="M16" s="1071"/>
      <c r="N16" s="1071"/>
      <c r="O16" s="1071"/>
      <c r="P16" s="752"/>
    </row>
    <row r="17" spans="1:16" ht="12.75" customHeight="1">
      <c r="A17" s="330" t="s">
        <v>122</v>
      </c>
      <c r="B17" s="331">
        <v>328714.07148000004</v>
      </c>
      <c r="C17" s="332">
        <v>1.3513323173712089E-2</v>
      </c>
      <c r="D17" s="331">
        <v>20953.169920000015</v>
      </c>
      <c r="E17" s="332">
        <v>6.8082624575737549E-2</v>
      </c>
      <c r="G17" s="119"/>
      <c r="I17" s="1071"/>
      <c r="J17" s="1071"/>
      <c r="K17" s="268"/>
      <c r="L17" s="1071"/>
      <c r="M17" s="1071"/>
      <c r="N17" s="1071"/>
      <c r="O17" s="1071"/>
      <c r="P17" s="752"/>
    </row>
    <row r="18" spans="1:16" ht="12.75" customHeight="1">
      <c r="A18" s="330" t="s">
        <v>123</v>
      </c>
      <c r="B18" s="331">
        <v>4006199.9297500001</v>
      </c>
      <c r="C18" s="332">
        <v>0.1646935103978604</v>
      </c>
      <c r="D18" s="331">
        <v>89693.016559999902</v>
      </c>
      <c r="E18" s="332">
        <v>2.2901278753761911E-2</v>
      </c>
      <c r="G18" s="119"/>
      <c r="I18" s="1071"/>
      <c r="J18" s="1071"/>
      <c r="K18" s="268"/>
      <c r="L18" s="1071"/>
      <c r="M18" s="1071"/>
      <c r="N18" s="1071"/>
      <c r="O18" s="1071"/>
      <c r="P18" s="752"/>
    </row>
    <row r="19" spans="1:16" ht="12.75" customHeight="1">
      <c r="A19" s="330" t="s">
        <v>124</v>
      </c>
      <c r="B19" s="331">
        <v>318443.88312999997</v>
      </c>
      <c r="C19" s="332">
        <v>1.3091119239443068E-2</v>
      </c>
      <c r="D19" s="331">
        <v>-5828.7239100000588</v>
      </c>
      <c r="E19" s="332">
        <v>-1.797476500776729E-2</v>
      </c>
      <c r="G19" s="119"/>
      <c r="I19" s="1071"/>
      <c r="J19" s="1071"/>
      <c r="K19" s="268"/>
      <c r="L19" s="1071"/>
      <c r="M19" s="1071"/>
      <c r="N19" s="1071"/>
      <c r="O19" s="1071"/>
      <c r="P19" s="752"/>
    </row>
    <row r="20" spans="1:16" ht="12.75" customHeight="1">
      <c r="A20" s="646" t="s">
        <v>547</v>
      </c>
      <c r="B20" s="647">
        <v>4653357.8843600005</v>
      </c>
      <c r="C20" s="648">
        <v>0.19129795281101558</v>
      </c>
      <c r="D20" s="647">
        <v>104817.46257000044</v>
      </c>
      <c r="E20" s="648">
        <v>2.3044197225964513E-2</v>
      </c>
      <c r="G20" s="119"/>
      <c r="I20" s="1071"/>
      <c r="J20" s="1071"/>
      <c r="K20" s="268"/>
      <c r="L20" s="1071"/>
      <c r="M20" s="1071"/>
      <c r="N20" s="1071"/>
      <c r="O20" s="1071"/>
      <c r="P20" s="752"/>
    </row>
    <row r="21" spans="1:16" ht="12.75" customHeight="1">
      <c r="A21" s="330" t="s">
        <v>125</v>
      </c>
      <c r="B21" s="331">
        <v>163016.32366999998</v>
      </c>
      <c r="C21" s="332">
        <v>6.7015453717112683E-3</v>
      </c>
      <c r="D21" s="331">
        <v>6919.6726799999597</v>
      </c>
      <c r="E21" s="332">
        <v>4.4329411528779339E-2</v>
      </c>
      <c r="G21" s="119"/>
      <c r="I21" s="1071"/>
      <c r="J21" s="1071"/>
      <c r="K21" s="268"/>
      <c r="L21" s="1071"/>
      <c r="M21" s="1071"/>
      <c r="N21" s="1071"/>
      <c r="O21" s="1071"/>
      <c r="P21" s="752"/>
    </row>
    <row r="22" spans="1:16" ht="12.75" customHeight="1">
      <c r="A22" s="330" t="s">
        <v>126</v>
      </c>
      <c r="B22" s="331">
        <v>6111454.4794100001</v>
      </c>
      <c r="C22" s="332">
        <v>0.25123980567629117</v>
      </c>
      <c r="D22" s="331">
        <v>84968.086710000411</v>
      </c>
      <c r="E22" s="332">
        <v>1.4099108696723262E-2</v>
      </c>
      <c r="G22" s="119"/>
      <c r="I22" s="1071"/>
      <c r="J22" s="1071"/>
      <c r="K22" s="268"/>
      <c r="L22" s="1071"/>
      <c r="M22" s="1071"/>
      <c r="N22" s="1071"/>
      <c r="O22" s="1071"/>
      <c r="P22" s="752"/>
    </row>
    <row r="23" spans="1:16" ht="12.75" customHeight="1">
      <c r="A23" s="330" t="s">
        <v>127</v>
      </c>
      <c r="B23" s="331">
        <v>543455.52132000006</v>
      </c>
      <c r="C23" s="332">
        <v>2.2341270810434914E-2</v>
      </c>
      <c r="D23" s="331">
        <v>-9831.6482799999649</v>
      </c>
      <c r="E23" s="332">
        <v>-1.776952154359146E-2</v>
      </c>
      <c r="G23" s="119"/>
      <c r="I23" s="1071"/>
      <c r="J23" s="1071"/>
      <c r="K23" s="268"/>
      <c r="L23" s="1071"/>
      <c r="M23" s="1071"/>
      <c r="N23" s="1071"/>
      <c r="O23" s="1071"/>
      <c r="P23" s="752"/>
    </row>
    <row r="24" spans="1:16" ht="12.75" customHeight="1">
      <c r="A24" s="646" t="s">
        <v>548</v>
      </c>
      <c r="B24" s="647">
        <v>6817926.3244000003</v>
      </c>
      <c r="C24" s="648">
        <v>0.28028262185843739</v>
      </c>
      <c r="D24" s="647">
        <v>82056.111110000871</v>
      </c>
      <c r="E24" s="648">
        <v>1.2181961426172228E-2</v>
      </c>
      <c r="G24" s="119"/>
      <c r="I24" s="1071"/>
      <c r="J24" s="1071"/>
      <c r="K24" s="268"/>
      <c r="L24" s="1071"/>
      <c r="M24" s="1071"/>
      <c r="N24" s="1071"/>
      <c r="O24" s="1071"/>
      <c r="P24" s="752"/>
    </row>
    <row r="25" spans="1:16" ht="12.75" customHeight="1">
      <c r="A25" s="333" t="s">
        <v>549</v>
      </c>
      <c r="B25" s="334">
        <v>903940.17093000002</v>
      </c>
      <c r="C25" s="335">
        <v>3.7160671596685346E-2</v>
      </c>
      <c r="D25" s="334">
        <v>48799.804190000053</v>
      </c>
      <c r="E25" s="335">
        <v>5.7066425686389533E-2</v>
      </c>
      <c r="G25" s="119"/>
      <c r="I25" s="1071"/>
      <c r="J25" s="1071"/>
      <c r="K25" s="268"/>
      <c r="L25" s="1071"/>
      <c r="M25" s="1071"/>
      <c r="N25" s="1071"/>
      <c r="O25" s="1071"/>
      <c r="P25" s="752"/>
    </row>
    <row r="26" spans="1:16" ht="12.75" customHeight="1">
      <c r="A26" s="333" t="s">
        <v>550</v>
      </c>
      <c r="B26" s="334">
        <v>21648176.570700001</v>
      </c>
      <c r="C26" s="335">
        <v>0.88994914274380355</v>
      </c>
      <c r="D26" s="334">
        <v>413191.72575000301</v>
      </c>
      <c r="E26" s="335">
        <v>1.945806548801321E-2</v>
      </c>
      <c r="G26" s="119"/>
      <c r="I26" s="1071"/>
      <c r="J26" s="1071"/>
      <c r="K26" s="268"/>
      <c r="L26" s="1071"/>
      <c r="M26" s="1071"/>
      <c r="N26" s="1071"/>
      <c r="O26" s="1071"/>
      <c r="P26" s="752"/>
    </row>
    <row r="27" spans="1:16" ht="12.75" customHeight="1">
      <c r="A27" s="333" t="s">
        <v>551</v>
      </c>
      <c r="B27" s="334">
        <v>1773067.1716400001</v>
      </c>
      <c r="C27" s="335">
        <v>7.289018565951097E-2</v>
      </c>
      <c r="D27" s="334">
        <v>-29652.716000000248</v>
      </c>
      <c r="E27" s="335">
        <v>-1.644887605850931E-2</v>
      </c>
      <c r="G27" s="119"/>
      <c r="I27" s="1071"/>
      <c r="J27" s="1071"/>
      <c r="K27" s="268"/>
      <c r="L27" s="1071"/>
      <c r="M27" s="1071"/>
      <c r="N27" s="1071"/>
      <c r="O27" s="1071"/>
      <c r="P27" s="752"/>
    </row>
    <row r="28" spans="1:16" ht="18.75" customHeight="1">
      <c r="A28" s="891" t="s">
        <v>552</v>
      </c>
      <c r="B28" s="892">
        <v>24325183.913270004</v>
      </c>
      <c r="C28" s="893">
        <v>1</v>
      </c>
      <c r="D28" s="892">
        <v>432338.81394000724</v>
      </c>
      <c r="E28" s="893">
        <v>1.8094907163321849E-2</v>
      </c>
      <c r="G28" s="765"/>
      <c r="I28" s="1071"/>
      <c r="J28" s="1071"/>
      <c r="K28" s="268"/>
      <c r="L28" s="1071"/>
      <c r="M28" s="1071"/>
      <c r="N28" s="1071"/>
      <c r="O28" s="1071"/>
      <c r="P28" s="752"/>
    </row>
    <row r="29" spans="1:16" ht="12.75" customHeight="1">
      <c r="A29" s="19" t="s">
        <v>553</v>
      </c>
    </row>
    <row r="30" spans="1:16" ht="12.75" customHeight="1">
      <c r="C30" s="76"/>
    </row>
    <row r="31" spans="1:16" ht="12.75" customHeight="1"/>
    <row r="32" spans="1:16" s="245" customFormat="1" ht="12.75" customHeight="1">
      <c r="A32" s="138" t="s">
        <v>626</v>
      </c>
      <c r="L32" s="124" t="str">
        <f>Naslovnica!A20</f>
        <v>Svibanj 2025.</v>
      </c>
    </row>
    <row r="33" spans="1:12" s="245" customFormat="1" ht="12.75" customHeight="1">
      <c r="A33" s="517" t="s">
        <v>869</v>
      </c>
      <c r="L33" s="492" t="str">
        <f>Naslovnica!A24</f>
        <v>May 2025</v>
      </c>
    </row>
    <row r="34" spans="1:12" s="245" customFormat="1" ht="12.75" customHeight="1"/>
    <row r="35" spans="1:12" s="245" customFormat="1" ht="22.5" customHeight="1">
      <c r="A35" s="670"/>
      <c r="B35" s="1166" t="s">
        <v>1310</v>
      </c>
      <c r="C35" s="1166"/>
      <c r="D35" s="1166"/>
      <c r="E35" s="1166"/>
      <c r="F35" s="1166" t="s">
        <v>878</v>
      </c>
      <c r="G35" s="1166"/>
      <c r="H35" s="1166"/>
      <c r="I35" s="1166"/>
      <c r="J35" s="1166"/>
      <c r="K35" s="1166"/>
      <c r="L35" s="1166"/>
    </row>
    <row r="36" spans="1:12" s="245" customFormat="1" ht="45">
      <c r="A36" s="1167" t="s">
        <v>524</v>
      </c>
      <c r="B36" s="736" t="s">
        <v>67</v>
      </c>
      <c r="C36" s="735" t="s">
        <v>96</v>
      </c>
      <c r="D36" s="735" t="s">
        <v>98</v>
      </c>
      <c r="E36" s="735" t="s">
        <v>100</v>
      </c>
      <c r="F36" s="735" t="s">
        <v>611</v>
      </c>
      <c r="G36" s="733" t="s">
        <v>59</v>
      </c>
      <c r="H36" s="733" t="s">
        <v>50</v>
      </c>
      <c r="I36" s="890" t="s">
        <v>1226</v>
      </c>
      <c r="J36" s="890" t="s">
        <v>1227</v>
      </c>
      <c r="K36" s="890" t="s">
        <v>1228</v>
      </c>
      <c r="L36" s="733" t="s">
        <v>1232</v>
      </c>
    </row>
    <row r="37" spans="1:12" s="245" customFormat="1" ht="34.5" customHeight="1">
      <c r="A37" s="1167"/>
      <c r="B37" s="659" t="s">
        <v>608</v>
      </c>
      <c r="C37" s="734" t="s">
        <v>97</v>
      </c>
      <c r="D37" s="734" t="s">
        <v>99</v>
      </c>
      <c r="E37" s="734" t="s">
        <v>101</v>
      </c>
      <c r="F37" s="734" t="s">
        <v>227</v>
      </c>
      <c r="G37" s="734" t="s">
        <v>51</v>
      </c>
      <c r="H37" s="734" t="s">
        <v>52</v>
      </c>
      <c r="I37" s="659" t="s">
        <v>1229</v>
      </c>
      <c r="J37" s="659" t="s">
        <v>1230</v>
      </c>
      <c r="K37" s="659" t="s">
        <v>1231</v>
      </c>
      <c r="L37" s="737" t="s">
        <v>1233</v>
      </c>
    </row>
    <row r="38" spans="1:12" s="245" customFormat="1">
      <c r="A38" s="336" t="s">
        <v>116</v>
      </c>
      <c r="B38" s="337">
        <v>27.956499999999998</v>
      </c>
      <c r="C38" s="338">
        <v>27.1739</v>
      </c>
      <c r="D38" s="337">
        <v>27.963799999999999</v>
      </c>
      <c r="E38" s="738">
        <v>0.78989999999999938</v>
      </c>
      <c r="F38" s="739">
        <v>2.9197375880780641E-2</v>
      </c>
      <c r="G38" s="686">
        <v>5.4226294850764578E-2</v>
      </c>
      <c r="H38" s="686">
        <v>0.11352972572511955</v>
      </c>
      <c r="I38" s="686">
        <v>9.1130501373724027E-2</v>
      </c>
      <c r="J38" s="686">
        <v>8.2644869114444575E-2</v>
      </c>
      <c r="K38" s="686">
        <v>6.6630718510281239E-2</v>
      </c>
      <c r="L38" s="686">
        <v>7.1526257787050573E-2</v>
      </c>
    </row>
    <row r="39" spans="1:12" s="245" customFormat="1">
      <c r="A39" s="336" t="s">
        <v>119</v>
      </c>
      <c r="B39" s="337">
        <v>30.6874</v>
      </c>
      <c r="C39" s="338">
        <v>29.895600000000002</v>
      </c>
      <c r="D39" s="337">
        <v>30.6996</v>
      </c>
      <c r="E39" s="738">
        <v>0.80399999999999849</v>
      </c>
      <c r="F39" s="739">
        <v>2.7650803537641933E-2</v>
      </c>
      <c r="G39" s="686">
        <v>4.8299656686081383E-2</v>
      </c>
      <c r="H39" s="686">
        <v>0.11579590367491188</v>
      </c>
      <c r="I39" s="686">
        <v>0.10836295349645519</v>
      </c>
      <c r="J39" s="686">
        <v>9.7952615715135805E-2</v>
      </c>
      <c r="K39" s="686">
        <v>7.6554511702440209E-2</v>
      </c>
      <c r="L39" s="686">
        <v>8.0827606380490913E-2</v>
      </c>
    </row>
    <row r="40" spans="1:12" s="245" customFormat="1">
      <c r="A40" s="336" t="s">
        <v>122</v>
      </c>
      <c r="B40" s="337">
        <v>33.952399999999997</v>
      </c>
      <c r="C40" s="338">
        <v>32.819899999999997</v>
      </c>
      <c r="D40" s="337">
        <v>34.011400000000002</v>
      </c>
      <c r="E40" s="738">
        <v>1.1915000000000049</v>
      </c>
      <c r="F40" s="739">
        <v>3.6271517519228302E-2</v>
      </c>
      <c r="G40" s="686">
        <v>5.8416073070748364E-2</v>
      </c>
      <c r="H40" s="686">
        <v>0.15269889016014426</v>
      </c>
      <c r="I40" s="686">
        <v>0.12106999687762388</v>
      </c>
      <c r="J40" s="686">
        <v>0.11034851880202012</v>
      </c>
      <c r="K40" s="686">
        <v>8.4549351686928897E-2</v>
      </c>
      <c r="L40" s="686">
        <v>9.100917541497755E-2</v>
      </c>
    </row>
    <row r="41" spans="1:12" s="245" customFormat="1">
      <c r="A41" s="336" t="s">
        <v>125</v>
      </c>
      <c r="B41" s="337">
        <v>25.6372</v>
      </c>
      <c r="C41" s="338">
        <v>25.219000000000001</v>
      </c>
      <c r="D41" s="337">
        <v>25.754799999999999</v>
      </c>
      <c r="E41" s="738">
        <v>0.53579999999999828</v>
      </c>
      <c r="F41" s="739">
        <v>1.6296613428155915E-2</v>
      </c>
      <c r="G41" s="686">
        <v>1.9294765007812575E-2</v>
      </c>
      <c r="H41" s="686">
        <v>6.7713951347907031E-2</v>
      </c>
      <c r="I41" s="686">
        <v>5.4310785150156526E-2</v>
      </c>
      <c r="J41" s="686">
        <v>6.4097982092385042E-2</v>
      </c>
      <c r="K41" s="686">
        <v>5.5813629097999806E-2</v>
      </c>
      <c r="L41" s="686">
        <v>6.2955044250570413E-2</v>
      </c>
    </row>
    <row r="42" spans="1:12" s="245" customFormat="1">
      <c r="A42" s="650" t="s">
        <v>128</v>
      </c>
      <c r="B42" s="651">
        <v>228.24059268323518</v>
      </c>
      <c r="C42" s="652">
        <v>221.69545418859252</v>
      </c>
      <c r="D42" s="651">
        <v>228.48529219213705</v>
      </c>
      <c r="E42" s="740">
        <v>6.7898380035445314</v>
      </c>
      <c r="F42" s="741">
        <v>3.0600275967890056E-2</v>
      </c>
      <c r="G42" s="724">
        <v>5.3370994292644136E-2</v>
      </c>
      <c r="H42" s="724">
        <v>0.13343424493137612</v>
      </c>
      <c r="I42" s="724">
        <v>0.10540910884816035</v>
      </c>
      <c r="J42" s="724">
        <v>9.689063277530785E-2</v>
      </c>
      <c r="K42" s="724">
        <v>7.4367510362886469E-2</v>
      </c>
      <c r="L42" s="724">
        <v>7.9530986482999166E-2</v>
      </c>
    </row>
    <row r="43" spans="1:12" s="245" customFormat="1">
      <c r="A43" s="336" t="s">
        <v>117</v>
      </c>
      <c r="B43" s="337">
        <v>43.367699999999999</v>
      </c>
      <c r="C43" s="338">
        <v>42.718800000000002</v>
      </c>
      <c r="D43" s="337">
        <v>43.427100000000003</v>
      </c>
      <c r="E43" s="738">
        <v>0.70830000000000126</v>
      </c>
      <c r="F43" s="739">
        <v>1.593678696758305E-2</v>
      </c>
      <c r="G43" s="687">
        <v>2.5735815854454502E-2</v>
      </c>
      <c r="H43" s="687">
        <v>8.7206780799767403E-2</v>
      </c>
      <c r="I43" s="687">
        <v>6.8000776249782957E-2</v>
      </c>
      <c r="J43" s="687">
        <v>4.948498625929254E-2</v>
      </c>
      <c r="K43" s="687">
        <v>4.0020817587847146E-2</v>
      </c>
      <c r="L43" s="687">
        <v>5.2590199035808638E-2</v>
      </c>
    </row>
    <row r="44" spans="1:12" s="245" customFormat="1">
      <c r="A44" s="336" t="s">
        <v>120</v>
      </c>
      <c r="B44" s="337">
        <v>51.691299999999998</v>
      </c>
      <c r="C44" s="338">
        <v>50.784700000000001</v>
      </c>
      <c r="D44" s="337">
        <v>51.750100000000003</v>
      </c>
      <c r="E44" s="738">
        <v>0.96540000000000248</v>
      </c>
      <c r="F44" s="739">
        <v>1.8455470046064626E-2</v>
      </c>
      <c r="G44" s="687">
        <v>3.9840437088117575E-2</v>
      </c>
      <c r="H44" s="687">
        <v>0.11085728776261039</v>
      </c>
      <c r="I44" s="687">
        <v>9.0396933086341669E-2</v>
      </c>
      <c r="J44" s="687">
        <v>7.5293702207564595E-2</v>
      </c>
      <c r="K44" s="687">
        <v>5.8809088445119562E-2</v>
      </c>
      <c r="L44" s="687">
        <v>6.0620551202835937E-2</v>
      </c>
    </row>
    <row r="45" spans="1:12" s="245" customFormat="1">
      <c r="A45" s="336" t="s">
        <v>123</v>
      </c>
      <c r="B45" s="337">
        <v>45.481200000000001</v>
      </c>
      <c r="C45" s="338">
        <v>44.673400000000001</v>
      </c>
      <c r="D45" s="337">
        <v>45.5246</v>
      </c>
      <c r="E45" s="738">
        <v>0.85119999999999862</v>
      </c>
      <c r="F45" s="739">
        <v>1.8310294334958677E-2</v>
      </c>
      <c r="G45" s="687">
        <v>3.9655834537241974E-2</v>
      </c>
      <c r="H45" s="687">
        <v>0.11881843295753369</v>
      </c>
      <c r="I45" s="687">
        <v>8.86816723224082E-2</v>
      </c>
      <c r="J45" s="687">
        <v>6.771103768757869E-2</v>
      </c>
      <c r="K45" s="687">
        <v>5.602341846432668E-2</v>
      </c>
      <c r="L45" s="687">
        <v>5.4760555513959419E-2</v>
      </c>
    </row>
    <row r="46" spans="1:12" s="245" customFormat="1">
      <c r="A46" s="336" t="s">
        <v>126</v>
      </c>
      <c r="B46" s="337">
        <v>42.649000000000001</v>
      </c>
      <c r="C46" s="338">
        <v>42.235199999999999</v>
      </c>
      <c r="D46" s="337">
        <v>42.826599999999999</v>
      </c>
      <c r="E46" s="738">
        <v>0.59140000000000015</v>
      </c>
      <c r="F46" s="739">
        <v>9.6110598205618736E-3</v>
      </c>
      <c r="G46" s="687">
        <v>5.9200905703098439E-3</v>
      </c>
      <c r="H46" s="687">
        <v>4.9924915684005811E-2</v>
      </c>
      <c r="I46" s="687">
        <v>3.9686513776095778E-2</v>
      </c>
      <c r="J46" s="687">
        <v>3.8552740819804754E-2</v>
      </c>
      <c r="K46" s="687">
        <v>3.9553809284091468E-2</v>
      </c>
      <c r="L46" s="687">
        <v>5.1829050374591956E-2</v>
      </c>
    </row>
    <row r="47" spans="1:12" s="245" customFormat="1">
      <c r="A47" s="650" t="s">
        <v>129</v>
      </c>
      <c r="B47" s="651">
        <v>338.45575687927612</v>
      </c>
      <c r="C47" s="652">
        <v>333.47929615244522</v>
      </c>
      <c r="D47" s="651">
        <v>339.04012671105482</v>
      </c>
      <c r="E47" s="740">
        <v>5.5608305586096094</v>
      </c>
      <c r="F47" s="741">
        <v>1.5306700242547544E-2</v>
      </c>
      <c r="G47" s="724">
        <v>2.6084677914259391E-2</v>
      </c>
      <c r="H47" s="724">
        <v>8.772197005843041E-2</v>
      </c>
      <c r="I47" s="724">
        <v>6.7794735044123478E-2</v>
      </c>
      <c r="J47" s="724">
        <v>5.4285812248009435E-2</v>
      </c>
      <c r="K47" s="724">
        <v>4.5835551767992699E-2</v>
      </c>
      <c r="L47" s="724">
        <v>5.4194633785740187E-2</v>
      </c>
    </row>
    <row r="48" spans="1:12" s="245" customFormat="1">
      <c r="A48" s="336" t="s">
        <v>118</v>
      </c>
      <c r="B48" s="337">
        <v>18.326499999999999</v>
      </c>
      <c r="C48" s="338">
        <v>18.294599999999999</v>
      </c>
      <c r="D48" s="337">
        <v>18.326499999999999</v>
      </c>
      <c r="E48" s="738">
        <v>3.1900000000000261E-2</v>
      </c>
      <c r="F48" s="739">
        <v>1.4590323391512339E-3</v>
      </c>
      <c r="G48" s="687">
        <v>1.1267885422932E-2</v>
      </c>
      <c r="H48" s="687">
        <v>4.0120093532202805E-2</v>
      </c>
      <c r="I48" s="687">
        <v>2.4502812588670153E-2</v>
      </c>
      <c r="J48" s="687">
        <v>1.0641679003668525E-2</v>
      </c>
      <c r="K48" s="687">
        <v>2.8732392912818483E-2</v>
      </c>
      <c r="L48" s="687">
        <v>3.037460644027945E-2</v>
      </c>
    </row>
    <row r="49" spans="1:12" s="245" customFormat="1">
      <c r="A49" s="336" t="s">
        <v>121</v>
      </c>
      <c r="B49" s="337">
        <v>19.780999999999999</v>
      </c>
      <c r="C49" s="338">
        <v>19.7332</v>
      </c>
      <c r="D49" s="337">
        <v>19.780999999999999</v>
      </c>
      <c r="E49" s="738">
        <v>4.7799999999998732E-2</v>
      </c>
      <c r="F49" s="739">
        <v>1.452995347377195E-3</v>
      </c>
      <c r="G49" s="687">
        <v>1.3365710216648452E-2</v>
      </c>
      <c r="H49" s="687">
        <v>4.6453189722212018E-2</v>
      </c>
      <c r="I49" s="687">
        <v>3.1469807942236416E-2</v>
      </c>
      <c r="J49" s="687">
        <v>1.385734056146859E-2</v>
      </c>
      <c r="K49" s="687">
        <v>3.4390025049608974E-2</v>
      </c>
      <c r="L49" s="687">
        <v>3.7698062016748635E-2</v>
      </c>
    </row>
    <row r="50" spans="1:12" s="245" customFormat="1">
      <c r="A50" s="336" t="s">
        <v>124</v>
      </c>
      <c r="B50" s="337">
        <v>18.753699999999998</v>
      </c>
      <c r="C50" s="338">
        <v>18.7027</v>
      </c>
      <c r="D50" s="337">
        <v>18.753699999999998</v>
      </c>
      <c r="E50" s="738">
        <v>5.099999999999838E-2</v>
      </c>
      <c r="F50" s="739">
        <v>1.8376755541071876E-3</v>
      </c>
      <c r="G50" s="687">
        <v>1.2946959058010021E-2</v>
      </c>
      <c r="H50" s="687">
        <v>4.4436895042270441E-2</v>
      </c>
      <c r="I50" s="687">
        <v>2.6083291060712055E-2</v>
      </c>
      <c r="J50" s="687">
        <v>8.9965442310646626E-3</v>
      </c>
      <c r="K50" s="687">
        <v>2.8824541305337625E-2</v>
      </c>
      <c r="L50" s="687">
        <v>3.2578727304121369E-2</v>
      </c>
    </row>
    <row r="51" spans="1:12" s="245" customFormat="1">
      <c r="A51" s="336" t="s">
        <v>127</v>
      </c>
      <c r="B51" s="337">
        <v>19.454899999999999</v>
      </c>
      <c r="C51" s="338">
        <v>19.4268</v>
      </c>
      <c r="D51" s="337">
        <v>19.456299999999999</v>
      </c>
      <c r="E51" s="738">
        <v>2.9499999999998749E-2</v>
      </c>
      <c r="F51" s="882">
        <v>1.2454517850615243E-3</v>
      </c>
      <c r="G51" s="687">
        <v>1.0623155882475199E-2</v>
      </c>
      <c r="H51" s="687">
        <v>3.4989253718638924E-2</v>
      </c>
      <c r="I51" s="687">
        <v>2.0296497105522171E-2</v>
      </c>
      <c r="J51" s="687">
        <v>1.1189108729811492E-2</v>
      </c>
      <c r="K51" s="687">
        <v>2.9923283608717099E-2</v>
      </c>
      <c r="L51" s="687">
        <v>3.6099677494337845E-2</v>
      </c>
    </row>
    <row r="52" spans="1:12" s="245" customFormat="1">
      <c r="A52" s="650" t="s">
        <v>130</v>
      </c>
      <c r="B52" s="651">
        <v>142.56553043966287</v>
      </c>
      <c r="C52" s="652">
        <v>142.31158097694168</v>
      </c>
      <c r="D52" s="651">
        <v>142.56553043966287</v>
      </c>
      <c r="E52" s="740">
        <v>0.25394946272118091</v>
      </c>
      <c r="F52" s="741">
        <v>1.4349601544827451E-3</v>
      </c>
      <c r="G52" s="724">
        <v>1.1640830748203657E-2</v>
      </c>
      <c r="H52" s="724">
        <v>3.998869858374654E-2</v>
      </c>
      <c r="I52" s="724">
        <v>2.4046595612995603E-2</v>
      </c>
      <c r="J52" s="724">
        <v>1.0829511846545348E-2</v>
      </c>
      <c r="K52" s="724">
        <v>2.9683246826785359E-2</v>
      </c>
      <c r="L52" s="724">
        <v>3.3433043440750154E-2</v>
      </c>
    </row>
    <row r="53" spans="1:12" s="245" customFormat="1" ht="12.75" customHeight="1">
      <c r="A53" s="22" t="s">
        <v>523</v>
      </c>
      <c r="G53" s="684"/>
      <c r="H53" s="684"/>
      <c r="I53" s="684"/>
      <c r="J53" s="684"/>
      <c r="K53" s="684"/>
      <c r="L53" s="684"/>
    </row>
    <row r="54" spans="1:12" s="245" customFormat="1" ht="25.5" customHeight="1">
      <c r="A54" s="1169" t="s">
        <v>1307</v>
      </c>
      <c r="B54" s="1169"/>
      <c r="C54" s="1169"/>
      <c r="D54" s="1169"/>
      <c r="E54" s="1169"/>
      <c r="F54" s="1169"/>
      <c r="G54" s="1169"/>
      <c r="H54" s="1169"/>
      <c r="I54" s="1169"/>
      <c r="J54" s="1169"/>
      <c r="K54" s="1169"/>
      <c r="L54" s="1169"/>
    </row>
    <row r="55" spans="1:12" s="245" customFormat="1" ht="20.25" customHeight="1">
      <c r="A55" s="1168" t="s">
        <v>162</v>
      </c>
      <c r="B55" s="1168"/>
      <c r="C55" s="1168"/>
      <c r="D55" s="1168"/>
      <c r="E55" s="1168"/>
      <c r="F55" s="1168"/>
      <c r="G55" s="1168"/>
      <c r="H55" s="1168"/>
      <c r="I55" s="1168"/>
      <c r="J55" s="1168"/>
      <c r="K55" s="1168"/>
      <c r="L55" s="1168"/>
    </row>
    <row r="56" spans="1:12" s="245" customFormat="1" ht="24" customHeight="1">
      <c r="A56" s="1164" t="s">
        <v>1306</v>
      </c>
      <c r="B56" s="1164"/>
      <c r="C56" s="1164"/>
      <c r="D56" s="1164"/>
      <c r="E56" s="1164"/>
      <c r="F56" s="1164"/>
      <c r="G56" s="1164"/>
      <c r="H56" s="1164"/>
      <c r="I56" s="1164"/>
      <c r="J56" s="1164"/>
      <c r="K56" s="1164"/>
      <c r="L56" s="1164"/>
    </row>
    <row r="57" spans="1:12" s="245" customFormat="1" ht="21" customHeight="1">
      <c r="A57" s="1165" t="s">
        <v>1234</v>
      </c>
      <c r="B57" s="1165"/>
      <c r="C57" s="1165"/>
      <c r="D57" s="1165"/>
      <c r="E57" s="1165"/>
      <c r="F57" s="1165"/>
      <c r="G57" s="1165"/>
      <c r="H57" s="1165"/>
      <c r="I57" s="1165"/>
      <c r="J57" s="1165"/>
      <c r="K57" s="1165"/>
      <c r="L57" s="1165"/>
    </row>
    <row r="58" spans="1:12" s="245" customFormat="1" ht="12.75" customHeight="1">
      <c r="F58" s="164"/>
    </row>
    <row r="59" spans="1:12" s="245" customFormat="1" ht="12.75" customHeight="1">
      <c r="A59" s="573" t="s">
        <v>81</v>
      </c>
    </row>
    <row r="60" spans="1:12" s="245" customFormat="1" ht="12.75" customHeight="1">
      <c r="A60" s="573"/>
    </row>
    <row r="61" spans="1:12" s="245" customFormat="1" ht="12.75" customHeight="1"/>
    <row r="62" spans="1:12" s="245" customFormat="1" ht="12.75" customHeight="1"/>
    <row r="63" spans="1:12" s="245" customFormat="1" ht="12.75" customHeight="1"/>
    <row r="95" spans="12:12">
      <c r="L95" s="67" t="s">
        <v>767</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5"/>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7" t="s">
        <v>627</v>
      </c>
      <c r="AG1" s="124" t="str">
        <f>Naslovnica!A20</f>
        <v>Svibanj 2025.</v>
      </c>
    </row>
    <row r="2" spans="1:35" ht="12.75" customHeight="1">
      <c r="A2" s="514" t="s">
        <v>870</v>
      </c>
      <c r="AG2" s="492" t="str">
        <f>Naslovnica!A24</f>
        <v>May 2025</v>
      </c>
    </row>
    <row r="3" spans="1:35" ht="12.75" customHeight="1">
      <c r="A3" s="66"/>
      <c r="AG3" s="65"/>
    </row>
    <row r="4" spans="1:35" ht="12.75" customHeight="1">
      <c r="I4" s="163"/>
      <c r="J4" s="163"/>
      <c r="K4" s="163"/>
      <c r="AG4" s="13" t="s">
        <v>1290</v>
      </c>
    </row>
    <row r="5" spans="1:35" ht="15" customHeight="1">
      <c r="A5" s="653" t="s">
        <v>131</v>
      </c>
      <c r="B5" s="1175" t="s">
        <v>539</v>
      </c>
      <c r="C5" s="1175"/>
      <c r="D5" s="1175"/>
      <c r="E5" s="1175"/>
      <c r="F5" s="1175"/>
      <c r="G5" s="1175"/>
      <c r="H5" s="1175"/>
      <c r="I5" s="1175"/>
      <c r="J5" s="1176" t="s">
        <v>533</v>
      </c>
      <c r="K5" s="1176"/>
      <c r="L5" s="1175" t="s">
        <v>538</v>
      </c>
      <c r="M5" s="1175"/>
      <c r="N5" s="1175"/>
      <c r="O5" s="1175"/>
      <c r="P5" s="1175"/>
      <c r="Q5" s="1175"/>
      <c r="R5" s="1175"/>
      <c r="S5" s="1175"/>
      <c r="T5" s="1176" t="s">
        <v>534</v>
      </c>
      <c r="U5" s="1176"/>
      <c r="V5" s="1175" t="s">
        <v>537</v>
      </c>
      <c r="W5" s="1175"/>
      <c r="X5" s="1175"/>
      <c r="Y5" s="1175"/>
      <c r="Z5" s="1175"/>
      <c r="AA5" s="1175"/>
      <c r="AB5" s="1175"/>
      <c r="AC5" s="1175"/>
      <c r="AD5" s="1176" t="s">
        <v>535</v>
      </c>
      <c r="AE5" s="1176"/>
      <c r="AF5" s="1178" t="s">
        <v>536</v>
      </c>
      <c r="AG5" s="1178"/>
    </row>
    <row r="6" spans="1:35" ht="22.5" customHeight="1">
      <c r="A6" s="1177" t="s">
        <v>540</v>
      </c>
      <c r="B6" s="1166" t="s">
        <v>132</v>
      </c>
      <c r="C6" s="1166"/>
      <c r="D6" s="1166" t="s">
        <v>133</v>
      </c>
      <c r="E6" s="1166"/>
      <c r="F6" s="1166" t="s">
        <v>134</v>
      </c>
      <c r="G6" s="1166"/>
      <c r="H6" s="1166" t="s">
        <v>135</v>
      </c>
      <c r="I6" s="1166"/>
      <c r="J6" s="1176"/>
      <c r="K6" s="1176"/>
      <c r="L6" s="1166" t="s">
        <v>132</v>
      </c>
      <c r="M6" s="1166"/>
      <c r="N6" s="1166" t="s">
        <v>133</v>
      </c>
      <c r="O6" s="1166"/>
      <c r="P6" s="1166" t="s">
        <v>134</v>
      </c>
      <c r="Q6" s="1166"/>
      <c r="R6" s="1166" t="s">
        <v>135</v>
      </c>
      <c r="S6" s="1166"/>
      <c r="T6" s="1176"/>
      <c r="U6" s="1176"/>
      <c r="V6" s="1166" t="s">
        <v>132</v>
      </c>
      <c r="W6" s="1166"/>
      <c r="X6" s="1166" t="s">
        <v>133</v>
      </c>
      <c r="Y6" s="1166"/>
      <c r="Z6" s="1166" t="s">
        <v>134</v>
      </c>
      <c r="AA6" s="1166"/>
      <c r="AB6" s="1166" t="s">
        <v>135</v>
      </c>
      <c r="AC6" s="1166"/>
      <c r="AD6" s="1176"/>
      <c r="AE6" s="1176"/>
      <c r="AF6" s="1178"/>
      <c r="AG6" s="1178"/>
    </row>
    <row r="7" spans="1:35">
      <c r="A7" s="1177"/>
      <c r="B7" s="653" t="s">
        <v>31</v>
      </c>
      <c r="C7" s="653" t="s">
        <v>32</v>
      </c>
      <c r="D7" s="653" t="s">
        <v>31</v>
      </c>
      <c r="E7" s="653" t="s">
        <v>32</v>
      </c>
      <c r="F7" s="653" t="s">
        <v>31</v>
      </c>
      <c r="G7" s="653" t="s">
        <v>32</v>
      </c>
      <c r="H7" s="653" t="s">
        <v>31</v>
      </c>
      <c r="I7" s="653" t="s">
        <v>32</v>
      </c>
      <c r="J7" s="653" t="s">
        <v>31</v>
      </c>
      <c r="K7" s="653" t="s">
        <v>32</v>
      </c>
      <c r="L7" s="653" t="s">
        <v>31</v>
      </c>
      <c r="M7" s="653" t="s">
        <v>32</v>
      </c>
      <c r="N7" s="653" t="s">
        <v>31</v>
      </c>
      <c r="O7" s="653" t="s">
        <v>32</v>
      </c>
      <c r="P7" s="653" t="s">
        <v>31</v>
      </c>
      <c r="Q7" s="653" t="s">
        <v>32</v>
      </c>
      <c r="R7" s="653" t="s">
        <v>31</v>
      </c>
      <c r="S7" s="653" t="s">
        <v>32</v>
      </c>
      <c r="T7" s="653" t="s">
        <v>31</v>
      </c>
      <c r="U7" s="653" t="s">
        <v>32</v>
      </c>
      <c r="V7" s="653" t="s">
        <v>31</v>
      </c>
      <c r="W7" s="653" t="s">
        <v>32</v>
      </c>
      <c r="X7" s="653" t="s">
        <v>31</v>
      </c>
      <c r="Y7" s="653" t="s">
        <v>32</v>
      </c>
      <c r="Z7" s="653" t="s">
        <v>31</v>
      </c>
      <c r="AA7" s="653" t="s">
        <v>32</v>
      </c>
      <c r="AB7" s="653" t="s">
        <v>31</v>
      </c>
      <c r="AC7" s="653" t="s">
        <v>32</v>
      </c>
      <c r="AD7" s="653" t="s">
        <v>31</v>
      </c>
      <c r="AE7" s="653" t="s">
        <v>32</v>
      </c>
      <c r="AF7" s="653" t="s">
        <v>31</v>
      </c>
      <c r="AG7" s="653" t="s">
        <v>32</v>
      </c>
    </row>
    <row r="8" spans="1:35">
      <c r="A8" s="1177"/>
      <c r="B8" s="654" t="s">
        <v>29</v>
      </c>
      <c r="C8" s="654" t="s">
        <v>30</v>
      </c>
      <c r="D8" s="654" t="s">
        <v>29</v>
      </c>
      <c r="E8" s="654" t="s">
        <v>30</v>
      </c>
      <c r="F8" s="654" t="s">
        <v>29</v>
      </c>
      <c r="G8" s="654" t="s">
        <v>30</v>
      </c>
      <c r="H8" s="654" t="s">
        <v>29</v>
      </c>
      <c r="I8" s="654" t="s">
        <v>30</v>
      </c>
      <c r="J8" s="654" t="s">
        <v>29</v>
      </c>
      <c r="K8" s="654" t="s">
        <v>30</v>
      </c>
      <c r="L8" s="654" t="s">
        <v>29</v>
      </c>
      <c r="M8" s="654" t="s">
        <v>30</v>
      </c>
      <c r="N8" s="654" t="s">
        <v>29</v>
      </c>
      <c r="O8" s="654" t="s">
        <v>30</v>
      </c>
      <c r="P8" s="654" t="s">
        <v>29</v>
      </c>
      <c r="Q8" s="654" t="s">
        <v>30</v>
      </c>
      <c r="R8" s="654" t="s">
        <v>29</v>
      </c>
      <c r="S8" s="654" t="s">
        <v>30</v>
      </c>
      <c r="T8" s="654" t="s">
        <v>29</v>
      </c>
      <c r="U8" s="654" t="s">
        <v>30</v>
      </c>
      <c r="V8" s="654" t="s">
        <v>29</v>
      </c>
      <c r="W8" s="654" t="s">
        <v>30</v>
      </c>
      <c r="X8" s="654" t="s">
        <v>29</v>
      </c>
      <c r="Y8" s="654" t="s">
        <v>30</v>
      </c>
      <c r="Z8" s="654" t="s">
        <v>29</v>
      </c>
      <c r="AA8" s="654" t="s">
        <v>30</v>
      </c>
      <c r="AB8" s="654" t="s">
        <v>29</v>
      </c>
      <c r="AC8" s="654" t="s">
        <v>30</v>
      </c>
      <c r="AD8" s="654" t="s">
        <v>29</v>
      </c>
      <c r="AE8" s="654" t="s">
        <v>30</v>
      </c>
      <c r="AF8" s="654" t="s">
        <v>29</v>
      </c>
      <c r="AG8" s="654" t="s">
        <v>30</v>
      </c>
    </row>
    <row r="9" spans="1:35" ht="18">
      <c r="A9" s="339" t="s">
        <v>408</v>
      </c>
      <c r="B9" s="340">
        <v>353.34143999999998</v>
      </c>
      <c r="C9" s="341">
        <v>1.5903625188920447E-3</v>
      </c>
      <c r="D9" s="340">
        <v>7859.7688299999991</v>
      </c>
      <c r="E9" s="341">
        <v>4.135999661187887E-2</v>
      </c>
      <c r="F9" s="340">
        <v>3882.9463200000005</v>
      </c>
      <c r="G9" s="341">
        <v>1.1812534530442972E-2</v>
      </c>
      <c r="H9" s="340">
        <v>2085.19823</v>
      </c>
      <c r="I9" s="341">
        <v>1.2791346185803723E-2</v>
      </c>
      <c r="J9" s="340">
        <v>14181.25482</v>
      </c>
      <c r="K9" s="341">
        <v>1.568826707487175E-2</v>
      </c>
      <c r="L9" s="340">
        <v>5007.4167900000002</v>
      </c>
      <c r="M9" s="341">
        <v>6.274375057852352E-4</v>
      </c>
      <c r="N9" s="340">
        <v>24300.783849999996</v>
      </c>
      <c r="O9" s="341">
        <v>6.8457149563641512E-3</v>
      </c>
      <c r="P9" s="340">
        <v>18690.303419999997</v>
      </c>
      <c r="Q9" s="341">
        <v>4.6653446527233928E-3</v>
      </c>
      <c r="R9" s="340">
        <v>25209.513810000004</v>
      </c>
      <c r="S9" s="341">
        <v>4.1249613974763217E-3</v>
      </c>
      <c r="T9" s="340">
        <v>73208.017869999996</v>
      </c>
      <c r="U9" s="341">
        <v>3.3817175146930696E-3</v>
      </c>
      <c r="V9" s="340">
        <v>737.62181999999996</v>
      </c>
      <c r="W9" s="341">
        <v>1.052615809780314E-3</v>
      </c>
      <c r="X9" s="340">
        <v>6079.2038200000006</v>
      </c>
      <c r="Y9" s="341">
        <v>2.8891283012146989E-2</v>
      </c>
      <c r="Z9" s="340">
        <v>591.95329000000004</v>
      </c>
      <c r="AA9" s="341">
        <v>1.8588935801864468E-3</v>
      </c>
      <c r="AB9" s="340">
        <v>8266.4097500000007</v>
      </c>
      <c r="AC9" s="341">
        <v>1.5210830372873388E-2</v>
      </c>
      <c r="AD9" s="340">
        <v>15675.188680000003</v>
      </c>
      <c r="AE9" s="341">
        <v>8.8407190267865733E-3</v>
      </c>
      <c r="AF9" s="340">
        <v>103064.46137</v>
      </c>
      <c r="AG9" s="341">
        <v>4.2369447950828601E-3</v>
      </c>
    </row>
    <row r="10" spans="1:35" ht="18">
      <c r="A10" s="339" t="s">
        <v>409</v>
      </c>
      <c r="B10" s="342">
        <v>2761.6567200000509</v>
      </c>
      <c r="C10" s="343">
        <v>1.2430003504639658E-2</v>
      </c>
      <c r="D10" s="342">
        <v>1360.3597799999229</v>
      </c>
      <c r="E10" s="343">
        <v>7.1585408055484887E-3</v>
      </c>
      <c r="F10" s="342">
        <v>2512.5313900001329</v>
      </c>
      <c r="G10" s="343">
        <v>7.6435163809316954E-3</v>
      </c>
      <c r="H10" s="342">
        <v>1370.7363500000233</v>
      </c>
      <c r="I10" s="343">
        <v>8.4085833807346546E-3</v>
      </c>
      <c r="J10" s="342">
        <v>8005.28424000013</v>
      </c>
      <c r="K10" s="343">
        <v>8.8559890335137316E-3</v>
      </c>
      <c r="L10" s="342">
        <v>78621.574530006052</v>
      </c>
      <c r="M10" s="343">
        <v>9.8514117543658606E-3</v>
      </c>
      <c r="N10" s="342">
        <v>36067.065610000289</v>
      </c>
      <c r="O10" s="343">
        <v>1.0160365690366244E-2</v>
      </c>
      <c r="P10" s="342">
        <v>33173.01064</v>
      </c>
      <c r="Q10" s="343">
        <v>8.2804181572810574E-3</v>
      </c>
      <c r="R10" s="342">
        <v>35171.525590000958</v>
      </c>
      <c r="S10" s="343">
        <v>5.7550171908335003E-3</v>
      </c>
      <c r="T10" s="342">
        <v>183033.17637000731</v>
      </c>
      <c r="U10" s="341">
        <v>8.4549003826260728E-3</v>
      </c>
      <c r="V10" s="342">
        <v>554.49367000031475</v>
      </c>
      <c r="W10" s="343">
        <v>7.9128462260706915E-4</v>
      </c>
      <c r="X10" s="342">
        <v>0</v>
      </c>
      <c r="Y10" s="343">
        <v>0</v>
      </c>
      <c r="Z10" s="342">
        <v>8.8246200000000012</v>
      </c>
      <c r="AA10" s="343">
        <v>2.7711695741373316E-5</v>
      </c>
      <c r="AB10" s="342">
        <v>0.14767000005766751</v>
      </c>
      <c r="AC10" s="343">
        <v>2.7172416925490343E-7</v>
      </c>
      <c r="AD10" s="342">
        <v>563.46596000037243</v>
      </c>
      <c r="AE10" s="343">
        <v>3.1779166013342399E-4</v>
      </c>
      <c r="AF10" s="342">
        <v>191601.92657000781</v>
      </c>
      <c r="AG10" s="341">
        <v>7.8766897407464981E-3</v>
      </c>
    </row>
    <row r="11" spans="1:35" ht="27">
      <c r="A11" s="339" t="s">
        <v>410</v>
      </c>
      <c r="B11" s="342">
        <v>219224.48749999999</v>
      </c>
      <c r="C11" s="343">
        <v>0.98671247885138402</v>
      </c>
      <c r="D11" s="342">
        <v>180965.61850000001</v>
      </c>
      <c r="E11" s="343">
        <v>0.95228467018750274</v>
      </c>
      <c r="F11" s="342">
        <v>322436.87332999997</v>
      </c>
      <c r="G11" s="343">
        <v>0.98090377414712526</v>
      </c>
      <c r="H11" s="342">
        <v>159618.07362000001</v>
      </c>
      <c r="I11" s="343">
        <v>0.97915392781842381</v>
      </c>
      <c r="J11" s="342">
        <v>882245.05295000004</v>
      </c>
      <c r="K11" s="343">
        <v>0.97599938734927594</v>
      </c>
      <c r="L11" s="342">
        <v>7907114.6744599994</v>
      </c>
      <c r="M11" s="343">
        <v>0.99077438874446344</v>
      </c>
      <c r="N11" s="342">
        <v>3492231.6983699999</v>
      </c>
      <c r="O11" s="343">
        <v>0.9837881327692436</v>
      </c>
      <c r="P11" s="342">
        <v>3956691.4388300008</v>
      </c>
      <c r="Q11" s="343">
        <v>0.98764203190351285</v>
      </c>
      <c r="R11" s="342">
        <v>6061107.62524</v>
      </c>
      <c r="S11" s="343">
        <v>0.99176188674240739</v>
      </c>
      <c r="T11" s="342">
        <v>21417145.436900001</v>
      </c>
      <c r="U11" s="343">
        <v>0.98932791715937607</v>
      </c>
      <c r="V11" s="342">
        <v>703234.55573999975</v>
      </c>
      <c r="W11" s="343">
        <v>1.0035438096933729</v>
      </c>
      <c r="X11" s="342">
        <v>205206.27765000003</v>
      </c>
      <c r="Y11" s="343">
        <v>0.97523834024952372</v>
      </c>
      <c r="Z11" s="342">
        <v>319738.14306000009</v>
      </c>
      <c r="AA11" s="343">
        <v>1.004064326553485</v>
      </c>
      <c r="AB11" s="342">
        <v>538126.32424999995</v>
      </c>
      <c r="AC11" s="343">
        <v>0.99019386709503643</v>
      </c>
      <c r="AD11" s="342">
        <v>1766305.3007</v>
      </c>
      <c r="AE11" s="343">
        <v>0.99618634249271887</v>
      </c>
      <c r="AF11" s="342">
        <v>24065695.790550001</v>
      </c>
      <c r="AG11" s="343">
        <v>0.98933253193615678</v>
      </c>
    </row>
    <row r="12" spans="1:35" ht="18.75">
      <c r="A12" s="339" t="s">
        <v>411</v>
      </c>
      <c r="B12" s="344">
        <v>149527.32273000001</v>
      </c>
      <c r="C12" s="345">
        <v>0.67301092569291199</v>
      </c>
      <c r="D12" s="344">
        <v>86117.798309999998</v>
      </c>
      <c r="E12" s="345">
        <v>0.45317259621286704</v>
      </c>
      <c r="F12" s="344">
        <v>148383.98491</v>
      </c>
      <c r="G12" s="345">
        <v>0.45140746254614811</v>
      </c>
      <c r="H12" s="344">
        <v>81746.543010000009</v>
      </c>
      <c r="I12" s="345">
        <v>0.50146231475249414</v>
      </c>
      <c r="J12" s="344">
        <v>465775.64896000002</v>
      </c>
      <c r="K12" s="345">
        <v>0.51527265186369386</v>
      </c>
      <c r="L12" s="344">
        <v>5679799.521209999</v>
      </c>
      <c r="M12" s="345">
        <v>0.71168816066301022</v>
      </c>
      <c r="N12" s="344">
        <v>2019580.6950399999</v>
      </c>
      <c r="O12" s="345">
        <v>0.56893118571644907</v>
      </c>
      <c r="P12" s="344">
        <v>2452883.9768100008</v>
      </c>
      <c r="Q12" s="345">
        <v>0.61227198338128586</v>
      </c>
      <c r="R12" s="344">
        <v>3268897.19007</v>
      </c>
      <c r="S12" s="345">
        <v>0.53488039567065204</v>
      </c>
      <c r="T12" s="344">
        <v>13421161.383129999</v>
      </c>
      <c r="U12" s="345">
        <v>0.6199672909796401</v>
      </c>
      <c r="V12" s="344">
        <v>649726.30671999976</v>
      </c>
      <c r="W12" s="345">
        <v>0.92718540035006736</v>
      </c>
      <c r="X12" s="344">
        <v>163384.47207000002</v>
      </c>
      <c r="Y12" s="345">
        <v>0.77648112518204659</v>
      </c>
      <c r="Z12" s="344">
        <v>261427.19450000007</v>
      </c>
      <c r="AA12" s="345">
        <v>0.82095216252992476</v>
      </c>
      <c r="AB12" s="344">
        <v>381349.55371000001</v>
      </c>
      <c r="AC12" s="345">
        <v>0.70171253902019304</v>
      </c>
      <c r="AD12" s="344">
        <v>1455887.5269999998</v>
      </c>
      <c r="AE12" s="345">
        <v>0.82111244869622535</v>
      </c>
      <c r="AF12" s="344">
        <v>15342824.55909</v>
      </c>
      <c r="AG12" s="345">
        <v>0.63073827576833386</v>
      </c>
    </row>
    <row r="13" spans="1:35" ht="19.5">
      <c r="A13" s="1115" t="s">
        <v>412</v>
      </c>
      <c r="B13" s="344">
        <v>47462.23346000001</v>
      </c>
      <c r="C13" s="345">
        <v>0.21362384541617283</v>
      </c>
      <c r="D13" s="344">
        <v>35659.383620000001</v>
      </c>
      <c r="E13" s="345">
        <v>0.18764826518503203</v>
      </c>
      <c r="F13" s="344">
        <v>58230.777349999997</v>
      </c>
      <c r="G13" s="345">
        <v>0.17714719995959444</v>
      </c>
      <c r="H13" s="344">
        <v>24264.589079999998</v>
      </c>
      <c r="I13" s="345">
        <v>0.14884760331805608</v>
      </c>
      <c r="J13" s="344">
        <v>165616.98351000002</v>
      </c>
      <c r="K13" s="345">
        <v>0.18321675355379519</v>
      </c>
      <c r="L13" s="344">
        <v>1191582.2771699999</v>
      </c>
      <c r="M13" s="345">
        <v>0.14930720634609596</v>
      </c>
      <c r="N13" s="344">
        <v>656636.08413999982</v>
      </c>
      <c r="O13" s="345">
        <v>0.18497936074130328</v>
      </c>
      <c r="P13" s="344">
        <v>742839.45649000013</v>
      </c>
      <c r="Q13" s="345">
        <v>0.18542246256201089</v>
      </c>
      <c r="R13" s="344">
        <v>622481.04082999995</v>
      </c>
      <c r="S13" s="345">
        <v>0.1018548109827522</v>
      </c>
      <c r="T13" s="344">
        <v>3213538.8586299997</v>
      </c>
      <c r="U13" s="345">
        <v>0.14844385845377683</v>
      </c>
      <c r="V13" s="344">
        <v>0</v>
      </c>
      <c r="W13" s="345">
        <v>0</v>
      </c>
      <c r="X13" s="344">
        <v>0</v>
      </c>
      <c r="Y13" s="345">
        <v>0</v>
      </c>
      <c r="Z13" s="344">
        <v>0</v>
      </c>
      <c r="AA13" s="345">
        <v>0</v>
      </c>
      <c r="AB13" s="344">
        <v>0</v>
      </c>
      <c r="AC13" s="345">
        <v>0</v>
      </c>
      <c r="AD13" s="344">
        <v>0</v>
      </c>
      <c r="AE13" s="345">
        <v>0</v>
      </c>
      <c r="AF13" s="344">
        <v>3379155.8421399998</v>
      </c>
      <c r="AG13" s="345">
        <v>0.1389159421862208</v>
      </c>
      <c r="AH13" s="119"/>
      <c r="AI13" s="76"/>
    </row>
    <row r="14" spans="1:35" ht="19.5">
      <c r="A14" s="1115" t="s">
        <v>413</v>
      </c>
      <c r="B14" s="344">
        <v>60610.67037</v>
      </c>
      <c r="C14" s="345">
        <v>0.27280394397376267</v>
      </c>
      <c r="D14" s="344">
        <v>24347.39646</v>
      </c>
      <c r="E14" s="345">
        <v>0.12812186425254846</v>
      </c>
      <c r="F14" s="344">
        <v>69903.113870000001</v>
      </c>
      <c r="G14" s="345">
        <v>0.21265628683088827</v>
      </c>
      <c r="H14" s="344">
        <v>33447.430970000001</v>
      </c>
      <c r="I14" s="345">
        <v>0.20517841536967102</v>
      </c>
      <c r="J14" s="344">
        <v>188308.61167000001</v>
      </c>
      <c r="K14" s="345">
        <v>0.2083197735232058</v>
      </c>
      <c r="L14" s="344">
        <v>3697436.4530400001</v>
      </c>
      <c r="M14" s="345">
        <v>0.46329482908787872</v>
      </c>
      <c r="N14" s="344">
        <v>1111634.6971700001</v>
      </c>
      <c r="O14" s="345">
        <v>0.31315591790797331</v>
      </c>
      <c r="P14" s="344">
        <v>1584344.5280800003</v>
      </c>
      <c r="Q14" s="345">
        <v>0.39547315557435708</v>
      </c>
      <c r="R14" s="344">
        <v>2426828.8899000003</v>
      </c>
      <c r="S14" s="345">
        <v>0.39709514291175507</v>
      </c>
      <c r="T14" s="344">
        <v>8820244.568190001</v>
      </c>
      <c r="U14" s="345">
        <v>0.40743591218507247</v>
      </c>
      <c r="V14" s="344">
        <v>478115.68374999979</v>
      </c>
      <c r="W14" s="345">
        <v>0.68229018444597345</v>
      </c>
      <c r="X14" s="344">
        <v>131920.87229000003</v>
      </c>
      <c r="Y14" s="345">
        <v>0.62695105632100523</v>
      </c>
      <c r="Z14" s="344">
        <v>238628.40876000005</v>
      </c>
      <c r="AA14" s="345">
        <v>0.74935780337342384</v>
      </c>
      <c r="AB14" s="344">
        <v>354593.14844000002</v>
      </c>
      <c r="AC14" s="345">
        <v>0.6524786933413208</v>
      </c>
      <c r="AD14" s="344">
        <v>1203258.1132399999</v>
      </c>
      <c r="AE14" s="345">
        <v>0.67863086773741987</v>
      </c>
      <c r="AF14" s="344">
        <v>10211811.293100001</v>
      </c>
      <c r="AG14" s="345">
        <v>0.41980407340742709</v>
      </c>
      <c r="AH14" s="119"/>
      <c r="AI14" s="76"/>
    </row>
    <row r="15" spans="1:35" ht="19.5">
      <c r="A15" s="1115" t="s">
        <v>414</v>
      </c>
      <c r="B15" s="344">
        <v>0</v>
      </c>
      <c r="C15" s="345">
        <v>0</v>
      </c>
      <c r="D15" s="344">
        <v>0</v>
      </c>
      <c r="E15" s="345">
        <v>0</v>
      </c>
      <c r="F15" s="344">
        <v>156.85696999999999</v>
      </c>
      <c r="G15" s="345">
        <v>4.7718361825451589E-4</v>
      </c>
      <c r="H15" s="344">
        <v>0</v>
      </c>
      <c r="I15" s="345">
        <v>0</v>
      </c>
      <c r="J15" s="344">
        <v>156.85696999999999</v>
      </c>
      <c r="K15" s="345">
        <v>1.7352583175112466E-4</v>
      </c>
      <c r="L15" s="344">
        <v>0</v>
      </c>
      <c r="M15" s="345">
        <v>0</v>
      </c>
      <c r="N15" s="344">
        <v>0</v>
      </c>
      <c r="O15" s="345">
        <v>0</v>
      </c>
      <c r="P15" s="344">
        <v>0</v>
      </c>
      <c r="Q15" s="345">
        <v>0</v>
      </c>
      <c r="R15" s="344">
        <v>0</v>
      </c>
      <c r="S15" s="345">
        <v>0</v>
      </c>
      <c r="T15" s="344">
        <v>0</v>
      </c>
      <c r="U15" s="345">
        <v>0</v>
      </c>
      <c r="V15" s="344">
        <v>0</v>
      </c>
      <c r="W15" s="345">
        <v>0</v>
      </c>
      <c r="X15" s="344">
        <v>0</v>
      </c>
      <c r="Y15" s="345">
        <v>0</v>
      </c>
      <c r="Z15" s="344">
        <v>167.22552999999999</v>
      </c>
      <c r="AA15" s="345">
        <v>5.2513343436316751E-4</v>
      </c>
      <c r="AB15" s="344">
        <v>0</v>
      </c>
      <c r="AC15" s="345">
        <v>0</v>
      </c>
      <c r="AD15" s="344">
        <v>167.22552999999999</v>
      </c>
      <c r="AE15" s="345">
        <v>9.4314266642401212E-5</v>
      </c>
      <c r="AF15" s="344">
        <v>324.08249999999998</v>
      </c>
      <c r="AG15" s="345">
        <v>1.3322920852639594E-5</v>
      </c>
      <c r="AI15" s="76"/>
    </row>
    <row r="16" spans="1:35" ht="19.5">
      <c r="A16" s="1115" t="s">
        <v>415</v>
      </c>
      <c r="B16" s="344">
        <v>490.87496999999996</v>
      </c>
      <c r="C16" s="345">
        <v>2.2093903102626653E-3</v>
      </c>
      <c r="D16" s="344">
        <v>3629.4164099999998</v>
      </c>
      <c r="E16" s="345">
        <v>1.9098863295792069E-2</v>
      </c>
      <c r="F16" s="344">
        <v>9042.3199000000004</v>
      </c>
      <c r="G16" s="345">
        <v>2.7508161908883055E-2</v>
      </c>
      <c r="H16" s="344">
        <v>1658.3045300000001</v>
      </c>
      <c r="I16" s="345">
        <v>1.0172628683229094E-2</v>
      </c>
      <c r="J16" s="344">
        <v>14820.91581</v>
      </c>
      <c r="K16" s="345">
        <v>1.6395903498860418E-2</v>
      </c>
      <c r="L16" s="344">
        <v>18566.661689999997</v>
      </c>
      <c r="M16" s="345">
        <v>2.326433047234296E-3</v>
      </c>
      <c r="N16" s="344">
        <v>42876.777740000005</v>
      </c>
      <c r="O16" s="345">
        <v>1.2078713199838595E-2</v>
      </c>
      <c r="P16" s="344">
        <v>22906.169150000002</v>
      </c>
      <c r="Q16" s="345">
        <v>5.717679983941645E-3</v>
      </c>
      <c r="R16" s="344">
        <v>6104.00659</v>
      </c>
      <c r="S16" s="345">
        <v>9.9878132293464779E-4</v>
      </c>
      <c r="T16" s="344">
        <v>90453.615170000005</v>
      </c>
      <c r="U16" s="345">
        <v>4.1783479950362945E-3</v>
      </c>
      <c r="V16" s="344">
        <v>8471.1479899999977</v>
      </c>
      <c r="W16" s="345">
        <v>1.2088666657478663E-2</v>
      </c>
      <c r="X16" s="344">
        <v>11403.854979999998</v>
      </c>
      <c r="Y16" s="345">
        <v>5.4196571033320248E-2</v>
      </c>
      <c r="Z16" s="344">
        <v>15334.584939999999</v>
      </c>
      <c r="AA16" s="345">
        <v>4.8154747986601729E-2</v>
      </c>
      <c r="AB16" s="344">
        <v>16744.921579999998</v>
      </c>
      <c r="AC16" s="345">
        <v>3.0811944902736893E-2</v>
      </c>
      <c r="AD16" s="344">
        <v>51954.509489999997</v>
      </c>
      <c r="AE16" s="345">
        <v>2.9302053707439428E-2</v>
      </c>
      <c r="AF16" s="344">
        <v>157229.04047000001</v>
      </c>
      <c r="AG16" s="345">
        <v>6.4636321366265612E-3</v>
      </c>
      <c r="AI16" s="76"/>
    </row>
    <row r="17" spans="1:35" ht="19.5">
      <c r="A17" s="1116" t="s">
        <v>416</v>
      </c>
      <c r="B17" s="344">
        <v>569.05443000000002</v>
      </c>
      <c r="C17" s="345">
        <v>2.5612700188278985E-3</v>
      </c>
      <c r="D17" s="344">
        <v>1803.17534</v>
      </c>
      <c r="E17" s="345">
        <v>9.4887429345709567E-3</v>
      </c>
      <c r="F17" s="344">
        <v>2989.8669799999998</v>
      </c>
      <c r="G17" s="345">
        <v>9.0956464581465665E-3</v>
      </c>
      <c r="H17" s="344">
        <v>0</v>
      </c>
      <c r="I17" s="345">
        <v>0</v>
      </c>
      <c r="J17" s="344">
        <v>5362.0967499999997</v>
      </c>
      <c r="K17" s="345">
        <v>5.9319155436558055E-3</v>
      </c>
      <c r="L17" s="344">
        <v>13576.227710000001</v>
      </c>
      <c r="M17" s="345">
        <v>1.7011235152915632E-3</v>
      </c>
      <c r="N17" s="344">
        <v>21698.360650000002</v>
      </c>
      <c r="O17" s="345">
        <v>6.1125926203523841E-3</v>
      </c>
      <c r="P17" s="344">
        <v>11913.75203</v>
      </c>
      <c r="Q17" s="345">
        <v>2.9738286253585587E-3</v>
      </c>
      <c r="R17" s="344">
        <v>14509.692280000001</v>
      </c>
      <c r="S17" s="345">
        <v>2.3741798828551147E-3</v>
      </c>
      <c r="T17" s="344">
        <v>61698.032670000001</v>
      </c>
      <c r="U17" s="345">
        <v>2.8500336953904228E-3</v>
      </c>
      <c r="V17" s="344">
        <v>0</v>
      </c>
      <c r="W17" s="345">
        <v>0</v>
      </c>
      <c r="X17" s="344">
        <v>0</v>
      </c>
      <c r="Y17" s="345">
        <v>0</v>
      </c>
      <c r="Z17" s="344">
        <v>0</v>
      </c>
      <c r="AA17" s="345">
        <v>0</v>
      </c>
      <c r="AB17" s="344">
        <v>0</v>
      </c>
      <c r="AC17" s="345">
        <v>0</v>
      </c>
      <c r="AD17" s="344">
        <v>0</v>
      </c>
      <c r="AE17" s="345">
        <v>0</v>
      </c>
      <c r="AF17" s="344">
        <v>67060.129419999997</v>
      </c>
      <c r="AG17" s="345">
        <v>2.7568190094510747E-3</v>
      </c>
      <c r="AH17" s="119"/>
      <c r="AI17" s="76"/>
    </row>
    <row r="18" spans="1:35" ht="19.5">
      <c r="A18" s="1116" t="s">
        <v>417</v>
      </c>
      <c r="B18" s="344">
        <v>3403.1720599999999</v>
      </c>
      <c r="C18" s="345">
        <v>1.531741448035257E-2</v>
      </c>
      <c r="D18" s="344">
        <v>1548.6040800000001</v>
      </c>
      <c r="E18" s="345">
        <v>8.1491276508627031E-3</v>
      </c>
      <c r="F18" s="344">
        <v>1060.2059999999999</v>
      </c>
      <c r="G18" s="345">
        <v>3.225313705697281E-3</v>
      </c>
      <c r="H18" s="344">
        <v>3252.2048800000002</v>
      </c>
      <c r="I18" s="345">
        <v>1.9950179262928042E-2</v>
      </c>
      <c r="J18" s="344">
        <v>9264.1870200000012</v>
      </c>
      <c r="K18" s="345">
        <v>1.0248672775863726E-2</v>
      </c>
      <c r="L18" s="344">
        <v>3449.5876200000002</v>
      </c>
      <c r="M18" s="345">
        <v>4.3223896532895272E-4</v>
      </c>
      <c r="N18" s="344">
        <v>7238.8508000000002</v>
      </c>
      <c r="O18" s="345">
        <v>2.0392391247267771E-3</v>
      </c>
      <c r="P18" s="344">
        <v>10589.75915</v>
      </c>
      <c r="Q18" s="345">
        <v>2.6433426528118466E-3</v>
      </c>
      <c r="R18" s="344">
        <v>6312.5950800000001</v>
      </c>
      <c r="S18" s="345">
        <v>1.0329120672120948E-3</v>
      </c>
      <c r="T18" s="344">
        <v>27590.792649999999</v>
      </c>
      <c r="U18" s="345">
        <v>1.2745088511268801E-3</v>
      </c>
      <c r="V18" s="344">
        <v>0</v>
      </c>
      <c r="W18" s="345">
        <v>0</v>
      </c>
      <c r="X18" s="344">
        <v>0</v>
      </c>
      <c r="Y18" s="345">
        <v>0</v>
      </c>
      <c r="Z18" s="344">
        <v>0</v>
      </c>
      <c r="AA18" s="345">
        <v>0</v>
      </c>
      <c r="AB18" s="344">
        <v>0</v>
      </c>
      <c r="AC18" s="345">
        <v>0</v>
      </c>
      <c r="AD18" s="344">
        <v>0</v>
      </c>
      <c r="AE18" s="345">
        <v>0</v>
      </c>
      <c r="AF18" s="344">
        <v>36854.979670000001</v>
      </c>
      <c r="AG18" s="345">
        <v>1.5150956227783089E-3</v>
      </c>
    </row>
    <row r="19" spans="1:35" ht="19.5">
      <c r="A19" s="1117" t="s">
        <v>418</v>
      </c>
      <c r="B19" s="344">
        <v>0</v>
      </c>
      <c r="C19" s="345">
        <v>0</v>
      </c>
      <c r="D19" s="344">
        <v>0</v>
      </c>
      <c r="E19" s="345">
        <v>0</v>
      </c>
      <c r="F19" s="344">
        <v>0</v>
      </c>
      <c r="G19" s="345">
        <v>0</v>
      </c>
      <c r="H19" s="344">
        <v>0</v>
      </c>
      <c r="I19" s="345">
        <v>0</v>
      </c>
      <c r="J19" s="344">
        <v>0</v>
      </c>
      <c r="K19" s="345">
        <v>0</v>
      </c>
      <c r="L19" s="344">
        <v>0</v>
      </c>
      <c r="M19" s="345">
        <v>0</v>
      </c>
      <c r="N19" s="344">
        <v>0</v>
      </c>
      <c r="O19" s="345">
        <v>0</v>
      </c>
      <c r="P19" s="344">
        <v>0</v>
      </c>
      <c r="Q19" s="345">
        <v>0</v>
      </c>
      <c r="R19" s="344">
        <v>0</v>
      </c>
      <c r="S19" s="345">
        <v>0</v>
      </c>
      <c r="T19" s="344">
        <v>0</v>
      </c>
      <c r="U19" s="345">
        <v>0</v>
      </c>
      <c r="V19" s="344">
        <v>0</v>
      </c>
      <c r="W19" s="345">
        <v>0</v>
      </c>
      <c r="X19" s="344">
        <v>0</v>
      </c>
      <c r="Y19" s="345">
        <v>0</v>
      </c>
      <c r="Z19" s="344">
        <v>2996.181</v>
      </c>
      <c r="AA19" s="345">
        <v>9.4088194458326405E-3</v>
      </c>
      <c r="AB19" s="344">
        <v>0</v>
      </c>
      <c r="AC19" s="345">
        <v>0</v>
      </c>
      <c r="AD19" s="344">
        <v>2996.181</v>
      </c>
      <c r="AE19" s="345">
        <v>1.6898293803756896E-3</v>
      </c>
      <c r="AF19" s="344">
        <v>2996.181</v>
      </c>
      <c r="AG19" s="345">
        <v>1.2317197726869716E-4</v>
      </c>
    </row>
    <row r="20" spans="1:35" ht="17.25" customHeight="1">
      <c r="A20" s="1118" t="s">
        <v>419</v>
      </c>
      <c r="B20" s="344">
        <v>36991.317439999999</v>
      </c>
      <c r="C20" s="345">
        <v>0.16649506149353333</v>
      </c>
      <c r="D20" s="344">
        <v>19129.822399999997</v>
      </c>
      <c r="E20" s="345">
        <v>0.10066573289406076</v>
      </c>
      <c r="F20" s="344">
        <v>7000.8438399999995</v>
      </c>
      <c r="G20" s="345">
        <v>2.1297670064684016E-2</v>
      </c>
      <c r="H20" s="344">
        <v>19124.01355</v>
      </c>
      <c r="I20" s="345">
        <v>0.11731348811860982</v>
      </c>
      <c r="J20" s="344">
        <v>82245.997229999994</v>
      </c>
      <c r="K20" s="345">
        <v>9.0986107136561689E-2</v>
      </c>
      <c r="L20" s="344">
        <v>755188.31397999998</v>
      </c>
      <c r="M20" s="345">
        <v>9.4626329701180761E-2</v>
      </c>
      <c r="N20" s="344">
        <v>179495.92453999998</v>
      </c>
      <c r="O20" s="345">
        <v>5.0565362122254716E-2</v>
      </c>
      <c r="P20" s="344">
        <v>80290.311909999989</v>
      </c>
      <c r="Q20" s="345">
        <v>2.0041513982805736E-2</v>
      </c>
      <c r="R20" s="344">
        <v>192660.96539</v>
      </c>
      <c r="S20" s="345">
        <v>3.1524568503142884E-2</v>
      </c>
      <c r="T20" s="344">
        <v>1207635.5158199999</v>
      </c>
      <c r="U20" s="345">
        <v>5.578462979923722E-2</v>
      </c>
      <c r="V20" s="344">
        <v>163139.47498000003</v>
      </c>
      <c r="W20" s="345">
        <v>0.23280654924661531</v>
      </c>
      <c r="X20" s="344">
        <v>20059.7448</v>
      </c>
      <c r="Y20" s="345">
        <v>9.5333497827721117E-2</v>
      </c>
      <c r="Z20" s="344">
        <v>4300.7942700000003</v>
      </c>
      <c r="AA20" s="345">
        <v>1.3505658289703326E-2</v>
      </c>
      <c r="AB20" s="344">
        <v>10011.483690000001</v>
      </c>
      <c r="AC20" s="345">
        <v>1.8421900776135439E-2</v>
      </c>
      <c r="AD20" s="344">
        <v>197511.49774000005</v>
      </c>
      <c r="AE20" s="345">
        <v>0.11139538360434789</v>
      </c>
      <c r="AF20" s="344">
        <v>1487393.01079</v>
      </c>
      <c r="AG20" s="345">
        <v>6.114621850770862E-2</v>
      </c>
    </row>
    <row r="21" spans="1:35" ht="19.5">
      <c r="A21" s="346" t="s">
        <v>420</v>
      </c>
      <c r="B21" s="344">
        <v>69697.164770000003</v>
      </c>
      <c r="C21" s="345">
        <v>0.31370155315847209</v>
      </c>
      <c r="D21" s="344">
        <v>94847.820189999984</v>
      </c>
      <c r="E21" s="345">
        <v>0.49911207397463569</v>
      </c>
      <c r="F21" s="344">
        <v>174052.88841999997</v>
      </c>
      <c r="G21" s="345">
        <v>0.5294963116009771</v>
      </c>
      <c r="H21" s="344">
        <v>77871.530610000002</v>
      </c>
      <c r="I21" s="345">
        <v>0.47769161306592967</v>
      </c>
      <c r="J21" s="344">
        <v>416469.40398999996</v>
      </c>
      <c r="K21" s="345">
        <v>0.46072673548558224</v>
      </c>
      <c r="L21" s="344">
        <v>2227315.15325</v>
      </c>
      <c r="M21" s="345">
        <v>0.27908622808145334</v>
      </c>
      <c r="N21" s="344">
        <v>1472651.0033299997</v>
      </c>
      <c r="O21" s="345">
        <v>0.41485694705279447</v>
      </c>
      <c r="P21" s="344">
        <v>1503807.4620199997</v>
      </c>
      <c r="Q21" s="345">
        <v>0.37537004852222694</v>
      </c>
      <c r="R21" s="344">
        <v>2792210.4351699995</v>
      </c>
      <c r="S21" s="345">
        <v>0.45688149107175535</v>
      </c>
      <c r="T21" s="344">
        <v>7995984.0537699992</v>
      </c>
      <c r="U21" s="345">
        <v>0.36936062617973586</v>
      </c>
      <c r="V21" s="344">
        <v>53508.249020000003</v>
      </c>
      <c r="W21" s="345">
        <v>7.6358409343305497E-2</v>
      </c>
      <c r="X21" s="344">
        <v>41821.80558</v>
      </c>
      <c r="Y21" s="345">
        <v>0.19875721506747707</v>
      </c>
      <c r="Z21" s="344">
        <v>58310.948560000004</v>
      </c>
      <c r="AA21" s="345">
        <v>0.18311216402356026</v>
      </c>
      <c r="AB21" s="344">
        <v>156776.77054000003</v>
      </c>
      <c r="AC21" s="345">
        <v>0.28848132807484339</v>
      </c>
      <c r="AD21" s="344">
        <v>310417.77370000002</v>
      </c>
      <c r="AE21" s="345">
        <v>0.17507389379649363</v>
      </c>
      <c r="AF21" s="344">
        <v>8722871.2314599995</v>
      </c>
      <c r="AG21" s="345">
        <v>0.35859425616782281</v>
      </c>
    </row>
    <row r="22" spans="1:35" ht="19.5">
      <c r="A22" s="1115" t="s">
        <v>421</v>
      </c>
      <c r="B22" s="344">
        <v>33312.254690000002</v>
      </c>
      <c r="C22" s="345">
        <v>0.1499358843354511</v>
      </c>
      <c r="D22" s="344">
        <v>42324.819059999994</v>
      </c>
      <c r="E22" s="345">
        <v>0.22272339184306342</v>
      </c>
      <c r="F22" s="344">
        <v>52945.214439999996</v>
      </c>
      <c r="G22" s="345">
        <v>0.1610676847559942</v>
      </c>
      <c r="H22" s="344">
        <v>13101.859510000002</v>
      </c>
      <c r="I22" s="345">
        <v>8.037145737946208E-2</v>
      </c>
      <c r="J22" s="344">
        <v>141684.1477</v>
      </c>
      <c r="K22" s="345">
        <v>0.15674062539644679</v>
      </c>
      <c r="L22" s="344">
        <v>764213.89523000002</v>
      </c>
      <c r="M22" s="345">
        <v>9.5757249779387793E-2</v>
      </c>
      <c r="N22" s="344">
        <v>506018.86716999998</v>
      </c>
      <c r="O22" s="345">
        <v>0.14254934937780264</v>
      </c>
      <c r="P22" s="344">
        <v>540486.50842999993</v>
      </c>
      <c r="Q22" s="345">
        <v>0.1349125150785293</v>
      </c>
      <c r="R22" s="344">
        <v>343381.50896999997</v>
      </c>
      <c r="S22" s="345">
        <v>5.618654448411272E-2</v>
      </c>
      <c r="T22" s="344">
        <v>2154100.7797999997</v>
      </c>
      <c r="U22" s="345">
        <v>9.9504952427469109E-2</v>
      </c>
      <c r="V22" s="344">
        <v>0</v>
      </c>
      <c r="W22" s="345">
        <v>0</v>
      </c>
      <c r="X22" s="344">
        <v>0</v>
      </c>
      <c r="Y22" s="345">
        <v>0</v>
      </c>
      <c r="Z22" s="344">
        <v>0</v>
      </c>
      <c r="AA22" s="345">
        <v>0</v>
      </c>
      <c r="AB22" s="344">
        <v>0</v>
      </c>
      <c r="AC22" s="345">
        <v>0</v>
      </c>
      <c r="AD22" s="344">
        <v>0</v>
      </c>
      <c r="AE22" s="345">
        <v>0</v>
      </c>
      <c r="AF22" s="344">
        <v>2295784.9274999998</v>
      </c>
      <c r="AG22" s="345">
        <v>9.4378934017620264E-2</v>
      </c>
    </row>
    <row r="23" spans="1:35" ht="19.5">
      <c r="A23" s="1115" t="s">
        <v>422</v>
      </c>
      <c r="B23" s="344">
        <v>12494.717010000002</v>
      </c>
      <c r="C23" s="345">
        <v>5.6237755800358093E-2</v>
      </c>
      <c r="D23" s="344">
        <v>30389.14027</v>
      </c>
      <c r="E23" s="345">
        <v>0.1599149753371451</v>
      </c>
      <c r="F23" s="344">
        <v>29796.409599999999</v>
      </c>
      <c r="G23" s="345">
        <v>9.0645372940211646E-2</v>
      </c>
      <c r="H23" s="344">
        <v>23906.271250000005</v>
      </c>
      <c r="I23" s="345">
        <v>0.14664955454641679</v>
      </c>
      <c r="J23" s="344">
        <v>96586.538130000015</v>
      </c>
      <c r="K23" s="345">
        <v>0.10685058728961783</v>
      </c>
      <c r="L23" s="344">
        <v>634698.28230999981</v>
      </c>
      <c r="M23" s="345">
        <v>7.9528731855124712E-2</v>
      </c>
      <c r="N23" s="344">
        <v>616074.63052999985</v>
      </c>
      <c r="O23" s="345">
        <v>0.17355289189388592</v>
      </c>
      <c r="P23" s="344">
        <v>477336.46585999982</v>
      </c>
      <c r="Q23" s="345">
        <v>0.11914943693031993</v>
      </c>
      <c r="R23" s="344">
        <v>1390535.0767299999</v>
      </c>
      <c r="S23" s="345">
        <v>0.22752931915222935</v>
      </c>
      <c r="T23" s="344">
        <v>3118644.4554299992</v>
      </c>
      <c r="U23" s="345">
        <v>0.14406037595166021</v>
      </c>
      <c r="V23" s="344">
        <v>48784.953889999997</v>
      </c>
      <c r="W23" s="345">
        <v>6.9618078467388114E-2</v>
      </c>
      <c r="X23" s="344">
        <v>25172.009590000001</v>
      </c>
      <c r="Y23" s="345">
        <v>0.11962942427700476</v>
      </c>
      <c r="Z23" s="344">
        <v>44391.249930000005</v>
      </c>
      <c r="AA23" s="345">
        <v>0.13940054207879995</v>
      </c>
      <c r="AB23" s="344">
        <v>72382.342580000011</v>
      </c>
      <c r="AC23" s="345">
        <v>0.13318908308115152</v>
      </c>
      <c r="AD23" s="344">
        <v>190730.55599000002</v>
      </c>
      <c r="AE23" s="345">
        <v>0.1075709702609063</v>
      </c>
      <c r="AF23" s="344">
        <v>3405961.5495499996</v>
      </c>
      <c r="AG23" s="345">
        <v>0.14001791565971117</v>
      </c>
    </row>
    <row r="24" spans="1:35" ht="19.5">
      <c r="A24" s="1115" t="s">
        <v>414</v>
      </c>
      <c r="B24" s="344">
        <v>0</v>
      </c>
      <c r="C24" s="345">
        <v>0</v>
      </c>
      <c r="D24" s="344">
        <v>0</v>
      </c>
      <c r="E24" s="345">
        <v>0</v>
      </c>
      <c r="F24" s="344">
        <v>0</v>
      </c>
      <c r="G24" s="345">
        <v>0</v>
      </c>
      <c r="H24" s="344">
        <v>0</v>
      </c>
      <c r="I24" s="345">
        <v>0</v>
      </c>
      <c r="J24" s="344">
        <v>0</v>
      </c>
      <c r="K24" s="345">
        <v>0</v>
      </c>
      <c r="L24" s="344">
        <v>0</v>
      </c>
      <c r="M24" s="345">
        <v>0</v>
      </c>
      <c r="N24" s="344">
        <v>0</v>
      </c>
      <c r="O24" s="345">
        <v>0</v>
      </c>
      <c r="P24" s="344">
        <v>0</v>
      </c>
      <c r="Q24" s="345">
        <v>0</v>
      </c>
      <c r="R24" s="344">
        <v>0</v>
      </c>
      <c r="S24" s="345">
        <v>0</v>
      </c>
      <c r="T24" s="344">
        <v>0</v>
      </c>
      <c r="U24" s="345">
        <v>0</v>
      </c>
      <c r="V24" s="344">
        <v>0</v>
      </c>
      <c r="W24" s="345">
        <v>0</v>
      </c>
      <c r="X24" s="344">
        <v>0</v>
      </c>
      <c r="Y24" s="345">
        <v>0</v>
      </c>
      <c r="Z24" s="344">
        <v>0</v>
      </c>
      <c r="AA24" s="345">
        <v>0</v>
      </c>
      <c r="AB24" s="344">
        <v>0</v>
      </c>
      <c r="AC24" s="345">
        <v>0</v>
      </c>
      <c r="AD24" s="344">
        <v>0</v>
      </c>
      <c r="AE24" s="345">
        <v>0</v>
      </c>
      <c r="AF24" s="344">
        <v>0</v>
      </c>
      <c r="AG24" s="345">
        <v>0</v>
      </c>
    </row>
    <row r="25" spans="1:35" ht="19.5">
      <c r="A25" s="1115" t="s">
        <v>423</v>
      </c>
      <c r="B25" s="344">
        <v>0</v>
      </c>
      <c r="C25" s="345">
        <v>0</v>
      </c>
      <c r="D25" s="344">
        <v>7269.3337200000005</v>
      </c>
      <c r="E25" s="345">
        <v>3.8252984856530045E-2</v>
      </c>
      <c r="F25" s="344">
        <v>15049.31676</v>
      </c>
      <c r="G25" s="345">
        <v>4.5782392862715168E-2</v>
      </c>
      <c r="H25" s="344">
        <v>0</v>
      </c>
      <c r="I25" s="345">
        <v>0</v>
      </c>
      <c r="J25" s="344">
        <v>22318.65048</v>
      </c>
      <c r="K25" s="345">
        <v>2.4690406732353926E-2</v>
      </c>
      <c r="L25" s="344">
        <v>0</v>
      </c>
      <c r="M25" s="345">
        <v>0</v>
      </c>
      <c r="N25" s="344">
        <v>78715.573839999997</v>
      </c>
      <c r="O25" s="345">
        <v>2.2174773639463272E-2</v>
      </c>
      <c r="P25" s="344">
        <v>91773.323569999993</v>
      </c>
      <c r="Q25" s="345">
        <v>2.2907824167359252E-2</v>
      </c>
      <c r="R25" s="344">
        <v>0</v>
      </c>
      <c r="S25" s="345">
        <v>0</v>
      </c>
      <c r="T25" s="344">
        <v>170488.89740999998</v>
      </c>
      <c r="U25" s="345">
        <v>7.875439155529575E-3</v>
      </c>
      <c r="V25" s="344">
        <v>0</v>
      </c>
      <c r="W25" s="345">
        <v>0</v>
      </c>
      <c r="X25" s="344">
        <v>11512.760679999999</v>
      </c>
      <c r="Y25" s="345">
        <v>5.4714142987394986E-2</v>
      </c>
      <c r="Z25" s="344">
        <v>10922.218629999999</v>
      </c>
      <c r="AA25" s="345">
        <v>3.4298723287271203E-2</v>
      </c>
      <c r="AB25" s="344">
        <v>0</v>
      </c>
      <c r="AC25" s="345">
        <v>0</v>
      </c>
      <c r="AD25" s="344">
        <v>22434.979309999999</v>
      </c>
      <c r="AE25" s="345">
        <v>1.2653203256465051E-2</v>
      </c>
      <c r="AF25" s="344">
        <v>215242.52719999998</v>
      </c>
      <c r="AG25" s="345">
        <v>8.8485467558653275E-3</v>
      </c>
    </row>
    <row r="26" spans="1:35" ht="19.5">
      <c r="A26" s="1116" t="s">
        <v>416</v>
      </c>
      <c r="B26" s="344">
        <v>2841.9270500000002</v>
      </c>
      <c r="C26" s="345">
        <v>1.2791294057513997E-2</v>
      </c>
      <c r="D26" s="344">
        <v>3198.2665699999998</v>
      </c>
      <c r="E26" s="345">
        <v>1.6830048995103264E-2</v>
      </c>
      <c r="F26" s="344">
        <v>7536.8494599999995</v>
      </c>
      <c r="G26" s="345">
        <v>2.2928283617631998E-2</v>
      </c>
      <c r="H26" s="344">
        <v>788.39364999999998</v>
      </c>
      <c r="I26" s="345">
        <v>4.8362865279428981E-3</v>
      </c>
      <c r="J26" s="344">
        <v>14365.436729999999</v>
      </c>
      <c r="K26" s="345">
        <v>1.5892021610779593E-2</v>
      </c>
      <c r="L26" s="344">
        <v>128926.88126000001</v>
      </c>
      <c r="M26" s="345">
        <v>1.6154748885291725E-2</v>
      </c>
      <c r="N26" s="344">
        <v>118259.4332</v>
      </c>
      <c r="O26" s="345">
        <v>3.3314578475557584E-2</v>
      </c>
      <c r="P26" s="344">
        <v>134747.88718000002</v>
      </c>
      <c r="Q26" s="345">
        <v>3.3634838386213214E-2</v>
      </c>
      <c r="R26" s="344">
        <v>80131.537349999999</v>
      </c>
      <c r="S26" s="345">
        <v>1.311169667056669E-2</v>
      </c>
      <c r="T26" s="344">
        <v>462065.73899000004</v>
      </c>
      <c r="U26" s="345">
        <v>2.1344326044407346E-2</v>
      </c>
      <c r="V26" s="344">
        <v>0</v>
      </c>
      <c r="W26" s="345">
        <v>0</v>
      </c>
      <c r="X26" s="344">
        <v>0</v>
      </c>
      <c r="Y26" s="345">
        <v>0</v>
      </c>
      <c r="Z26" s="344">
        <v>0</v>
      </c>
      <c r="AA26" s="345">
        <v>0</v>
      </c>
      <c r="AB26" s="344">
        <v>0</v>
      </c>
      <c r="AC26" s="345">
        <v>0</v>
      </c>
      <c r="AD26" s="344">
        <v>0</v>
      </c>
      <c r="AE26" s="345">
        <v>0</v>
      </c>
      <c r="AF26" s="344">
        <v>476431.17572000006</v>
      </c>
      <c r="AG26" s="345">
        <v>1.958592286176386E-2</v>
      </c>
    </row>
    <row r="27" spans="1:35" ht="39">
      <c r="A27" s="1116" t="s">
        <v>424</v>
      </c>
      <c r="B27" s="344">
        <v>21048.266019999999</v>
      </c>
      <c r="C27" s="345">
        <v>9.4736618965148928E-2</v>
      </c>
      <c r="D27" s="344">
        <v>11666.260569999999</v>
      </c>
      <c r="E27" s="345">
        <v>6.139067294279392E-2</v>
      </c>
      <c r="F27" s="344">
        <v>61456.046160000005</v>
      </c>
      <c r="G27" s="345">
        <v>0.18695897587620969</v>
      </c>
      <c r="H27" s="344">
        <v>22298.306199999995</v>
      </c>
      <c r="I27" s="345">
        <v>0.13678572610396542</v>
      </c>
      <c r="J27" s="344">
        <v>116468.87895</v>
      </c>
      <c r="K27" s="345">
        <v>0.12884578283591608</v>
      </c>
      <c r="L27" s="344">
        <v>578784.54444999993</v>
      </c>
      <c r="M27" s="345">
        <v>7.2522649139567935E-2</v>
      </c>
      <c r="N27" s="344">
        <v>153582.49859</v>
      </c>
      <c r="O27" s="345">
        <v>4.326535366608511E-2</v>
      </c>
      <c r="P27" s="344">
        <v>239630.47698000001</v>
      </c>
      <c r="Q27" s="345">
        <v>5.9814907189355802E-2</v>
      </c>
      <c r="R27" s="344">
        <v>721030.31212000002</v>
      </c>
      <c r="S27" s="345">
        <v>0.1179801493325707</v>
      </c>
      <c r="T27" s="344">
        <v>1693027.8321400001</v>
      </c>
      <c r="U27" s="345">
        <v>7.8206486658025889E-2</v>
      </c>
      <c r="V27" s="344">
        <v>4723.2951299999995</v>
      </c>
      <c r="W27" s="345">
        <v>6.7403308759173691E-3</v>
      </c>
      <c r="X27" s="344">
        <v>5137.0353099999993</v>
      </c>
      <c r="Y27" s="345">
        <v>2.4413647803077317E-2</v>
      </c>
      <c r="Z27" s="344">
        <v>0</v>
      </c>
      <c r="AA27" s="345">
        <v>0</v>
      </c>
      <c r="AB27" s="344">
        <v>21425.027959999999</v>
      </c>
      <c r="AC27" s="345">
        <v>3.9423700964451899E-2</v>
      </c>
      <c r="AD27" s="344">
        <v>31285.358399999997</v>
      </c>
      <c r="AE27" s="345">
        <v>1.7644767722612011E-2</v>
      </c>
      <c r="AF27" s="344">
        <v>1840782.0694900001</v>
      </c>
      <c r="AG27" s="345">
        <v>7.5673921975957931E-2</v>
      </c>
    </row>
    <row r="28" spans="1:35" ht="19.5" customHeight="1">
      <c r="A28" s="1117" t="s">
        <v>418</v>
      </c>
      <c r="B28" s="344">
        <v>0</v>
      </c>
      <c r="C28" s="345">
        <v>0</v>
      </c>
      <c r="D28" s="344">
        <v>0</v>
      </c>
      <c r="E28" s="345">
        <v>0</v>
      </c>
      <c r="F28" s="344">
        <v>7269.0519999999997</v>
      </c>
      <c r="G28" s="345">
        <v>2.2113601548214436E-2</v>
      </c>
      <c r="H28" s="344">
        <v>17776.7</v>
      </c>
      <c r="I28" s="345">
        <v>0.10904858850814249</v>
      </c>
      <c r="J28" s="344">
        <v>25045.752</v>
      </c>
      <c r="K28" s="345">
        <v>2.7707311620467957E-2</v>
      </c>
      <c r="L28" s="344">
        <v>120691.55</v>
      </c>
      <c r="M28" s="345">
        <v>1.5122848422081118E-2</v>
      </c>
      <c r="N28" s="344">
        <v>0</v>
      </c>
      <c r="O28" s="345">
        <v>0</v>
      </c>
      <c r="P28" s="344">
        <v>19832.8</v>
      </c>
      <c r="Q28" s="345">
        <v>4.9505267704494293E-3</v>
      </c>
      <c r="R28" s="344">
        <v>257132</v>
      </c>
      <c r="S28" s="345">
        <v>4.2073781432275921E-2</v>
      </c>
      <c r="T28" s="344">
        <v>397656.35</v>
      </c>
      <c r="U28" s="345">
        <v>1.8369045942643786E-2</v>
      </c>
      <c r="V28" s="344">
        <v>0</v>
      </c>
      <c r="W28" s="345">
        <v>0</v>
      </c>
      <c r="X28" s="344">
        <v>0</v>
      </c>
      <c r="Y28" s="345">
        <v>0</v>
      </c>
      <c r="Z28" s="344">
        <v>2997.48</v>
      </c>
      <c r="AA28" s="345">
        <v>9.412898657489125E-3</v>
      </c>
      <c r="AB28" s="344">
        <v>62969.4</v>
      </c>
      <c r="AC28" s="345">
        <v>0.11586854402923996</v>
      </c>
      <c r="AD28" s="344">
        <v>65966.880000000005</v>
      </c>
      <c r="AE28" s="345">
        <v>3.7204952556510261E-2</v>
      </c>
      <c r="AF28" s="344">
        <v>488668.98199999996</v>
      </c>
      <c r="AG28" s="345">
        <v>2.008901489690422E-2</v>
      </c>
    </row>
    <row r="29" spans="1:35" ht="19.5">
      <c r="A29" s="1115" t="s">
        <v>419</v>
      </c>
      <c r="B29" s="344">
        <v>0</v>
      </c>
      <c r="C29" s="345">
        <v>0</v>
      </c>
      <c r="D29" s="344">
        <v>0</v>
      </c>
      <c r="E29" s="345">
        <v>0</v>
      </c>
      <c r="F29" s="344">
        <v>0</v>
      </c>
      <c r="G29" s="345">
        <v>0</v>
      </c>
      <c r="H29" s="344">
        <v>0</v>
      </c>
      <c r="I29" s="345">
        <v>0</v>
      </c>
      <c r="J29" s="344">
        <v>0</v>
      </c>
      <c r="K29" s="345">
        <v>0</v>
      </c>
      <c r="L29" s="344">
        <v>0</v>
      </c>
      <c r="M29" s="345">
        <v>0</v>
      </c>
      <c r="N29" s="344">
        <v>0</v>
      </c>
      <c r="O29" s="345">
        <v>0</v>
      </c>
      <c r="P29" s="344">
        <v>0</v>
      </c>
      <c r="Q29" s="345">
        <v>0</v>
      </c>
      <c r="R29" s="344">
        <v>0</v>
      </c>
      <c r="S29" s="345">
        <v>0</v>
      </c>
      <c r="T29" s="344">
        <v>0</v>
      </c>
      <c r="U29" s="345">
        <v>0</v>
      </c>
      <c r="V29" s="344">
        <v>0</v>
      </c>
      <c r="W29" s="345">
        <v>0</v>
      </c>
      <c r="X29" s="344">
        <v>0</v>
      </c>
      <c r="Y29" s="345">
        <v>0</v>
      </c>
      <c r="Z29" s="344">
        <v>0</v>
      </c>
      <c r="AA29" s="345">
        <v>0</v>
      </c>
      <c r="AB29" s="344">
        <v>0</v>
      </c>
      <c r="AC29" s="345">
        <v>0</v>
      </c>
      <c r="AD29" s="344">
        <v>0</v>
      </c>
      <c r="AE29" s="345">
        <v>0</v>
      </c>
      <c r="AF29" s="344">
        <v>0</v>
      </c>
      <c r="AG29" s="345">
        <v>0</v>
      </c>
    </row>
    <row r="30" spans="1:35" s="1001" customFormat="1" ht="19.5">
      <c r="A30" s="1119" t="s">
        <v>1685</v>
      </c>
      <c r="B30" s="344">
        <v>2494.3484800000001</v>
      </c>
      <c r="C30" s="345">
        <v>1.1226869771197353E-2</v>
      </c>
      <c r="D30" s="344">
        <v>544.29</v>
      </c>
      <c r="E30" s="345">
        <v>2.8641850724609101E-3</v>
      </c>
      <c r="F30" s="344">
        <v>1156</v>
      </c>
      <c r="G30" s="345">
        <v>3.5167341476902195E-3</v>
      </c>
      <c r="H30" s="344">
        <v>0</v>
      </c>
      <c r="I30" s="345">
        <v>0</v>
      </c>
      <c r="J30" s="344">
        <v>4194.6384799999996</v>
      </c>
      <c r="K30" s="345">
        <v>0</v>
      </c>
      <c r="L30" s="344">
        <v>71319.261280000006</v>
      </c>
      <c r="M30" s="345">
        <v>8.9364199723364138E-3</v>
      </c>
      <c r="N30" s="344">
        <v>28881.921780000001</v>
      </c>
      <c r="O30" s="345">
        <v>8.1362562260676036E-3</v>
      </c>
      <c r="P30" s="344">
        <v>31994.006799999999</v>
      </c>
      <c r="Q30" s="345">
        <v>7.9861233490652397E-3</v>
      </c>
      <c r="R30" s="344">
        <v>0</v>
      </c>
      <c r="S30" s="345">
        <v>0</v>
      </c>
      <c r="T30" s="344">
        <v>132195.18986000001</v>
      </c>
      <c r="U30" s="345">
        <v>2.5683456442000598E-10</v>
      </c>
      <c r="V30" s="344">
        <v>0</v>
      </c>
      <c r="W30" s="345">
        <v>0</v>
      </c>
      <c r="X30" s="344">
        <v>0</v>
      </c>
      <c r="Y30" s="345">
        <v>0</v>
      </c>
      <c r="Z30" s="344">
        <v>0</v>
      </c>
      <c r="AA30" s="345">
        <v>0</v>
      </c>
      <c r="AB30" s="344">
        <v>0</v>
      </c>
      <c r="AC30" s="345">
        <v>0</v>
      </c>
      <c r="AD30" s="344">
        <v>0</v>
      </c>
      <c r="AE30" s="345">
        <v>0</v>
      </c>
      <c r="AF30" s="344">
        <v>136389.82834000001</v>
      </c>
      <c r="AG30" s="345">
        <v>2.2856970043330367E-10</v>
      </c>
    </row>
    <row r="31" spans="1:35" ht="19.5">
      <c r="A31" s="346" t="s">
        <v>425</v>
      </c>
      <c r="B31" s="344">
        <v>0</v>
      </c>
      <c r="C31" s="345">
        <v>0</v>
      </c>
      <c r="D31" s="344">
        <v>0</v>
      </c>
      <c r="E31" s="345">
        <v>0</v>
      </c>
      <c r="F31" s="344">
        <v>0</v>
      </c>
      <c r="G31" s="345">
        <v>0</v>
      </c>
      <c r="H31" s="344">
        <v>0</v>
      </c>
      <c r="I31" s="345">
        <v>0</v>
      </c>
      <c r="J31" s="344">
        <v>0</v>
      </c>
      <c r="K31" s="345">
        <v>0</v>
      </c>
      <c r="L31" s="344">
        <v>5.5599999999999998E-3</v>
      </c>
      <c r="M31" s="345">
        <v>6.966770849058696E-10</v>
      </c>
      <c r="N31" s="344">
        <v>0</v>
      </c>
      <c r="O31" s="345">
        <v>0</v>
      </c>
      <c r="P31" s="344">
        <v>0</v>
      </c>
      <c r="Q31" s="345">
        <v>0</v>
      </c>
      <c r="R31" s="344">
        <v>0</v>
      </c>
      <c r="S31" s="345">
        <v>0</v>
      </c>
      <c r="T31" s="344">
        <v>5.5599999999999998E-3</v>
      </c>
      <c r="U31" s="345">
        <v>2.5683456442000598E-10</v>
      </c>
      <c r="V31" s="344">
        <v>0</v>
      </c>
      <c r="W31" s="345">
        <v>0</v>
      </c>
      <c r="X31" s="344">
        <v>0</v>
      </c>
      <c r="Y31" s="345">
        <v>0</v>
      </c>
      <c r="Z31" s="344">
        <v>0</v>
      </c>
      <c r="AA31" s="345">
        <v>0</v>
      </c>
      <c r="AB31" s="344">
        <v>0</v>
      </c>
      <c r="AC31" s="345">
        <v>0</v>
      </c>
      <c r="AD31" s="344">
        <v>0</v>
      </c>
      <c r="AE31" s="345">
        <v>0</v>
      </c>
      <c r="AF31" s="344">
        <v>5.5599999999999998E-3</v>
      </c>
      <c r="AG31" s="345">
        <v>2.2856970043330367E-10</v>
      </c>
    </row>
    <row r="32" spans="1:35" ht="18">
      <c r="A32" s="339" t="s">
        <v>426</v>
      </c>
      <c r="B32" s="342">
        <v>222339.48566000006</v>
      </c>
      <c r="C32" s="343">
        <v>1.0007328448749158</v>
      </c>
      <c r="D32" s="342">
        <v>190185.74710999994</v>
      </c>
      <c r="E32" s="343">
        <v>1.0008032076049302</v>
      </c>
      <c r="F32" s="342">
        <v>328832.35104000015</v>
      </c>
      <c r="G32" s="343">
        <v>1.0003598250585</v>
      </c>
      <c r="H32" s="342">
        <v>163074.00820000001</v>
      </c>
      <c r="I32" s="343">
        <v>1.0003538573849622</v>
      </c>
      <c r="J32" s="342">
        <v>904431.59201000025</v>
      </c>
      <c r="K32" s="343">
        <v>1.0005436434576616</v>
      </c>
      <c r="L32" s="342">
        <v>7990743.6713400055</v>
      </c>
      <c r="M32" s="343">
        <v>1.0012532387012918</v>
      </c>
      <c r="N32" s="342">
        <v>3552599.5478300005</v>
      </c>
      <c r="O32" s="343">
        <v>1.000794213415974</v>
      </c>
      <c r="P32" s="342">
        <v>4008554.7528900011</v>
      </c>
      <c r="Q32" s="343">
        <v>1.0005877947135173</v>
      </c>
      <c r="R32" s="342">
        <v>6121488.6646400001</v>
      </c>
      <c r="S32" s="343">
        <v>1.0016418653307171</v>
      </c>
      <c r="T32" s="342">
        <v>21673386.636700004</v>
      </c>
      <c r="U32" s="343">
        <v>1.0011645353135299</v>
      </c>
      <c r="V32" s="342">
        <v>704526.67122999998</v>
      </c>
      <c r="W32" s="343">
        <v>1.00538771012576</v>
      </c>
      <c r="X32" s="342">
        <v>211285.48147000003</v>
      </c>
      <c r="Y32" s="343">
        <v>1.0041296232616705</v>
      </c>
      <c r="Z32" s="342">
        <v>320338.92096999992</v>
      </c>
      <c r="AA32" s="343">
        <v>1.0059509318294124</v>
      </c>
      <c r="AB32" s="342">
        <v>546392.88167000003</v>
      </c>
      <c r="AC32" s="343">
        <v>1.0054049691920792</v>
      </c>
      <c r="AD32" s="342">
        <v>1782543.9553399999</v>
      </c>
      <c r="AE32" s="343">
        <v>1.0053448531796387</v>
      </c>
      <c r="AF32" s="342">
        <v>24360362.184050001</v>
      </c>
      <c r="AG32" s="343">
        <v>1.0014461667005556</v>
      </c>
    </row>
    <row r="33" spans="1:33" ht="18">
      <c r="A33" s="339" t="s">
        <v>541</v>
      </c>
      <c r="B33" s="342">
        <v>162.82103000000001</v>
      </c>
      <c r="C33" s="343">
        <v>7.328448749158807E-4</v>
      </c>
      <c r="D33" s="342">
        <v>152.63604000000001</v>
      </c>
      <c r="E33" s="343">
        <v>8.0320760493036135E-4</v>
      </c>
      <c r="F33" s="342">
        <v>118.27956000000002</v>
      </c>
      <c r="G33" s="343">
        <v>3.598250584998047E-4</v>
      </c>
      <c r="H33" s="342">
        <v>57.684530000000009</v>
      </c>
      <c r="I33" s="343">
        <v>3.5385738496209092E-4</v>
      </c>
      <c r="J33" s="342">
        <v>491.42116000000004</v>
      </c>
      <c r="K33" s="343">
        <v>5.4364345766147665E-4</v>
      </c>
      <c r="L33" s="342">
        <v>10001.774609999999</v>
      </c>
      <c r="M33" s="343">
        <v>1.2532387012914282E-3</v>
      </c>
      <c r="N33" s="342">
        <v>2819.2831100000003</v>
      </c>
      <c r="O33" s="343">
        <v>7.9421341597389844E-4</v>
      </c>
      <c r="P33" s="342">
        <v>2354.82314</v>
      </c>
      <c r="Q33" s="343">
        <v>5.8779471351719302E-4</v>
      </c>
      <c r="R33" s="342">
        <v>10034.185230000001</v>
      </c>
      <c r="S33" s="343">
        <v>1.6418653307172632E-3</v>
      </c>
      <c r="T33" s="342">
        <v>25210.06609</v>
      </c>
      <c r="U33" s="343">
        <v>1.1645353135296248E-3</v>
      </c>
      <c r="V33" s="342">
        <v>3775.4444800000006</v>
      </c>
      <c r="W33" s="343">
        <v>5.3877101257604034E-3</v>
      </c>
      <c r="X33" s="342">
        <v>868.94103999999993</v>
      </c>
      <c r="Y33" s="343">
        <v>4.1296232616706927E-3</v>
      </c>
      <c r="Z33" s="342">
        <v>1895.03784</v>
      </c>
      <c r="AA33" s="343">
        <v>5.9509318294124029E-3</v>
      </c>
      <c r="AB33" s="342">
        <v>2937.3603499999999</v>
      </c>
      <c r="AC33" s="343">
        <v>5.4049691920793072E-3</v>
      </c>
      <c r="AD33" s="342">
        <v>9476.7837099999997</v>
      </c>
      <c r="AE33" s="343">
        <v>5.3448531796389236E-3</v>
      </c>
      <c r="AF33" s="342">
        <v>35178.270960000002</v>
      </c>
      <c r="AG33" s="343">
        <v>1.4461667005555372E-3</v>
      </c>
    </row>
    <row r="34" spans="1:33" ht="22.5" customHeight="1">
      <c r="A34" s="838" t="s">
        <v>428</v>
      </c>
      <c r="B34" s="839">
        <v>222176.66463000007</v>
      </c>
      <c r="C34" s="840">
        <v>1</v>
      </c>
      <c r="D34" s="839">
        <v>190033.11106999996</v>
      </c>
      <c r="E34" s="840">
        <v>1</v>
      </c>
      <c r="F34" s="901">
        <v>328714.0714800001</v>
      </c>
      <c r="G34" s="840">
        <v>1</v>
      </c>
      <c r="H34" s="839">
        <v>163016.32367000001</v>
      </c>
      <c r="I34" s="840">
        <v>1</v>
      </c>
      <c r="J34" s="839">
        <v>903940.17085000011</v>
      </c>
      <c r="K34" s="840">
        <v>1</v>
      </c>
      <c r="L34" s="839">
        <v>7980741.8967300029</v>
      </c>
      <c r="M34" s="840">
        <v>1</v>
      </c>
      <c r="N34" s="839">
        <v>3549780.2647199999</v>
      </c>
      <c r="O34" s="840">
        <v>1</v>
      </c>
      <c r="P34" s="901">
        <v>4006199.9297500006</v>
      </c>
      <c r="Q34" s="840">
        <v>1</v>
      </c>
      <c r="R34" s="839">
        <v>6111454.4794100011</v>
      </c>
      <c r="S34" s="840">
        <v>1</v>
      </c>
      <c r="T34" s="839">
        <v>21648176.570610005</v>
      </c>
      <c r="U34" s="840">
        <v>1</v>
      </c>
      <c r="V34" s="839">
        <v>700751.22675000026</v>
      </c>
      <c r="W34" s="840">
        <v>1</v>
      </c>
      <c r="X34" s="839">
        <v>210416.54043000002</v>
      </c>
      <c r="Y34" s="840">
        <v>1</v>
      </c>
      <c r="Z34" s="901">
        <v>318443.88312999991</v>
      </c>
      <c r="AA34" s="840">
        <v>1</v>
      </c>
      <c r="AB34" s="839">
        <v>543455.52132000017</v>
      </c>
      <c r="AC34" s="840">
        <v>1</v>
      </c>
      <c r="AD34" s="839">
        <v>1773067.1716300002</v>
      </c>
      <c r="AE34" s="840">
        <v>1</v>
      </c>
      <c r="AF34" s="839">
        <v>24325183.913090006</v>
      </c>
      <c r="AG34" s="840">
        <v>1</v>
      </c>
    </row>
    <row r="35" spans="1:33" ht="19.5">
      <c r="A35" s="348" t="s">
        <v>429</v>
      </c>
      <c r="B35" s="344">
        <v>136.68737999999993</v>
      </c>
      <c r="C35" s="345">
        <v>6.1521933560228323E-4</v>
      </c>
      <c r="D35" s="344">
        <v>495.95709000000005</v>
      </c>
      <c r="E35" s="345">
        <v>2.609845659040497E-3</v>
      </c>
      <c r="F35" s="344">
        <v>354.59148999999996</v>
      </c>
      <c r="G35" s="345">
        <v>1.0787231845703763E-3</v>
      </c>
      <c r="H35" s="344">
        <v>0</v>
      </c>
      <c r="I35" s="345">
        <v>0</v>
      </c>
      <c r="J35" s="344">
        <v>987.23595999999998</v>
      </c>
      <c r="K35" s="345">
        <v>1.0921474582456872E-3</v>
      </c>
      <c r="L35" s="344">
        <v>4775.1232399999981</v>
      </c>
      <c r="M35" s="345">
        <v>5.9833074440817811E-4</v>
      </c>
      <c r="N35" s="344">
        <v>4501.2813100000003</v>
      </c>
      <c r="O35" s="345">
        <v>1.2680450547141271E-3</v>
      </c>
      <c r="P35" s="344">
        <v>-448.00585999999998</v>
      </c>
      <c r="Q35" s="345">
        <v>-1.1182813335727779E-4</v>
      </c>
      <c r="R35" s="344">
        <v>0</v>
      </c>
      <c r="S35" s="345">
        <v>0</v>
      </c>
      <c r="T35" s="344">
        <v>8828.39869</v>
      </c>
      <c r="U35" s="341">
        <v>4.078125777108456E-4</v>
      </c>
      <c r="V35" s="344">
        <v>449.3177</v>
      </c>
      <c r="W35" s="345">
        <v>6.411943109737836E-4</v>
      </c>
      <c r="X35" s="344">
        <v>0</v>
      </c>
      <c r="Y35" s="345">
        <v>0</v>
      </c>
      <c r="Z35" s="344">
        <v>0</v>
      </c>
      <c r="AA35" s="345">
        <v>0</v>
      </c>
      <c r="AB35" s="344">
        <v>0</v>
      </c>
      <c r="AC35" s="345">
        <v>0</v>
      </c>
      <c r="AD35" s="344">
        <v>449.3177</v>
      </c>
      <c r="AE35" s="345">
        <v>2.5341267786653412E-4</v>
      </c>
      <c r="AF35" s="344">
        <v>10264.95235</v>
      </c>
      <c r="AG35" s="345">
        <v>4.2198868410101367E-4</v>
      </c>
    </row>
    <row r="36" spans="1:33" ht="28.5">
      <c r="A36" s="348" t="s">
        <v>430</v>
      </c>
      <c r="B36" s="344">
        <v>0</v>
      </c>
      <c r="C36" s="345">
        <v>0</v>
      </c>
      <c r="D36" s="344">
        <v>0</v>
      </c>
      <c r="E36" s="345">
        <v>0</v>
      </c>
      <c r="F36" s="344">
        <v>0</v>
      </c>
      <c r="G36" s="345">
        <v>0</v>
      </c>
      <c r="H36" s="344">
        <v>0</v>
      </c>
      <c r="I36" s="345">
        <v>0</v>
      </c>
      <c r="J36" s="344">
        <v>0</v>
      </c>
      <c r="K36" s="345">
        <v>0</v>
      </c>
      <c r="L36" s="344">
        <v>0</v>
      </c>
      <c r="M36" s="345">
        <v>0</v>
      </c>
      <c r="N36" s="344">
        <v>0</v>
      </c>
      <c r="O36" s="345">
        <v>0</v>
      </c>
      <c r="P36" s="344">
        <v>0</v>
      </c>
      <c r="Q36" s="345">
        <v>0</v>
      </c>
      <c r="R36" s="344">
        <v>0</v>
      </c>
      <c r="S36" s="345">
        <v>0</v>
      </c>
      <c r="T36" s="344">
        <v>0</v>
      </c>
      <c r="U36" s="341">
        <v>0</v>
      </c>
      <c r="V36" s="344">
        <v>0</v>
      </c>
      <c r="W36" s="345">
        <v>0</v>
      </c>
      <c r="X36" s="344">
        <v>0</v>
      </c>
      <c r="Y36" s="345">
        <v>0</v>
      </c>
      <c r="Z36" s="344">
        <v>0</v>
      </c>
      <c r="AA36" s="345">
        <v>0</v>
      </c>
      <c r="AB36" s="344">
        <v>0</v>
      </c>
      <c r="AC36" s="345">
        <v>0</v>
      </c>
      <c r="AD36" s="344">
        <v>0</v>
      </c>
      <c r="AE36" s="345">
        <v>0</v>
      </c>
      <c r="AF36" s="344">
        <v>0</v>
      </c>
      <c r="AG36" s="341">
        <v>0</v>
      </c>
    </row>
    <row r="37" spans="1:33" ht="12.75" customHeight="1">
      <c r="A37" s="22" t="s">
        <v>542</v>
      </c>
    </row>
    <row r="38" spans="1:33" ht="12.75" customHeight="1">
      <c r="A38" s="22"/>
    </row>
    <row r="39" spans="1:33" ht="12.75" customHeight="1">
      <c r="A39" s="573" t="s">
        <v>81</v>
      </c>
      <c r="L39" s="119"/>
    </row>
    <row r="40" spans="1:33" ht="12.75" customHeight="1"/>
    <row r="41" spans="1:33" ht="12.75" customHeight="1"/>
    <row r="42" spans="1:33" ht="12.75" customHeight="1"/>
    <row r="43" spans="1:33" ht="12.75" customHeight="1">
      <c r="F43" s="119"/>
      <c r="P43" s="119"/>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81"/>
      <c r="Q51" s="181"/>
      <c r="R51" s="181"/>
    </row>
    <row r="52" spans="16:33" ht="12.75" customHeight="1">
      <c r="P52" s="181"/>
      <c r="Q52" s="181"/>
      <c r="R52" s="181"/>
      <c r="AG52" s="27" t="s">
        <v>768</v>
      </c>
    </row>
    <row r="53" spans="16:33" ht="12.75" customHeight="1">
      <c r="P53" s="912"/>
      <c r="Q53" s="913"/>
      <c r="R53" s="181"/>
    </row>
    <row r="54" spans="16:33" ht="12.75" customHeight="1"/>
    <row r="55"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3" t="s">
        <v>628</v>
      </c>
      <c r="J1" s="124" t="str">
        <f>Naslovnica!A20</f>
        <v>Svibanj 2025.</v>
      </c>
    </row>
    <row r="2" spans="1:17" ht="12.75" customHeight="1">
      <c r="A2" s="490" t="s">
        <v>871</v>
      </c>
      <c r="I2" s="481"/>
      <c r="J2" s="492" t="str">
        <f>Naslovnica!A24</f>
        <v>May 2025</v>
      </c>
    </row>
    <row r="3" spans="1:17" ht="12.75" customHeight="1"/>
    <row r="4" spans="1:17" ht="33.75">
      <c r="A4" s="807" t="s">
        <v>526</v>
      </c>
      <c r="B4" s="808" t="s">
        <v>33</v>
      </c>
      <c r="C4" s="808" t="s">
        <v>34</v>
      </c>
      <c r="D4" s="808" t="s">
        <v>206</v>
      </c>
      <c r="E4" s="808" t="s">
        <v>207</v>
      </c>
      <c r="F4" s="808" t="s">
        <v>35</v>
      </c>
      <c r="G4" s="808" t="s">
        <v>36</v>
      </c>
      <c r="H4" s="808" t="s">
        <v>37</v>
      </c>
      <c r="I4" s="808" t="s">
        <v>38</v>
      </c>
      <c r="J4" s="808" t="s">
        <v>407</v>
      </c>
      <c r="N4" s="1001"/>
    </row>
    <row r="5" spans="1:17" ht="21.75">
      <c r="A5" s="655" t="s">
        <v>527</v>
      </c>
      <c r="B5" s="656">
        <v>58950</v>
      </c>
      <c r="C5" s="656">
        <v>117777</v>
      </c>
      <c r="D5" s="656">
        <v>6839</v>
      </c>
      <c r="E5" s="656">
        <v>3326</v>
      </c>
      <c r="F5" s="656">
        <v>38898</v>
      </c>
      <c r="G5" s="656">
        <v>39191</v>
      </c>
      <c r="H5" s="656">
        <v>52098</v>
      </c>
      <c r="I5" s="656">
        <v>108390</v>
      </c>
      <c r="J5" s="656">
        <v>425469</v>
      </c>
      <c r="K5" s="52"/>
    </row>
    <row r="6" spans="1:17" ht="22.5">
      <c r="A6" s="688" t="s">
        <v>528</v>
      </c>
      <c r="B6" s="349">
        <v>0.13855298505884095</v>
      </c>
      <c r="C6" s="349">
        <v>0.27681687737531996</v>
      </c>
      <c r="D6" s="349">
        <v>1.6074026544824652E-2</v>
      </c>
      <c r="E6" s="349">
        <v>7.8172557812672596E-3</v>
      </c>
      <c r="F6" s="349">
        <v>9.1423817011345124E-2</v>
      </c>
      <c r="G6" s="349">
        <v>9.21124688285163E-2</v>
      </c>
      <c r="H6" s="349">
        <v>0.12244840399653088</v>
      </c>
      <c r="I6" s="349">
        <v>0.25475416540335488</v>
      </c>
      <c r="J6" s="349">
        <v>1</v>
      </c>
      <c r="K6" s="52"/>
    </row>
    <row r="7" spans="1:17" ht="21.75">
      <c r="A7" s="771" t="s">
        <v>860</v>
      </c>
      <c r="B7" s="772">
        <v>326</v>
      </c>
      <c r="C7" s="772">
        <v>520</v>
      </c>
      <c r="D7" s="772">
        <v>82</v>
      </c>
      <c r="E7" s="772">
        <v>39</v>
      </c>
      <c r="F7" s="772">
        <v>128</v>
      </c>
      <c r="G7" s="772">
        <v>585</v>
      </c>
      <c r="H7" s="772">
        <v>472</v>
      </c>
      <c r="I7" s="772">
        <v>358</v>
      </c>
      <c r="J7" s="772">
        <v>2510</v>
      </c>
      <c r="K7" s="52"/>
    </row>
    <row r="8" spans="1:17" ht="22.5">
      <c r="A8" s="78" t="s">
        <v>529</v>
      </c>
      <c r="B8" s="201">
        <v>121</v>
      </c>
      <c r="C8" s="201">
        <v>25</v>
      </c>
      <c r="D8" s="201">
        <v>1</v>
      </c>
      <c r="E8" s="201">
        <v>4</v>
      </c>
      <c r="F8" s="201">
        <v>33</v>
      </c>
      <c r="G8" s="201">
        <v>7</v>
      </c>
      <c r="H8" s="201">
        <v>83</v>
      </c>
      <c r="I8" s="201">
        <v>110</v>
      </c>
      <c r="J8" s="201">
        <v>384</v>
      </c>
      <c r="K8" s="52"/>
    </row>
    <row r="9" spans="1:17" ht="22.5">
      <c r="A9" s="688" t="s">
        <v>612</v>
      </c>
      <c r="B9" s="202">
        <v>21</v>
      </c>
      <c r="C9" s="202">
        <v>10</v>
      </c>
      <c r="D9" s="202">
        <v>1</v>
      </c>
      <c r="E9" s="202">
        <v>1</v>
      </c>
      <c r="F9" s="202">
        <v>6</v>
      </c>
      <c r="G9" s="202">
        <v>1</v>
      </c>
      <c r="H9" s="202">
        <v>8</v>
      </c>
      <c r="I9" s="202">
        <v>13</v>
      </c>
      <c r="J9" s="202">
        <v>61</v>
      </c>
    </row>
    <row r="10" spans="1:17" ht="22.5">
      <c r="A10" s="688" t="s">
        <v>770</v>
      </c>
      <c r="B10" s="202">
        <v>5</v>
      </c>
      <c r="C10" s="202">
        <v>74</v>
      </c>
      <c r="D10" s="202">
        <v>1</v>
      </c>
      <c r="E10" s="202">
        <v>2</v>
      </c>
      <c r="F10" s="202">
        <v>5</v>
      </c>
      <c r="G10" s="202">
        <v>18</v>
      </c>
      <c r="H10" s="202">
        <v>9</v>
      </c>
      <c r="I10" s="202">
        <v>14</v>
      </c>
      <c r="J10" s="202">
        <v>128</v>
      </c>
    </row>
    <row r="11" spans="1:17" ht="32.25">
      <c r="A11" s="771" t="s">
        <v>861</v>
      </c>
      <c r="B11" s="772">
        <v>147</v>
      </c>
      <c r="C11" s="772">
        <v>109</v>
      </c>
      <c r="D11" s="772">
        <v>3</v>
      </c>
      <c r="E11" s="772">
        <v>7</v>
      </c>
      <c r="F11" s="772">
        <v>44</v>
      </c>
      <c r="G11" s="772">
        <v>26</v>
      </c>
      <c r="H11" s="772">
        <v>100</v>
      </c>
      <c r="I11" s="772">
        <v>137</v>
      </c>
      <c r="J11" s="772">
        <v>573</v>
      </c>
      <c r="M11" s="245"/>
      <c r="N11" s="245"/>
      <c r="O11" s="245"/>
      <c r="P11" s="245"/>
      <c r="Q11" s="245"/>
    </row>
    <row r="12" spans="1:17" ht="21.75">
      <c r="A12" s="655" t="s">
        <v>530</v>
      </c>
      <c r="B12" s="656">
        <v>59129</v>
      </c>
      <c r="C12" s="656">
        <v>118188</v>
      </c>
      <c r="D12" s="656">
        <v>6918</v>
      </c>
      <c r="E12" s="656">
        <v>3358</v>
      </c>
      <c r="F12" s="656">
        <v>38982</v>
      </c>
      <c r="G12" s="656">
        <v>39750</v>
      </c>
      <c r="H12" s="656">
        <v>52470</v>
      </c>
      <c r="I12" s="656">
        <v>108611</v>
      </c>
      <c r="J12" s="656">
        <v>427406</v>
      </c>
      <c r="M12" s="245"/>
      <c r="N12" s="245"/>
      <c r="O12" s="245"/>
      <c r="P12" s="245"/>
      <c r="Q12" s="245"/>
    </row>
    <row r="13" spans="1:17" s="245" customFormat="1" ht="22.5">
      <c r="A13" s="992" t="s">
        <v>615</v>
      </c>
      <c r="B13" s="993">
        <v>179</v>
      </c>
      <c r="C13" s="993">
        <v>411</v>
      </c>
      <c r="D13" s="993">
        <v>79</v>
      </c>
      <c r="E13" s="993">
        <v>32</v>
      </c>
      <c r="F13" s="993">
        <v>84</v>
      </c>
      <c r="G13" s="993">
        <v>559</v>
      </c>
      <c r="H13" s="993">
        <v>372</v>
      </c>
      <c r="I13" s="993">
        <v>221</v>
      </c>
      <c r="J13" s="993">
        <v>1937</v>
      </c>
    </row>
    <row r="14" spans="1:17" s="245" customFormat="1" ht="22.5">
      <c r="A14" s="828" t="s">
        <v>1176</v>
      </c>
      <c r="B14" s="994">
        <v>3.0364715860899949E-3</v>
      </c>
      <c r="C14" s="994">
        <v>3.4896456863393599E-3</v>
      </c>
      <c r="D14" s="994">
        <v>1.1551396402982972E-2</v>
      </c>
      <c r="E14" s="994">
        <v>9.621166566446071E-3</v>
      </c>
      <c r="F14" s="994">
        <v>2.159494061391376E-3</v>
      </c>
      <c r="G14" s="994">
        <v>1.426347885994228E-2</v>
      </c>
      <c r="H14" s="994">
        <v>7.1403892663826074E-3</v>
      </c>
      <c r="I14" s="994">
        <v>2.0389334809485238E-3</v>
      </c>
      <c r="J14" s="994">
        <v>4.5526231053261146E-3</v>
      </c>
    </row>
    <row r="15" spans="1:17" ht="21.75" customHeight="1">
      <c r="A15" s="688" t="s">
        <v>531</v>
      </c>
      <c r="B15" s="349">
        <v>0.138343869763176</v>
      </c>
      <c r="C15" s="349">
        <v>0.27652396082413444</v>
      </c>
      <c r="D15" s="349">
        <v>1.6186015170587216E-2</v>
      </c>
      <c r="E15" s="349">
        <v>7.856698314951123E-3</v>
      </c>
      <c r="F15" s="349">
        <v>9.1206019569215216E-2</v>
      </c>
      <c r="G15" s="349">
        <v>9.3002905902116489E-2</v>
      </c>
      <c r="H15" s="349">
        <v>0.12276383579079377</v>
      </c>
      <c r="I15" s="349">
        <v>0.25411669466502573</v>
      </c>
      <c r="J15" s="349">
        <v>1</v>
      </c>
      <c r="M15" s="245"/>
      <c r="N15" s="245"/>
      <c r="O15" s="245"/>
      <c r="P15" s="245"/>
      <c r="Q15" s="245"/>
    </row>
    <row r="16" spans="1:17" ht="12.75" customHeight="1">
      <c r="A16" s="21" t="s">
        <v>879</v>
      </c>
      <c r="M16" s="245"/>
      <c r="N16" s="245"/>
      <c r="O16" s="245"/>
      <c r="P16" s="245"/>
      <c r="Q16" s="245"/>
    </row>
    <row r="17" spans="1:10" ht="12.75" customHeight="1">
      <c r="A17" s="28" t="s">
        <v>532</v>
      </c>
    </row>
    <row r="18" spans="1:10" ht="12.75" customHeight="1"/>
    <row r="19" spans="1:10" ht="12.75" customHeight="1"/>
    <row r="20" spans="1:10">
      <c r="A20" s="123" t="s">
        <v>630</v>
      </c>
      <c r="B20" s="245"/>
      <c r="C20" s="245"/>
      <c r="D20" s="245"/>
      <c r="E20" s="245"/>
      <c r="F20" s="245"/>
      <c r="G20" s="694"/>
      <c r="H20" s="694" t="s">
        <v>43</v>
      </c>
      <c r="I20" s="265"/>
      <c r="J20" s="657" t="s">
        <v>1697</v>
      </c>
    </row>
    <row r="21" spans="1:10">
      <c r="A21" s="490" t="s">
        <v>629</v>
      </c>
      <c r="B21" s="245"/>
      <c r="C21" s="245"/>
      <c r="D21" s="245"/>
      <c r="E21" s="245"/>
      <c r="F21" s="245"/>
      <c r="G21" s="504"/>
      <c r="H21" s="504" t="s">
        <v>44</v>
      </c>
      <c r="I21" s="658"/>
      <c r="J21" s="492" t="s">
        <v>1698</v>
      </c>
    </row>
    <row r="22" spans="1:10">
      <c r="A22" s="245"/>
      <c r="B22" s="245"/>
      <c r="C22" s="245"/>
      <c r="D22" s="245"/>
      <c r="E22" s="245"/>
      <c r="F22" s="245"/>
      <c r="G22" s="245"/>
      <c r="H22" s="245"/>
      <c r="I22" s="245"/>
      <c r="J22" s="245"/>
    </row>
    <row r="23" spans="1:10" ht="24" customHeight="1">
      <c r="A23" s="665"/>
      <c r="B23" s="666"/>
      <c r="C23" s="666" t="s">
        <v>1683</v>
      </c>
      <c r="D23" s="666"/>
      <c r="E23" s="1176" t="s">
        <v>603</v>
      </c>
      <c r="F23" s="1179"/>
      <c r="G23" s="1179"/>
      <c r="H23" s="1180"/>
      <c r="I23" s="1181"/>
      <c r="J23" s="1181"/>
    </row>
    <row r="24" spans="1:10" ht="23.25">
      <c r="A24" s="665"/>
      <c r="B24" s="667"/>
      <c r="C24" s="668" t="s">
        <v>1684</v>
      </c>
      <c r="D24" s="667"/>
      <c r="E24" s="1182" t="s">
        <v>513</v>
      </c>
      <c r="F24" s="1182"/>
      <c r="G24" s="989" t="s">
        <v>514</v>
      </c>
      <c r="H24" s="1183"/>
      <c r="I24" s="1183"/>
      <c r="J24" s="288"/>
    </row>
    <row r="25" spans="1:10" ht="21.75">
      <c r="A25" s="685" t="s">
        <v>515</v>
      </c>
      <c r="B25" s="685" t="s">
        <v>516</v>
      </c>
      <c r="C25" s="685" t="s">
        <v>517</v>
      </c>
      <c r="D25" s="685" t="s">
        <v>518</v>
      </c>
      <c r="E25" s="685" t="s">
        <v>516</v>
      </c>
      <c r="F25" s="685" t="s">
        <v>517</v>
      </c>
      <c r="G25" s="989" t="s">
        <v>518</v>
      </c>
      <c r="H25" s="289"/>
      <c r="I25" s="289"/>
      <c r="J25" s="289"/>
    </row>
    <row r="26" spans="1:10">
      <c r="A26" s="77" t="s">
        <v>6</v>
      </c>
      <c r="B26" s="350">
        <v>1167</v>
      </c>
      <c r="C26" s="350">
        <v>1101</v>
      </c>
      <c r="D26" s="350">
        <v>2268</v>
      </c>
      <c r="E26" s="350">
        <v>-6</v>
      </c>
      <c r="F26" s="350">
        <v>1</v>
      </c>
      <c r="G26" s="349">
        <v>-2.1997360316762249E-3</v>
      </c>
      <c r="H26" s="290"/>
      <c r="I26" s="290"/>
      <c r="J26" s="291"/>
    </row>
    <row r="27" spans="1:10">
      <c r="A27" s="77" t="s">
        <v>7</v>
      </c>
      <c r="B27" s="350">
        <v>6551</v>
      </c>
      <c r="C27" s="350">
        <v>3834</v>
      </c>
      <c r="D27" s="350">
        <v>10385</v>
      </c>
      <c r="E27" s="350">
        <v>-187</v>
      </c>
      <c r="F27" s="350">
        <v>-135</v>
      </c>
      <c r="G27" s="349">
        <v>-3.0073783506117446E-2</v>
      </c>
      <c r="H27" s="290"/>
      <c r="I27" s="290"/>
      <c r="J27" s="291"/>
    </row>
    <row r="28" spans="1:10">
      <c r="A28" s="77" t="s">
        <v>8</v>
      </c>
      <c r="B28" s="350">
        <v>14261</v>
      </c>
      <c r="C28" s="350">
        <v>10105</v>
      </c>
      <c r="D28" s="350">
        <v>24366</v>
      </c>
      <c r="E28" s="350">
        <v>3</v>
      </c>
      <c r="F28" s="350">
        <v>-13</v>
      </c>
      <c r="G28" s="349">
        <v>-4.1023957991470628E-4</v>
      </c>
      <c r="H28" s="290"/>
      <c r="I28" s="290"/>
      <c r="J28" s="291"/>
    </row>
    <row r="29" spans="1:10">
      <c r="A29" s="77" t="s">
        <v>9</v>
      </c>
      <c r="B29" s="350">
        <v>19803</v>
      </c>
      <c r="C29" s="350">
        <v>14370</v>
      </c>
      <c r="D29" s="350">
        <v>34173</v>
      </c>
      <c r="E29" s="350">
        <v>5</v>
      </c>
      <c r="F29" s="350">
        <v>106</v>
      </c>
      <c r="G29" s="349">
        <v>3.2587634313898661E-3</v>
      </c>
      <c r="H29" s="290"/>
      <c r="I29" s="290"/>
      <c r="J29" s="291"/>
    </row>
    <row r="30" spans="1:10">
      <c r="A30" s="77" t="s">
        <v>10</v>
      </c>
      <c r="B30" s="350">
        <v>26553</v>
      </c>
      <c r="C30" s="350">
        <v>20812</v>
      </c>
      <c r="D30" s="350">
        <v>47365</v>
      </c>
      <c r="E30" s="350">
        <v>6</v>
      </c>
      <c r="F30" s="350">
        <v>3</v>
      </c>
      <c r="G30" s="349">
        <v>1.9004983529025132E-4</v>
      </c>
      <c r="H30" s="290"/>
      <c r="I30" s="290"/>
      <c r="J30" s="291"/>
    </row>
    <row r="31" spans="1:10">
      <c r="A31" s="77" t="s">
        <v>11</v>
      </c>
      <c r="B31" s="350">
        <v>32140</v>
      </c>
      <c r="C31" s="350">
        <v>27858</v>
      </c>
      <c r="D31" s="350">
        <v>59998</v>
      </c>
      <c r="E31" s="350">
        <v>204</v>
      </c>
      <c r="F31" s="350">
        <v>162</v>
      </c>
      <c r="G31" s="349">
        <v>6.1376442178695534E-3</v>
      </c>
      <c r="H31" s="290"/>
      <c r="I31" s="290"/>
      <c r="J31" s="291"/>
    </row>
    <row r="32" spans="1:10">
      <c r="A32" s="77" t="s">
        <v>12</v>
      </c>
      <c r="B32" s="350">
        <v>32080</v>
      </c>
      <c r="C32" s="350">
        <v>30632</v>
      </c>
      <c r="D32" s="350">
        <v>62712</v>
      </c>
      <c r="E32" s="350">
        <v>818</v>
      </c>
      <c r="F32" s="350">
        <v>753</v>
      </c>
      <c r="G32" s="349">
        <v>2.5694705680312735E-2</v>
      </c>
      <c r="H32" s="290"/>
      <c r="I32" s="290"/>
      <c r="J32" s="291"/>
    </row>
    <row r="33" spans="1:10">
      <c r="A33" s="77" t="s">
        <v>39</v>
      </c>
      <c r="B33" s="350">
        <v>50127</v>
      </c>
      <c r="C33" s="350">
        <v>54845</v>
      </c>
      <c r="D33" s="350">
        <v>104972</v>
      </c>
      <c r="E33" s="350">
        <v>988</v>
      </c>
      <c r="F33" s="350">
        <v>1058</v>
      </c>
      <c r="G33" s="349">
        <v>1.9878359209529073E-2</v>
      </c>
      <c r="H33" s="290"/>
      <c r="I33" s="290"/>
      <c r="J33" s="291"/>
    </row>
    <row r="34" spans="1:10">
      <c r="A34" s="77" t="s">
        <v>40</v>
      </c>
      <c r="B34" s="350">
        <v>27315</v>
      </c>
      <c r="C34" s="350">
        <v>29296</v>
      </c>
      <c r="D34" s="350">
        <v>56611</v>
      </c>
      <c r="E34" s="350">
        <v>831</v>
      </c>
      <c r="F34" s="350">
        <v>909</v>
      </c>
      <c r="G34" s="349">
        <v>3.1710739735014926E-2</v>
      </c>
      <c r="H34" s="290"/>
      <c r="I34" s="290"/>
      <c r="J34" s="291"/>
    </row>
    <row r="35" spans="1:10">
      <c r="A35" s="77" t="s">
        <v>41</v>
      </c>
      <c r="B35" s="350">
        <v>8450</v>
      </c>
      <c r="C35" s="350">
        <v>10303</v>
      </c>
      <c r="D35" s="350">
        <v>18753</v>
      </c>
      <c r="E35" s="350">
        <v>313</v>
      </c>
      <c r="F35" s="350">
        <v>265</v>
      </c>
      <c r="G35" s="349">
        <v>3.1801925722145796E-2</v>
      </c>
      <c r="H35" s="290"/>
      <c r="I35" s="290"/>
      <c r="J35" s="291"/>
    </row>
    <row r="36" spans="1:10">
      <c r="A36" s="77" t="s">
        <v>42</v>
      </c>
      <c r="B36" s="350">
        <v>729</v>
      </c>
      <c r="C36" s="350">
        <v>972</v>
      </c>
      <c r="D36" s="350">
        <v>1701</v>
      </c>
      <c r="E36" s="350">
        <v>22</v>
      </c>
      <c r="F36" s="350">
        <v>41</v>
      </c>
      <c r="G36" s="349">
        <v>3.8461538461538547E-2</v>
      </c>
      <c r="H36" s="290"/>
      <c r="I36" s="290"/>
      <c r="J36" s="291"/>
    </row>
    <row r="37" spans="1:10" ht="24">
      <c r="A37" s="902" t="s">
        <v>519</v>
      </c>
      <c r="B37" s="832">
        <v>219176</v>
      </c>
      <c r="C37" s="832">
        <v>204128</v>
      </c>
      <c r="D37" s="832">
        <v>423304</v>
      </c>
      <c r="E37" s="832">
        <v>2997</v>
      </c>
      <c r="F37" s="832">
        <v>3150</v>
      </c>
      <c r="G37" s="995">
        <v>1.4735459311482346E-2</v>
      </c>
      <c r="H37" s="292"/>
      <c r="I37" s="292"/>
      <c r="J37" s="293"/>
    </row>
    <row r="38" spans="1:10">
      <c r="A38" s="21" t="s">
        <v>879</v>
      </c>
      <c r="B38" s="245"/>
      <c r="C38" s="245"/>
      <c r="D38" s="245"/>
      <c r="E38" s="245"/>
      <c r="F38" s="245"/>
      <c r="G38" s="245"/>
      <c r="H38" s="245"/>
      <c r="I38" s="245"/>
      <c r="J38" s="245"/>
    </row>
    <row r="39" spans="1:10">
      <c r="A39" s="245"/>
      <c r="B39" s="245"/>
      <c r="C39" s="245"/>
      <c r="D39" s="245"/>
      <c r="E39" s="245"/>
      <c r="F39" s="245"/>
      <c r="G39" s="245"/>
      <c r="H39" s="245"/>
      <c r="I39" s="245"/>
      <c r="J39" s="245"/>
    </row>
    <row r="40" spans="1:10" ht="12.75" customHeight="1">
      <c r="A40" s="573" t="s">
        <v>81</v>
      </c>
    </row>
    <row r="66" spans="10:10">
      <c r="J66" s="27" t="s">
        <v>769</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7" t="s">
        <v>631</v>
      </c>
      <c r="I1" s="124" t="str">
        <f>Naslovnica!A20</f>
        <v>Svibanj 2025.</v>
      </c>
    </row>
    <row r="2" spans="1:10">
      <c r="A2" s="516" t="s">
        <v>872</v>
      </c>
      <c r="I2" s="492" t="str">
        <f>Naslovnica!A24</f>
        <v>May 2025</v>
      </c>
    </row>
    <row r="3" spans="1:10" ht="12.75" customHeight="1"/>
    <row r="4" spans="1:10" ht="12.75" customHeight="1">
      <c r="F4" s="287"/>
      <c r="I4" s="13" t="s">
        <v>1290</v>
      </c>
    </row>
    <row r="5" spans="1:10" s="245" customFormat="1" ht="22.35" customHeight="1">
      <c r="A5" s="1184" t="s">
        <v>998</v>
      </c>
      <c r="B5" s="1186" t="s">
        <v>976</v>
      </c>
      <c r="C5" s="1186"/>
      <c r="D5" s="1186"/>
      <c r="E5" s="1186"/>
      <c r="F5" s="1187" t="s">
        <v>978</v>
      </c>
      <c r="G5" s="1188" t="s">
        <v>975</v>
      </c>
      <c r="H5" s="1184" t="s">
        <v>977</v>
      </c>
      <c r="I5" s="1184" t="s">
        <v>979</v>
      </c>
      <c r="J5" s="821"/>
    </row>
    <row r="6" spans="1:10" s="245" customFormat="1" ht="72">
      <c r="A6" s="1184"/>
      <c r="B6" s="822" t="s">
        <v>971</v>
      </c>
      <c r="C6" s="822" t="s">
        <v>972</v>
      </c>
      <c r="D6" s="822" t="s">
        <v>973</v>
      </c>
      <c r="E6" s="822" t="s">
        <v>974</v>
      </c>
      <c r="F6" s="1187"/>
      <c r="G6" s="1188"/>
      <c r="H6" s="1184"/>
      <c r="I6" s="1184"/>
      <c r="J6" s="821"/>
    </row>
    <row r="7" spans="1:10" s="245" customFormat="1">
      <c r="A7" s="819" t="s">
        <v>937</v>
      </c>
      <c r="B7" s="825">
        <v>0</v>
      </c>
      <c r="C7" s="825">
        <v>1018.19425</v>
      </c>
      <c r="D7" s="825">
        <v>0</v>
      </c>
      <c r="E7" s="825">
        <v>688.66228999999998</v>
      </c>
      <c r="F7" s="826">
        <v>1706.85654</v>
      </c>
      <c r="G7" s="827">
        <v>-0.14766339845757248</v>
      </c>
      <c r="H7" s="826">
        <v>10468.35579999999</v>
      </c>
      <c r="I7" s="826">
        <v>253217.50181879956</v>
      </c>
    </row>
    <row r="8" spans="1:10" s="245" customFormat="1">
      <c r="A8" s="819" t="s">
        <v>938</v>
      </c>
      <c r="B8" s="825">
        <v>0</v>
      </c>
      <c r="C8" s="825">
        <v>2189.11411</v>
      </c>
      <c r="D8" s="825">
        <v>0</v>
      </c>
      <c r="E8" s="825">
        <v>33.849359999999997</v>
      </c>
      <c r="F8" s="826">
        <v>2222.9634700000001</v>
      </c>
      <c r="G8" s="827">
        <v>-4.9776036909613408E-2</v>
      </c>
      <c r="H8" s="826">
        <v>12121.627119999961</v>
      </c>
      <c r="I8" s="826">
        <v>397860.99914710817</v>
      </c>
    </row>
    <row r="9" spans="1:10" s="245" customFormat="1">
      <c r="A9" s="819" t="s">
        <v>206</v>
      </c>
      <c r="B9" s="825">
        <v>0</v>
      </c>
      <c r="C9" s="825">
        <v>213.79451999999998</v>
      </c>
      <c r="D9" s="825">
        <v>0</v>
      </c>
      <c r="E9" s="825">
        <v>82.204619999999991</v>
      </c>
      <c r="F9" s="826">
        <v>295.99913999999995</v>
      </c>
      <c r="G9" s="827">
        <v>6.9015826139094516E-2</v>
      </c>
      <c r="H9" s="826">
        <v>1583.1374200000027</v>
      </c>
      <c r="I9" s="826">
        <v>14411.248155689169</v>
      </c>
    </row>
    <row r="10" spans="1:10" s="245" customFormat="1">
      <c r="A10" s="819" t="s">
        <v>207</v>
      </c>
      <c r="B10" s="825">
        <v>0</v>
      </c>
      <c r="C10" s="825">
        <v>71.583289999999991</v>
      </c>
      <c r="D10" s="825">
        <v>0</v>
      </c>
      <c r="E10" s="825">
        <v>0</v>
      </c>
      <c r="F10" s="826">
        <v>71.583289999999991</v>
      </c>
      <c r="G10" s="827">
        <v>-0.26644108905229535</v>
      </c>
      <c r="H10" s="826">
        <v>494.80087999999887</v>
      </c>
      <c r="I10" s="826">
        <v>10481.355016543237</v>
      </c>
    </row>
    <row r="11" spans="1:10" s="245" customFormat="1">
      <c r="A11" s="819" t="s">
        <v>46</v>
      </c>
      <c r="B11" s="825">
        <v>0</v>
      </c>
      <c r="C11" s="825">
        <v>530.44218999999998</v>
      </c>
      <c r="D11" s="825">
        <v>0</v>
      </c>
      <c r="E11" s="825">
        <v>0</v>
      </c>
      <c r="F11" s="826">
        <v>530.44218999999998</v>
      </c>
      <c r="G11" s="827">
        <v>3.6103741753947149E-2</v>
      </c>
      <c r="H11" s="826">
        <v>2785.2335699999821</v>
      </c>
      <c r="I11" s="826">
        <v>92269.579286708453</v>
      </c>
    </row>
    <row r="12" spans="1:10" s="245" customFormat="1">
      <c r="A12" s="819" t="s">
        <v>36</v>
      </c>
      <c r="B12" s="825">
        <v>0</v>
      </c>
      <c r="C12" s="825">
        <v>841.64670000000001</v>
      </c>
      <c r="D12" s="825">
        <v>0</v>
      </c>
      <c r="E12" s="825">
        <v>47.814279999999997</v>
      </c>
      <c r="F12" s="826">
        <v>889.46098000000006</v>
      </c>
      <c r="G12" s="827">
        <v>-6.7832326668602727E-2</v>
      </c>
      <c r="H12" s="826">
        <v>5607.5805600000022</v>
      </c>
      <c r="I12" s="826">
        <v>84605.757269632348</v>
      </c>
    </row>
    <row r="13" spans="1:10" s="245" customFormat="1">
      <c r="A13" s="819" t="s">
        <v>37</v>
      </c>
      <c r="B13" s="825">
        <v>0</v>
      </c>
      <c r="C13" s="825">
        <v>803.59848999999997</v>
      </c>
      <c r="D13" s="825">
        <v>0</v>
      </c>
      <c r="E13" s="825">
        <v>62.5901</v>
      </c>
      <c r="F13" s="826">
        <v>866.18858999999998</v>
      </c>
      <c r="G13" s="827">
        <v>-0.1973187479786751</v>
      </c>
      <c r="H13" s="826">
        <v>5488.4939400000003</v>
      </c>
      <c r="I13" s="826">
        <v>106262.31882995488</v>
      </c>
    </row>
    <row r="14" spans="1:10" s="245" customFormat="1">
      <c r="A14" s="351" t="s">
        <v>38</v>
      </c>
      <c r="B14" s="825">
        <v>0</v>
      </c>
      <c r="C14" s="825">
        <v>1765.55493</v>
      </c>
      <c r="D14" s="825">
        <v>0</v>
      </c>
      <c r="E14" s="825">
        <v>10.00508</v>
      </c>
      <c r="F14" s="826">
        <v>1775.5600099999999</v>
      </c>
      <c r="G14" s="827">
        <v>-9.9848834974813783E-2</v>
      </c>
      <c r="H14" s="826">
        <v>10680.563019999943</v>
      </c>
      <c r="I14" s="826">
        <v>387098.1417841377</v>
      </c>
    </row>
    <row r="15" spans="1:10" s="245" customFormat="1" ht="20.45" customHeight="1">
      <c r="A15" s="823" t="s">
        <v>939</v>
      </c>
      <c r="B15" s="824">
        <v>0</v>
      </c>
      <c r="C15" s="824">
        <v>7433.9284800000005</v>
      </c>
      <c r="D15" s="824">
        <v>0</v>
      </c>
      <c r="E15" s="824">
        <v>925.12572999999998</v>
      </c>
      <c r="F15" s="824">
        <v>8359.0542099999984</v>
      </c>
      <c r="G15" s="873">
        <v>-9.4774285722361462E-2</v>
      </c>
      <c r="H15" s="824">
        <v>49229.792309999881</v>
      </c>
      <c r="I15" s="824">
        <v>1346206.9013085733</v>
      </c>
    </row>
    <row r="16" spans="1:10">
      <c r="A16" s="21" t="s">
        <v>879</v>
      </c>
      <c r="B16" s="17"/>
      <c r="C16" s="18"/>
      <c r="D16" s="18"/>
      <c r="E16" s="18"/>
      <c r="F16" s="18"/>
      <c r="G16" s="18"/>
    </row>
    <row r="17" spans="1:14" ht="10.35" customHeight="1">
      <c r="A17" s="851" t="s">
        <v>47</v>
      </c>
      <c r="B17" s="715"/>
      <c r="C17" s="715"/>
      <c r="D17" s="715"/>
      <c r="E17" s="715"/>
      <c r="F17" s="715"/>
      <c r="G17" s="29"/>
    </row>
    <row r="18" spans="1:14" ht="10.35" customHeight="1">
      <c r="A18" s="848" t="s">
        <v>882</v>
      </c>
      <c r="B18" s="849"/>
      <c r="C18" s="849"/>
      <c r="D18" s="849"/>
      <c r="E18" s="849"/>
      <c r="F18" s="849"/>
      <c r="G18" s="30"/>
    </row>
    <row r="19" spans="1:14" ht="10.35" customHeight="1">
      <c r="A19" s="847" t="s">
        <v>48</v>
      </c>
      <c r="B19" s="846"/>
      <c r="C19" s="846"/>
      <c r="D19" s="846"/>
      <c r="E19" s="846"/>
      <c r="F19" s="846"/>
      <c r="G19" s="31"/>
    </row>
    <row r="20" spans="1:14" ht="10.35" customHeight="1">
      <c r="A20" s="848" t="s">
        <v>49</v>
      </c>
      <c r="B20" s="850"/>
      <c r="C20" s="850"/>
      <c r="D20" s="850"/>
      <c r="E20" s="850"/>
      <c r="F20" s="850"/>
      <c r="G20" s="30"/>
    </row>
    <row r="21" spans="1:14" ht="12.75" customHeight="1"/>
    <row r="22" spans="1:14" ht="12.75" customHeight="1">
      <c r="A22" s="137" t="s">
        <v>632</v>
      </c>
      <c r="L22" s="124" t="str">
        <f>Naslovnica!A20</f>
        <v>Svibanj 2025.</v>
      </c>
    </row>
    <row r="23" spans="1:14" ht="12.75" customHeight="1">
      <c r="A23" s="516" t="s">
        <v>873</v>
      </c>
      <c r="L23" s="492" t="str">
        <f>Naslovnica!A24</f>
        <v>May 2025</v>
      </c>
    </row>
    <row r="24" spans="1:14" ht="12.75" customHeight="1"/>
    <row r="25" spans="1:14" ht="12.75" customHeight="1">
      <c r="L25" s="13" t="s">
        <v>1290</v>
      </c>
    </row>
    <row r="26" spans="1:14" s="245" customFormat="1" ht="14.45" customHeight="1">
      <c r="A26" s="1184" t="s">
        <v>998</v>
      </c>
      <c r="B26" s="1185" t="s">
        <v>1033</v>
      </c>
      <c r="C26" s="1185"/>
      <c r="D26" s="1185"/>
      <c r="E26" s="1185"/>
      <c r="F26" s="1189" t="s">
        <v>981</v>
      </c>
      <c r="G26" s="1189"/>
      <c r="H26" s="1189"/>
      <c r="I26" s="1187" t="s">
        <v>980</v>
      </c>
      <c r="J26" s="1188" t="s">
        <v>975</v>
      </c>
      <c r="K26" s="1184" t="s">
        <v>977</v>
      </c>
      <c r="L26" s="1184" t="s">
        <v>979</v>
      </c>
    </row>
    <row r="27" spans="1:14" s="245" customFormat="1" ht="96">
      <c r="A27" s="1184"/>
      <c r="B27" s="822" t="s">
        <v>983</v>
      </c>
      <c r="C27" s="822" t="s">
        <v>984</v>
      </c>
      <c r="D27" s="822" t="s">
        <v>985</v>
      </c>
      <c r="E27" s="822" t="s">
        <v>986</v>
      </c>
      <c r="F27" s="822" t="s">
        <v>982</v>
      </c>
      <c r="G27" s="822" t="s">
        <v>987</v>
      </c>
      <c r="H27" s="822" t="s">
        <v>940</v>
      </c>
      <c r="I27" s="1187"/>
      <c r="J27" s="1188"/>
      <c r="K27" s="1184"/>
      <c r="L27" s="1184"/>
      <c r="M27"/>
      <c r="N27"/>
    </row>
    <row r="28" spans="1:14" s="245" customFormat="1">
      <c r="A28" s="819" t="s">
        <v>937</v>
      </c>
      <c r="B28" s="825">
        <v>63.36589</v>
      </c>
      <c r="C28" s="825">
        <v>0</v>
      </c>
      <c r="D28" s="825">
        <v>678.18819999999994</v>
      </c>
      <c r="E28" s="825">
        <v>297.21888000000001</v>
      </c>
      <c r="F28" s="825">
        <v>33.604649999999999</v>
      </c>
      <c r="G28" s="825">
        <v>22.938320000000001</v>
      </c>
      <c r="H28" s="825">
        <v>0</v>
      </c>
      <c r="I28" s="826">
        <v>1095.31594</v>
      </c>
      <c r="J28" s="827">
        <v>-0.14343867463636895</v>
      </c>
      <c r="K28" s="826">
        <v>6939.1166599999706</v>
      </c>
      <c r="L28" s="826">
        <v>111640.85762190155</v>
      </c>
      <c r="M28"/>
      <c r="N28"/>
    </row>
    <row r="29" spans="1:14" s="245" customFormat="1">
      <c r="A29" s="819" t="s">
        <v>938</v>
      </c>
      <c r="B29" s="825">
        <v>271.31853999999998</v>
      </c>
      <c r="C29" s="825">
        <v>0</v>
      </c>
      <c r="D29" s="825">
        <v>0</v>
      </c>
      <c r="E29" s="825">
        <v>12.690160000000001</v>
      </c>
      <c r="F29" s="825">
        <v>97.281480000000002</v>
      </c>
      <c r="G29" s="825">
        <v>489.19740000000002</v>
      </c>
      <c r="H29" s="825">
        <v>0.34739999999999999</v>
      </c>
      <c r="I29" s="826">
        <v>870.83497999999997</v>
      </c>
      <c r="J29" s="827">
        <v>-0.30476353013901081</v>
      </c>
      <c r="K29" s="826">
        <v>5818.9018700000306</v>
      </c>
      <c r="L29" s="826">
        <v>107984.18520880154</v>
      </c>
      <c r="M29"/>
      <c r="N29"/>
    </row>
    <row r="30" spans="1:14" s="245" customFormat="1">
      <c r="A30" s="819" t="s">
        <v>206</v>
      </c>
      <c r="B30" s="825">
        <v>0</v>
      </c>
      <c r="C30" s="825">
        <v>0</v>
      </c>
      <c r="D30" s="825">
        <v>8.5022700000000011</v>
      </c>
      <c r="E30" s="825">
        <v>12.0685</v>
      </c>
      <c r="F30" s="825">
        <v>1.02135</v>
      </c>
      <c r="G30" s="825">
        <v>5.6799999999999996E-2</v>
      </c>
      <c r="H30" s="825">
        <v>0</v>
      </c>
      <c r="I30" s="826">
        <v>21.64892</v>
      </c>
      <c r="J30" s="827">
        <v>-0.43476039302952996</v>
      </c>
      <c r="K30" s="826">
        <v>121.39608999999996</v>
      </c>
      <c r="L30" s="826">
        <v>1034.264477154423</v>
      </c>
      <c r="M30"/>
      <c r="N30"/>
    </row>
    <row r="31" spans="1:14" s="245" customFormat="1">
      <c r="A31" s="819" t="s">
        <v>207</v>
      </c>
      <c r="B31" s="825">
        <v>0</v>
      </c>
      <c r="C31" s="825">
        <v>0</v>
      </c>
      <c r="D31" s="825">
        <v>10.968</v>
      </c>
      <c r="E31" s="825">
        <v>11.687389999999999</v>
      </c>
      <c r="F31" s="825">
        <v>0.50479000000000007</v>
      </c>
      <c r="G31" s="825">
        <v>9.2214700000000001</v>
      </c>
      <c r="H31" s="825">
        <v>0</v>
      </c>
      <c r="I31" s="826">
        <v>32.381649999999993</v>
      </c>
      <c r="J31" s="827">
        <v>-0.30955822933524391</v>
      </c>
      <c r="K31" s="826">
        <v>176.60640000000012</v>
      </c>
      <c r="L31" s="826">
        <v>3787.2622209841415</v>
      </c>
      <c r="M31"/>
      <c r="N31"/>
    </row>
    <row r="32" spans="1:14" s="245" customFormat="1">
      <c r="A32" s="819" t="s">
        <v>46</v>
      </c>
      <c r="B32" s="825">
        <v>29.704090000000001</v>
      </c>
      <c r="C32" s="825">
        <v>0</v>
      </c>
      <c r="D32" s="825">
        <v>124.8548</v>
      </c>
      <c r="E32" s="825">
        <v>65.90737</v>
      </c>
      <c r="F32" s="825">
        <v>20.143369999999997</v>
      </c>
      <c r="G32" s="825">
        <v>79.523830000000004</v>
      </c>
      <c r="H32" s="825">
        <v>5.0110700000000001</v>
      </c>
      <c r="I32" s="826">
        <v>325.14453000000003</v>
      </c>
      <c r="J32" s="827">
        <v>6.8437365909101322E-2</v>
      </c>
      <c r="K32" s="826">
        <v>1763.9952499999999</v>
      </c>
      <c r="L32" s="826">
        <v>24784.784590317198</v>
      </c>
      <c r="M32"/>
      <c r="N32"/>
    </row>
    <row r="33" spans="1:14" s="245" customFormat="1">
      <c r="A33" s="819" t="s">
        <v>36</v>
      </c>
      <c r="B33" s="825">
        <v>9.4137900000000005</v>
      </c>
      <c r="C33" s="825">
        <v>0</v>
      </c>
      <c r="D33" s="825">
        <v>0</v>
      </c>
      <c r="E33" s="825">
        <v>30.571450000000002</v>
      </c>
      <c r="F33" s="825">
        <v>0.10972</v>
      </c>
      <c r="G33" s="825">
        <v>47.608599999999996</v>
      </c>
      <c r="H33" s="825">
        <v>0.61451</v>
      </c>
      <c r="I33" s="826">
        <v>88.318070000000006</v>
      </c>
      <c r="J33" s="827">
        <v>-0.65589237954840185</v>
      </c>
      <c r="K33" s="826">
        <v>966.3246300000028</v>
      </c>
      <c r="L33" s="826">
        <v>19678.069942871462</v>
      </c>
      <c r="M33"/>
      <c r="N33"/>
    </row>
    <row r="34" spans="1:14" s="245" customFormat="1">
      <c r="A34" s="819" t="s">
        <v>37</v>
      </c>
      <c r="B34" s="825">
        <v>0</v>
      </c>
      <c r="C34" s="825">
        <v>0</v>
      </c>
      <c r="D34" s="825">
        <v>191.78376999999998</v>
      </c>
      <c r="E34" s="825">
        <v>55.42492</v>
      </c>
      <c r="F34" s="825">
        <v>13.0213</v>
      </c>
      <c r="G34" s="825">
        <v>17.34797</v>
      </c>
      <c r="H34" s="825">
        <v>1.502E-2</v>
      </c>
      <c r="I34" s="826">
        <v>277.59297999999995</v>
      </c>
      <c r="J34" s="827">
        <v>-0.15353250399985829</v>
      </c>
      <c r="K34" s="826">
        <v>1830.5015900000035</v>
      </c>
      <c r="L34" s="826">
        <v>31953.532673781287</v>
      </c>
      <c r="M34"/>
      <c r="N34"/>
    </row>
    <row r="35" spans="1:14" s="245" customFormat="1">
      <c r="A35" s="351" t="s">
        <v>38</v>
      </c>
      <c r="B35" s="825">
        <v>98.823440000000005</v>
      </c>
      <c r="C35" s="825">
        <v>0</v>
      </c>
      <c r="D35" s="825">
        <v>405.17995000000002</v>
      </c>
      <c r="E35" s="825">
        <v>236.90279999999998</v>
      </c>
      <c r="F35" s="825">
        <v>25.754650000000002</v>
      </c>
      <c r="G35" s="825">
        <v>119.22933999999999</v>
      </c>
      <c r="H35" s="825">
        <v>0.16649</v>
      </c>
      <c r="I35" s="826">
        <v>886.05666999999994</v>
      </c>
      <c r="J35" s="827">
        <v>-0.28759711777977603</v>
      </c>
      <c r="K35" s="826">
        <v>6539.8953700000129</v>
      </c>
      <c r="L35" s="826">
        <v>129408.63180643242</v>
      </c>
      <c r="M35"/>
      <c r="N35"/>
    </row>
    <row r="36" spans="1:14" s="245" customFormat="1" ht="20.100000000000001" customHeight="1">
      <c r="A36" s="823" t="s">
        <v>939</v>
      </c>
      <c r="B36" s="824">
        <v>472.62574999999998</v>
      </c>
      <c r="C36" s="824">
        <v>0</v>
      </c>
      <c r="D36" s="824">
        <v>1419.4769899999999</v>
      </c>
      <c r="E36" s="824">
        <v>722.47146999999995</v>
      </c>
      <c r="F36" s="824">
        <v>191.44131000000004</v>
      </c>
      <c r="G36" s="824">
        <v>785.12372999999991</v>
      </c>
      <c r="H36" s="824">
        <v>6.15449</v>
      </c>
      <c r="I36" s="824">
        <v>3597.2937400000001</v>
      </c>
      <c r="J36" s="873">
        <v>-0.24254537211756788</v>
      </c>
      <c r="K36" s="824">
        <v>24156.737860000023</v>
      </c>
      <c r="L36" s="824">
        <v>430271.58854224405</v>
      </c>
      <c r="M36"/>
      <c r="N36"/>
    </row>
    <row r="37" spans="1:14" ht="12.75" customHeight="1">
      <c r="A37" s="21" t="s">
        <v>879</v>
      </c>
      <c r="G37" s="119"/>
      <c r="H37" s="119"/>
    </row>
    <row r="38" spans="1:14" ht="12.75" customHeight="1">
      <c r="A38" s="16" t="s">
        <v>862</v>
      </c>
    </row>
    <row r="39" spans="1:14" ht="12.75" customHeight="1">
      <c r="A39" s="773" t="s">
        <v>881</v>
      </c>
      <c r="G39" s="76"/>
    </row>
    <row r="40" spans="1:14" ht="12.75" customHeight="1"/>
    <row r="41" spans="1:14" ht="12.75" customHeight="1">
      <c r="A41" s="573"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771</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infopath/2007/PartnerControls"/>
    <ds:schemaRef ds:uri="ca302e39-a258-4920-a5cd-d26b5a5d4831"/>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2025-06-24T11:12:54Z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