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F1BE96DA-4197-42E6-BA59-0E406BF97068}"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4.2 - 4.8'!$A$1:$K$85</definedName>
    <definedName name="_xlnm.Print_Area" localSheetId="22">'23 Tablice 5.1 - 5.4'!$A$1:$J$75</definedName>
    <definedName name="_xlnm.Print_Area" localSheetId="23">'24 Tablica 6.1'!$A$1:$L$164</definedName>
    <definedName name="_xlnm.Print_Area" localSheetId="24">'25 Tablice 6.2, 6.3'!$A$1:$O$56</definedName>
    <definedName name="_xlnm.Print_Area" localSheetId="25">'26 Tablice 6.4 - 6.8'!$A$1:$G$100</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4" i="45" l="1"/>
  <c r="B38" i="45"/>
  <c r="F49" i="67" l="1"/>
  <c r="G49" i="67"/>
  <c r="H49" i="67"/>
  <c r="H145" i="46" l="1"/>
  <c r="C54" i="82" l="1"/>
  <c r="C55" i="82"/>
  <c r="C56" i="82"/>
  <c r="C57" i="82" l="1"/>
  <c r="H34" i="45"/>
  <c r="J23" i="31" l="1"/>
  <c r="B27" i="31" s="1"/>
  <c r="J22" i="31"/>
  <c r="B26" i="31" s="1"/>
  <c r="G2" i="92" l="1"/>
  <c r="B7" i="92" s="1"/>
  <c r="G1" i="92"/>
  <c r="B6" i="92" s="1"/>
  <c r="G2" i="34"/>
  <c r="B6" i="34" s="1"/>
  <c r="G1" i="34"/>
  <c r="J36" i="92" l="1"/>
  <c r="B40" i="92" s="1"/>
  <c r="J35" i="92"/>
  <c r="B39" i="92" s="1"/>
  <c r="B5" i="34"/>
  <c r="I16" i="45" l="1"/>
  <c r="C82" i="45" l="1"/>
  <c r="C56" i="45"/>
  <c r="C16" i="45"/>
  <c r="S25" i="37" l="1"/>
  <c r="S26" i="37"/>
  <c r="F80" i="65" l="1"/>
  <c r="C65" i="82" l="1"/>
  <c r="C66" i="82"/>
  <c r="C67" i="82"/>
  <c r="C68" i="82" l="1"/>
  <c r="F23" i="68" l="1"/>
  <c r="F55" i="65" l="1"/>
  <c r="O62" i="92" l="1"/>
  <c r="I2" i="91" l="1"/>
  <c r="L35" i="91" s="1"/>
  <c r="I1" i="91"/>
  <c r="L34" i="91" s="1"/>
  <c r="F12" i="68" l="1"/>
  <c r="B82" i="45" l="1"/>
  <c r="C49" i="67" l="1"/>
  <c r="D49" i="67"/>
  <c r="E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91" i="65" l="1"/>
  <c r="F15" i="65" l="1"/>
  <c r="G41" i="68" l="1"/>
  <c r="G40" i="68"/>
  <c r="O2" i="67" l="1"/>
  <c r="O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<sst xmlns="http://schemas.openxmlformats.org/spreadsheetml/2006/main" count="3754" uniqueCount="1714">
  <si>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</si>
  <si>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</si>
  <si>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</si>
  <si>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</si>
  <si>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</si>
  <si>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</si>
  <si>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</si>
  <si>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</si>
  <si>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</si>
  <si>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</si>
  <si>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</si>
  <si>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</si>
  <si>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</si>
  <si>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</si>
  <si>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</si>
  <si>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</si>
  <si>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</si>
  <si>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</si>
  <si>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</si>
  <si>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</si>
  <si>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</si>
  <si>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</si>
  <si>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</si>
  <si>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</si>
  <si>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</si>
  <si>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</si>
  <si>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</si>
  <si>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</si>
  <si>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</si>
  <si>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</si>
  <si>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</si>
  <si>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</si>
  <si>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</si>
  <si>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</si>
  <si>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</si>
  <si>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</si>
  <si>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</si>
  <si>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</si>
  <si>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</si>
  <si>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</si>
  <si>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</si>
  <si>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</si>
  <si>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</si>
  <si>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</si>
  <si>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</si>
  <si>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</si>
  <si>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</si>
  <si>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</si>
  <si>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</si>
  <si>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</si>
  <si>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</si>
  <si>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</si>
  <si>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</si>
  <si>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</si>
  <si>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</si>
  <si>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</si>
  <si>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</si>
  <si>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</si>
  <si>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</si>
  <si>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</si>
  <si>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</si>
  <si>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</si>
  <si>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</si>
  <si>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</si>
  <si>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</si>
  <si>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</si>
  <si>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</si>
  <si>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</si>
  <si>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</si>
  <si>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</si>
  <si>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</si>
  <si>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</si>
  <si>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</si>
  <si>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</si>
  <si>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</si>
  <si>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</si>
  <si>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</si>
  <si>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</si>
  <si>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</si>
  <si>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</si>
  <si>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</si>
  <si>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</si>
  <si>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</si>
  <si>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</si>
  <si>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</si>
  <si>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</si>
  <si>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</si>
  <si>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</si>
  <si>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</si>
  <si>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</si>
  <si>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</si>
  <si>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</si>
  <si>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</si>
  <si>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</si>
  <si>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</si>
  <si>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</si>
  <si>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</si>
  <si>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</si>
  <si>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</si>
  <si>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</si>
  <si>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</si>
  <si>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</si>
  <si>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</si>
  <si>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</si>
  <si>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</si>
  <si>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</si>
  <si>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</si>
  <si>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</si>
  <si>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</si>
  <si>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</si>
  <si>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</si>
  <si>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</si>
  <si>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</si>
  <si>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</si>
  <si>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</si>
  <si>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</si>
  <si>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</si>
  <si>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</si>
  <si>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</si>
  <si>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</si>
  <si>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</si>
  <si>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</si>
  <si>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</si>
  <si>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</si>
  <si>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</si>
  <si>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</si>
  <si>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</si>
  <si>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</si>
  <si>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</si>
  <si>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</si>
  <si>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</si>
  <si>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</si>
  <si>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</si>
  <si>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</si>
  <si>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</si>
  <si>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</si>
  <si>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</si>
  <si>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</si>
  <si>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</si>
  <si>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</si>
  <si>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</si>
  <si>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</si>
  <si>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</si>
  <si>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</si>
  <si>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</si>
  <si>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</si>
  <si>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</si>
  <si>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</si>
  <si>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</si>
  <si>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</si>
  <si>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</si>
  <si>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</si>
  <si>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</si>
  <si>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</si>
  <si>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</si>
  <si>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</si>
  <si>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</si>
  <si>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</si>
  <si>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</si>
  <si>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</si>
  <si>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</si>
  <si>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</si>
  <si>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</si>
  <si>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</si>
  <si>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</si>
  <si>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</si>
  <si>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</si>
  <si>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</si>
  <si>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</si>
  <si>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</si>
  <si>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</si>
  <si>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</si>
  <si>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</si>
  <si>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</si>
  <si>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</si>
  <si>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</si>
  <si>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</si>
  <si>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</si>
  <si>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</si>
  <si>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</si>
  <si>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</si>
  <si>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</si>
  <si>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</si>
  <si>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</si>
  <si>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</si>
  <si>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</si>
  <si>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</si>
  <si>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</si>
  <si>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</si>
  <si>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</si>
  <si>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</si>
  <si>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</si>
  <si>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</si>
  <si>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</si>
  <si>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</si>
  <si>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</si>
  <si>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</si>
  <si>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</si>
  <si>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</si>
  <si>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</si>
  <si>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</si>
  <si>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</si>
  <si>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</si>
  <si>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</si>
  <si>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</si>
  <si>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</si>
  <si>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</si>
  <si>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</si>
  <si>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</si>
  <si>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</si>
  <si>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</si>
  <si>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</si>
  <si>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</si>
  <si>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</si>
  <si>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</si>
  <si>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</si>
  <si>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</si>
  <si>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</si>
  <si>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</si>
  <si>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</si>
  <si>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</si>
  <si>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</si>
  <si>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</si>
  <si>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</si>
  <si>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</si>
  <si>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</si>
  <si>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</si>
  <si>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</si>
  <si>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</si>
  <si>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</si>
  <si>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</si>
  <si>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</si>
  <si>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</si>
  <si>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</si>
  <si>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</si>
  <si>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</si>
  <si>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</si>
  <si>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</si>
  <si>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</si>
  <si>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</si>
  <si>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</si>
  <si>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</si>
  <si>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</si>
  <si>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</si>
  <si>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</si>
  <si>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</si>
  <si>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</si>
  <si>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</si>
  <si>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</si>
  <si>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</si>
  <si>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</si>
  <si>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</si>
  <si>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</si>
  <si>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</si>
  <si>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</si>
  <si>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</si>
  <si>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</si>
  <si>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</si>
  <si>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</si>
  <si>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</si>
  <si>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</si>
  <si>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</si>
  <si>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</si>
  <si>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</si>
  <si>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</si>
  <si>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</si>
  <si>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</si>
  <si>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</si>
  <si>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</si>
  <si>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</si>
  <si>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</si>
  <si>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</si>
  <si>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</si>
  <si>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</si>
  <si>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</si>
  <si>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</si>
  <si>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</si>
  <si>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</si>
  <si>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</si>
  <si>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</si>
  <si>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</si>
  <si>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</si>
  <si>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</si>
  <si>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</si>
  <si>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</si>
  <si>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</si>
  <si>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</si>
  <si>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</si>
  <si>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</si>
  <si>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</si>
  <si>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</si>
  <si>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</si>
  <si>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</si>
  <si>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</si>
  <si>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</si>
  <si>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</si>
  <si>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</si>
  <si>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</si>
  <si>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</si>
  <si>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</si>
  <si>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</si>
  <si>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</si>
  <si>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</si>
  <si>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</si>
  <si>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</si>
  <si>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</si>
  <si>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</si>
  <si>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</si>
  <si>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</si>
  <si>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</si>
  <si>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</si>
  <si>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</si>
  <si>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</si>
  <si>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</si>
  <si>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</si>
  <si>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</si>
  <si>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</si>
  <si>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</si>
  <si>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</si>
  <si>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</si>
  <si>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</si>
  <si>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</si>
  <si>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</si>
  <si>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</si>
  <si>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</si>
  <si>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</si>
  <si>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</si>
  <si>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</si>
  <si>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</si>
  <si>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</si>
  <si>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</si>
  <si>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</si>
  <si>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</si>
  <si>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</si>
  <si>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</si>
  <si>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</si>
  <si>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</si>
  <si>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</si>
  <si>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</si>
  <si>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</si>
  <si>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</si>
  <si>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</si>
  <si>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</si>
  <si>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</si>
  <si>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</si>
  <si>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</si>
  <si>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</si>
  <si>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</si>
  <si>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</si>
  <si>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</si>
  <si>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</si>
  <si>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</si>
  <si>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</si>
  <si>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</si>
  <si>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</si>
  <si>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</si>
  <si>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</si>
  <si>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</si>
  <si>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</si>
  <si>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</si>
  <si>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</si>
  <si>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</si>
  <si>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</si>
  <si>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</si>
  <si>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</si>
  <si>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</si>
  <si>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</si>
  <si>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</si>
  <si>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</si>
  <si>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</si>
  <si>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</si>
  <si>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</si>
  <si>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</si>
  <si>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</si>
  <si>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</si>
  <si>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</si>
  <si>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</si>
  <si>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</si>
  <si>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</si>
  <si>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</si>
  <si>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</si>
  <si>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</si>
  <si>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</si>
  <si>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</si>
  <si>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</si>
  <si>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</si>
  <si>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</si>
  <si>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</si>
  <si>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</si>
  <si>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</si>
  <si>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</si>
  <si>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</si>
  <si>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</si>
  <si>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</si>
  <si>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</si>
  <si>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</si>
  <si>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</si>
  <si>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</si>
  <si>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</si>
  <si>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</si>
  <si>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</si>
  <si>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</si>
  <si>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</si>
  <si>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</si>
  <si>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</si>
  <si>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</si>
  <si>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</si>
  <si>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</si>
  <si>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</si>
  <si>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</si>
  <si>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</si>
  <si>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</si>
  <si>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</si>
  <si>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</si>
  <si>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</si>
  <si>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</si>
  <si>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</si>
  <si>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</si>
  <si>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</si>
  <si>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</si>
  <si>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</si>
  <si>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</si>
  <si>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</si>
  <si>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</si>
  <si>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</si>
  <si>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</si>
  <si>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</si>
  <si>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</si>
  <si>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</si>
  <si>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</si>
  <si>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</si>
  <si>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</si>
  <si>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</si>
  <si>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</si>
  <si>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</si>
  <si>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</si>
  <si>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</si>
  <si>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</si>
  <si>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</si>
  <si>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</si>
  <si>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</si>
  <si>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</si>
  <si>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</si>
  <si>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</si>
  <si>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</si>
  <si>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</si>
  <si>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</si>
  <si>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</si>
  <si>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</si>
  <si>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</si>
  <si>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</si>
  <si>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</si>
  <si>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</si>
  <si>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</si>
  <si>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</si>
  <si>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</si>
  <si>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</si>
  <si>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</si>
  <si>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</si>
  <si>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</si>
  <si>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</si>
  <si>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</si>
  <si>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</si>
  <si>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</si>
  <si>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</si>
  <si>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</si>
  <si>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</si>
  <si>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</si>
  <si>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</si>
  <si>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</si>
  <si>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</si>
  <si>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</si>
  <si>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</si>
  <si>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</si>
  <si>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</si>
  <si>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</si>
  <si>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</si>
  <si>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</si>
  <si>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</si>
  <si>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</si>
  <si>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</si>
  <si>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</si>
  <si>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</si>
  <si>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</si>
  <si>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</si>
  <si>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</si>
  <si>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</si>
  <si>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</si>
  <si>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</si>
  <si>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</si>
  <si>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</si>
  <si>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</si>
  <si>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</si>
  <si>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</si>
  <si>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</si>
  <si>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</si>
  <si>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</si>
  <si>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</si>
  <si>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</si>
  <si>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</si>
  <si>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</si>
  <si>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</si>
  <si>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</si>
  <si>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</si>
  <si>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</si>
  <si>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</si>
  <si>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</si>
  <si>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</si>
  <si>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</si>
  <si>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</si>
  <si>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</si>
  <si>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</si>
  <si>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</si>
  <si>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</si>
  <si>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</si>
  <si>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</si>
  <si>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</si>
  <si>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</si>
  <si>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</si>
  <si>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</si>
  <si>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</si>
  <si>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</si>
  <si>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</si>
  <si>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</si>
  <si>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</si>
  <si>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</si>
  <si>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</si>
  <si>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</si>
  <si>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</si>
  <si>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</si>
  <si>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</si>
  <si>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</si>
  <si>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</si>
  <si>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</si>
  <si>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</si>
  <si>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</si>
  <si>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</si>
  <si>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</si>
  <si>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</si>
  <si>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</si>
  <si>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</si>
  <si>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</si>
  <si>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</si>
  <si>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</si>
  <si>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</si>
  <si>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</si>
  <si>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</si>
  <si>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</si>
  <si>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</si>
  <si>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</si>
  <si>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</si>
  <si>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</si>
  <si>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</si>
  <si>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</si>
  <si>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</si>
  <si>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</si>
  <si>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</si>
  <si>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</si>
  <si>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</si>
  <si>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</si>
  <si>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</si>
  <si>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</si>
  <si>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</si>
  <si>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</si>
  <si>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</si>
  <si>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</si>
  <si>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</si>
  <si>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</si>
  <si>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</si>
  <si>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</si>
  <si>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</si>
  <si>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</si>
  <si>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</si>
  <si>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</si>
  <si>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</si>
  <si>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</si>
  <si>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</si>
  <si>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</si>
  <si>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</si>
  <si>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</si>
  <si>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</si>
  <si>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</si>
  <si>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</si>
  <si>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</si>
  <si>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</si>
  <si>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</si>
  <si>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</si>
  <si>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</si>
  <si>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</si>
  <si>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</si>
  <si>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</si>
  <si>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</si>
  <si>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</si>
  <si>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</si>
  <si>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</si>
  <si>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</si>
  <si>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</si>
  <si>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</si>
  <si>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</si>
  <si>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</si>
  <si>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</si>
  <si>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</si>
  <si>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</si>
  <si>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</si>
  <si>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</si>
  <si>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</si>
  <si>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</si>
  <si>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</si>
  <si>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</si>
  <si>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</si>
  <si>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</si>
  <si>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</si>
  <si>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</si>
  <si>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</si>
  <si>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</si>
  <si>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</si>
  <si>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</si>
  <si>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</si>
  <si>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</si>
  <si>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</si>
  <si>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</si>
  <si>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</si>
  <si>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</si>
  <si>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</si>
  <si>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</si>
  <si>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</si>
  <si>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</si>
  <si>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</si>
  <si>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</si>
  <si>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</si>
  <si>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</si>
  <si>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</si>
  <si>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</si>
  <si>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</si>
  <si>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</si>
  <si>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</si>
  <si>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</si>
  <si>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</si>
  <si>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</si>
  <si>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</si>
  <si>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</si>
  <si>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</si>
  <si>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</si>
  <si>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</si>
  <si>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</si>
  <si>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</si>
  <si>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</si>
  <si>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</si>
  <si>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</si>
  <si>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</si>
  <si>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</si>
  <si>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</si>
  <si>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</si>
  <si>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</si>
  <si>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</si>
  <si>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</si>
  <si>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</si>
  <si>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</si>
  <si>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</si>
  <si>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</si>
  <si>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</si>
  <si>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</si>
  <si>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</si>
  <si>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</si>
  <si>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</si>
  <si>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</si>
  <si>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</si>
  <si>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</si>
  <si>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</si>
  <si>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</si>
  <si>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</si>
  <si>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</si>
  <si>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</si>
  <si>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</si>
  <si>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</si>
  <si>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</si>
  <si>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</si>
  <si>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</si>
  <si>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</si>
  <si>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</si>
  <si>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</si>
  <si>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</si>
  <si>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</si>
  <si>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</si>
  <si>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</si>
  <si>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</si>
  <si>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</si>
  <si>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</si>
  <si>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</si>
  <si>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</si>
  <si>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</si>
  <si>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</si>
  <si>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</si>
  <si>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</si>
  <si>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</si>
  <si>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</si>
  <si>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</si>
  <si>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</si>
  <si>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</si>
  <si>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</si>
  <si>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</si>
  <si>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</si>
  <si>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</si>
  <si>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</si>
  <si>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</si>
  <si>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</si>
  <si>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</si>
  <si>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</si>
  <si>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</si>
  <si>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</si>
  <si>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</si>
  <si>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</si>
  <si>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</si>
  <si>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</si>
  <si>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</si>
  <si>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</si>
  <si>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</si>
  <si>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</si>
  <si>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</si>
  <si>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</si>
  <si>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</si>
  <si>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</si>
  <si>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</si>
  <si>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</si>
  <si>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</si>
  <si>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</si>
  <si>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</si>
  <si>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</si>
  <si>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</si>
  <si>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</si>
  <si>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</si>
  <si>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</si>
  <si>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</si>
  <si>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</si>
  <si>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</si>
  <si>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</si>
  <si>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</si>
  <si>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</si>
  <si>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</si>
  <si>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</si>
  <si>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</si>
  <si>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</si>
  <si>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</si>
  <si>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</si>
  <si>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</si>
  <si>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</si>
  <si>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</si>
  <si>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</si>
  <si>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</si>
  <si>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</si>
  <si>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</si>
  <si>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</si>
  <si>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</si>
  <si>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</si>
  <si>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</si>
  <si>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</si>
  <si>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</si>
  <si>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</si>
  <si>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</si>
  <si>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</si>
  <si>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</si>
  <si>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</si>
  <si>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</si>
  <si>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</si>
  <si>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</si>
  <si>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</si>
  <si>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</si>
  <si>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</si>
  <si>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</si>
  <si>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</si>
  <si>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</si>
  <si>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</si>
  <si>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</si>
  <si>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</si>
  <si>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</si>
  <si>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</si>
  <si>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</si>
  <si>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</si>
  <si>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</si>
  <si>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</si>
  <si>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</si>
  <si>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</si>
  <si>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</si>
  <si>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</si>
  <si>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</si>
  <si>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</si>
  <si>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</si>
  <si>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</si>
  <si>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</si>
  <si>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</si>
  <si>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</si>
  <si>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</si>
  <si>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</si>
  <si>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</si>
  <si>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</si>
  <si>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</si>
  <si>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</si>
  <si>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</si>
  <si>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</si>
  <si>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</si>
  <si>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</si>
  <si>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</si>
  <si>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</si>
  <si>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</si>
  <si>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</si>
  <si>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</si>
  <si>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</si>
  <si>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</si>
  <si>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</si>
  <si>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</si>
  <si>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</si>
  <si>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</si>
  <si>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</si>
  <si>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</si>
  <si>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</si>
  <si>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</si>
  <si>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</si>
  <si>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</si>
  <si>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</si>
  <si>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</si>
  <si>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</si>
  <si>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</si>
  <si>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</si>
  <si>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</si>
  <si>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</si>
  <si>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</si>
  <si>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</si>
  <si>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</si>
  <si>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</si>
  <si>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</si>
  <si>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</si>
  <si>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</si>
  <si>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</si>
  <si>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</si>
  <si>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</si>
  <si>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</si>
  <si>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</si>
  <si>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</si>
  <si>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</si>
  <si>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</si>
  <si>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</si>
  <si>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</si>
  <si>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</si>
  <si>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</si>
  <si>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</si>
  <si>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</si>
  <si>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</si>
  <si>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</si>
  <si>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</si>
  <si>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</si>
  <si>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</si>
  <si>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</si>
  <si>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</si>
  <si>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</si>
  <si>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</si>
  <si>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</si>
  <si>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</si>
  <si>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</si>
  <si>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</si>
  <si>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</si>
  <si>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</si>
  <si>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</si>
  <si>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</si>
  <si>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</si>
  <si>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</si>
  <si>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</si>
  <si>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</si>
  <si>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</si>
  <si>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</si>
  <si>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</si>
  <si>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</si>
  <si>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</si>
  <si>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</si>
  <si>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</si>
  <si>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</si>
  <si>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</si>
  <si>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</si>
  <si>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</si>
  <si>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</si>
  <si>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</si>
  <si>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</si>
  <si>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</si>
  <si>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</si>
  <si>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</si>
  <si>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</si>
  <si>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</si>
  <si>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</si>
  <si>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</si>
  <si>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</si>
  <si>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</si>
  <si>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</si>
  <si>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</si>
  <si>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</si>
  <si>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</si>
  <si>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</si>
  <si>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</si>
  <si>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</si>
  <si>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</si>
  <si>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</si>
  <si>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</si>
  <si>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</si>
  <si>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</si>
  <si>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</si>
  <si>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</si>
  <si>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</si>
  <si>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</si>
  <si>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</si>
  <si>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</si>
  <si>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</si>
  <si>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</si>
  <si>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</si>
  <si>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</si>
  <si>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</si>
  <si>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</si>
  <si>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</si>
  <si>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</si>
  <si>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</si>
  <si>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</si>
  <si>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</si>
  <si>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</si>
  <si>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</si>
  <si>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</si>
  <si>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</si>
  <si>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</si>
  <si>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</si>
  <si>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</si>
  <si>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</si>
  <si>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</si>
  <si>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</si>
  <si>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</si>
  <si>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</si>
  <si>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</si>
  <si>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</si>
  <si>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</si>
  <si>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</si>
  <si>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</si>
  <si>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</si>
  <si>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</si>
  <si>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</si>
  <si>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</si>
  <si>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</si>
  <si>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</si>
  <si>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</si>
  <si>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</si>
  <si>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</si>
  <si>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</si>
  <si>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</si>
  <si>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</si>
  <si>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</si>
  <si>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</si>
  <si>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</si>
  <si>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</si>
  <si>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</si>
  <si>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</si>
  <si>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</si>
  <si>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</si>
  <si>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</si>
  <si>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</si>
  <si>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</si>
  <si>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</si>
  <si>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</si>
  <si>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</si>
  <si>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</si>
  <si>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</si>
  <si>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</si>
  <si>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</si>
  <si>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</si>
  <si>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</si>
  <si>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</si>
  <si>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</si>
  <si>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</si>
  <si>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</si>
  <si>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</si>
  <si>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</si>
  <si>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</si>
  <si>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</si>
  <si>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</si>
  <si>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</si>
  <si>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</si>
  <si>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</si>
  <si>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</si>
  <si>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</si>
  <si>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</si>
  <si>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</si>
  <si>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</si>
  <si>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</si>
  <si>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</si>
  <si>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</si>
  <si>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</si>
  <si>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</si>
  <si>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</si>
  <si>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</si>
  <si>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</si>
  <si>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</si>
  <si>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</si>
  <si>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</si>
  <si>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</si>
  <si>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</si>
  <si>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</si>
  <si>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</si>
  <si>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</si>
  <si>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</si>
  <si>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</si>
  <si>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</si>
  <si>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</si>
  <si>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</si>
  <si>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</si>
  <si>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</si>
  <si>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</si>
  <si>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</si>
  <si>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</si>
  <si>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</si>
  <si>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</si>
  <si>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</si>
  <si>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</si>
  <si>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</si>
  <si>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</si>
  <si>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</si>
  <si>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</si>
  <si>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</si>
  <si>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</si>
  <si>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</si>
  <si>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</si>
  <si>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</si>
  <si>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</si>
  <si>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</si>
  <si>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</si>
  <si>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</si>
  <si>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</si>
  <si>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</si>
  <si>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</si>
  <si>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</si>
  <si>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</si>
  <si>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</si>
  <si>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</si>
  <si>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</si>
  <si>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</si>
  <si>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</si>
  <si>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</si>
  <si>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</si>
  <si>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</si>
  <si>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</si>
  <si>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</si>
  <si>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</si>
  <si>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</si>
  <si>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</si>
  <si>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</si>
  <si>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</si>
  <si>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</si>
  <si>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</si>
  <si>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</si>
  <si>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</si>
  <si>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</si>
  <si>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</si>
  <si>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</si>
  <si>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</si>
  <si>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</si>
  <si>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</si>
  <si>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</si>
  <si>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</si>
  <si>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</si>
  <si>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</si>
  <si>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</si>
  <si>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</si>
  <si>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</si>
  <si>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</si>
  <si>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</si>
  <si>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</si>
  <si>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</si>
  <si>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</si>
  <si>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</si>
  <si>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</si>
  <si>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</si>
  <si>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</si>
  <si>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</si>
  <si>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</si>
  <si>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</si>
  <si>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</si>
  <si>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</si>
  <si>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</si>
  <si>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</si>
  <si>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</si>
  <si>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</si>
  <si>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</si>
  <si>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</si>
  <si>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</si>
  <si>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</si>
  <si>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</si>
  <si>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</si>
  <si>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</si>
  <si>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</si>
  <si>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</si>
  <si>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</si>
  <si>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</si>
  <si>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</si>
  <si>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</si>
  <si>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</si>
  <si>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</si>
  <si>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</si>
  <si>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</si>
  <si>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</si>
  <si>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</si>
  <si>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</si>
  <si>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</si>
  <si>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</si>
  <si>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</si>
  <si>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</si>
  <si>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</si>
  <si>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</si>
  <si>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</si>
  <si>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</si>
  <si>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</si>
  <si>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</si>
  <si>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</si>
  <si>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</si>
  <si>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</si>
  <si>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</si>
  <si>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</si>
  <si>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</si>
  <si>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</si>
  <si>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</si>
  <si>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</si>
  <si>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</si>
  <si>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</si>
  <si>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</si>
  <si>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</si>
  <si>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</si>
  <si>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</si>
  <si>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</si>
  <si>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</si>
  <si>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</si>
  <si>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</si>
  <si>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</si>
  <si>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</si>
  <si>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</si>
  <si>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</si>
  <si>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</si>
  <si>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</si>
  <si>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</si>
  <si>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</si>
  <si>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</si>
  <si>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</si>
  <si>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</si>
  <si>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</si>
  <si>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</si>
  <si>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</si>
  <si>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</si>
  <si>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</si>
  <si>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</si>
  <si>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</si>
  <si>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</si>
  <si>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</si>
  <si>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</si>
  <si>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</si>
  <si>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</si>
  <si>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</si>
  <si>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</si>
  <si>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</si>
  <si>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</si>
  <si>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</si>
  <si>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</si>
  <si>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</si>
  <si>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</si>
  <si>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</si>
  <si>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</si>
  <si>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</si>
  <si>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</si>
  <si>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</si>
  <si>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</si>
  <si>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</si>
  <si>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</si>
  <si>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</si>
  <si>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</si>
  <si>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</si>
  <si>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</si>
  <si>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</si>
  <si>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</si>
  <si>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</si>
  <si>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</si>
  <si>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</si>
  <si>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</si>
  <si>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</si>
  <si>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</si>
  <si>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</si>
  <si>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</si>
  <si>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</si>
  <si>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</si>
  <si>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</si>
  <si>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</si>
  <si>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</si>
  <si>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</si>
  <si>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</si>
  <si>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</si>
  <si>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</si>
  <si>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</si>
  <si>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</si>
  <si>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</si>
  <si>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</si>
  <si>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</si>
  <si>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</si>
  <si>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</si>
  <si>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</si>
  <si>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</si>
  <si>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</si>
  <si>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</si>
  <si>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</si>
  <si>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</si>
  <si>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</si>
  <si>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</si>
  <si>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</si>
  <si>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</si>
  <si>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</si>
  <si>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</si>
  <si>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</si>
  <si>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</si>
  <si>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</si>
  <si>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</si>
  <si>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</si>
  <si>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</si>
  <si>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</si>
  <si>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</si>
  <si>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</si>
  <si>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</si>
  <si>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</si>
  <si>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</si>
  <si>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</si>
  <si>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</si>
  <si>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</si>
  <si>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</si>
  <si>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</si>
  <si>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</si>
  <si>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</si>
  <si>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</si>
  <si>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</si>
  <si>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</si>
  <si>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</si>
  <si>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</si>
  <si>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</si>
  <si>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</si>
  <si>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</si>
  <si>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</si>
  <si>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</si>
  <si>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</si>
  <si>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</si>
  <si>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</si>
  <si>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</si>
  <si>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</si>
  <si>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</si>
  <si>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</si>
  <si>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</si>
  <si>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</si>
  <si>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</si>
  <si>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</si>
  <si>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</si>
  <si>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</si>
  <si>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</si>
  <si>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</si>
  <si>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</si>
  <si>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</si>
  <si>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</si>
  <si>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</si>
  <si>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</si>
  <si>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</si>
  <si>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</si>
  <si>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</si>
  <si>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</si>
  <si>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</si>
  <si>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</si>
  <si>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</si>
  <si>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</si>
  <si>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</si>
  <si>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</si>
  <si>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</si>
  <si>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</si>
  <si>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</si>
  <si>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</si>
  <si>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</si>
  <si>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</si>
  <si>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</si>
  <si>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</si>
  <si>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</si>
  <si>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</si>
  <si>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</si>
  <si>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</si>
  <si>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</si>
  <si>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</si>
  <si>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</si>
  <si>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</si>
  <si>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</si>
  <si>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</si>
  <si>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</si>
  <si>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</si>
  <si>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</si>
  <si>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</si>
  <si>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</si>
  <si>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</si>
  <si>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</si>
  <si>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</si>
  <si>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</si>
  <si>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</si>
  <si>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</si>
  <si>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</si>
  <si>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</si>
  <si>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</si>
  <si>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</si>
  <si>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</si>
  <si>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</si>
  <si>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</si>
  <si>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</si>
  <si>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</si>
  <si>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</si>
  <si>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</si>
  <si>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</si>
  <si>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</si>
  <si>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</si>
  <si>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</si>
  <si>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 xml:space="preserve">ALD Automotive d.o.o. </t>
  </si>
  <si>
    <t xml:space="preserve">BKS - leasing Croatia d.o.o. </t>
  </si>
  <si>
    <t xml:space="preserve">Volvo Financial Services leasing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</si>
  <si>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</si>
  <si>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</si>
  <si>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</si>
  <si>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</si>
  <si>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</si>
  <si>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</si>
  <si>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</si>
  <si>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</si>
  <si>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</si>
  <si>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</si>
  <si>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</si>
  <si>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</si>
  <si>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</si>
  <si>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</si>
  <si>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</si>
  <si>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</si>
  <si>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</si>
  <si>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</si>
  <si>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</si>
  <si>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</si>
  <si>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</si>
  <si>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</si>
  <si>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</si>
  <si>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</si>
  <si>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</si>
  <si>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</si>
  <si>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</si>
  <si>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</si>
  <si>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</si>
  <si>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</si>
  <si>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</si>
  <si>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</si>
  <si>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</si>
  <si>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</si>
  <si>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</si>
  <si>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</si>
  <si>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</si>
  <si>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</si>
  <si>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</si>
  <si>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</si>
  <si>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</si>
  <si>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</si>
  <si>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</si>
  <si>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</si>
  <si>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</si>
  <si>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</si>
  <si>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</si>
  <si>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</si>
  <si>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</si>
  <si>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</si>
  <si>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</si>
  <si>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</si>
  <si>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</si>
  <si>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</si>
  <si>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</si>
  <si>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</si>
  <si>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</si>
  <si>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</si>
  <si>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</si>
  <si>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</si>
  <si>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</si>
  <si>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</si>
  <si>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</si>
  <si>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</si>
  <si>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</si>
  <si>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</si>
  <si>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</si>
  <si>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</si>
  <si>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</si>
  <si>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</si>
  <si>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</si>
  <si>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</si>
  <si>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</si>
  <si>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</si>
  <si>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</si>
  <si>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</si>
  <si>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</si>
  <si>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</si>
  <si>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</si>
  <si>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</si>
  <si>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</si>
  <si>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</si>
  <si>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</si>
  <si>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</si>
  <si>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</si>
  <si>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</si>
  <si>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</si>
  <si>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</si>
  <si>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</si>
  <si>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</si>
  <si>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</si>
  <si>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</si>
  <si>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</si>
  <si>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</si>
  <si>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</si>
  <si>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</si>
  <si>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</si>
  <si>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</si>
  <si>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</si>
  <si>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</si>
  <si>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</si>
  <si>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</si>
  <si>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</si>
  <si>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</si>
  <si>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</si>
  <si>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</si>
  <si>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</si>
  <si>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</si>
  <si>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</si>
  <si>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</si>
  <si>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</si>
  <si>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</si>
  <si>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</si>
  <si>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</si>
  <si>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</si>
  <si>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</si>
  <si>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</si>
  <si>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</si>
  <si>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</si>
  <si>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</si>
  <si>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</si>
  <si>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</si>
  <si>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</si>
  <si>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</si>
  <si>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</si>
  <si>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</si>
  <si>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</si>
  <si>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</si>
  <si>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</si>
  <si>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</si>
  <si>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</si>
  <si>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</si>
  <si>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</si>
  <si>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</si>
  <si>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</si>
  <si>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</si>
  <si>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</si>
  <si>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</si>
  <si>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</si>
  <si>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</si>
  <si>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</si>
  <si>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</si>
  <si>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</si>
  <si>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</si>
  <si>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</si>
  <si>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</si>
  <si>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</si>
  <si>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</si>
  <si>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</si>
  <si>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</si>
  <si>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</si>
  <si>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</si>
  <si>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</si>
  <si>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</si>
  <si>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</si>
  <si>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</si>
  <si>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</si>
  <si>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</si>
  <si>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</si>
  <si>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</si>
  <si>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</si>
  <si>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</si>
  <si>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</si>
  <si>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</si>
  <si>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</si>
  <si>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</si>
  <si>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</si>
  <si>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</si>
  <si>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</si>
  <si>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</si>
  <si>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</si>
  <si>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</si>
  <si>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</si>
  <si>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</si>
  <si>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</si>
  <si>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</si>
  <si>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</si>
  <si>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</si>
  <si>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</si>
  <si>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</si>
  <si>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</si>
  <si>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</si>
  <si>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</si>
  <si>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</si>
  <si>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</si>
  <si>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Napomena: Dostavljeni podaci se odnose na 3 faktoring društva.</t>
  </si>
  <si>
    <t>Note: The provided data refer to 3 factoring companies.</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</si>
  <si>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</si>
  <si>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</si>
  <si>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</si>
  <si>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</si>
  <si>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</si>
  <si>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</si>
  <si>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</si>
  <si>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</si>
  <si>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</si>
  <si>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</si>
  <si>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Lipanj 2023.</t>
  </si>
  <si>
    <t>June 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</si>
  <si>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</si>
  <si>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</si>
  <si>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</si>
  <si>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</si>
  <si>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</si>
  <si>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</si>
  <si>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</si>
  <si>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</si>
  <si>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</si>
  <si>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</si>
  <si>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</si>
  <si>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</si>
  <si>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</si>
  <si>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</si>
  <si>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</si>
  <si>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</si>
  <si>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</si>
  <si>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</si>
  <si>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</si>
  <si>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</si>
  <si>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</si>
  <si>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</si>
  <si>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</si>
  <si>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</si>
  <si>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</si>
  <si>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</si>
  <si>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</si>
  <si>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</si>
  <si>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</si>
  <si>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</si>
  <si>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</si>
  <si>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</si>
  <si>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</si>
  <si>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</si>
  <si>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</si>
  <si>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</si>
  <si>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</si>
  <si>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</si>
  <si>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</si>
  <si>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</si>
  <si>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</si>
  <si>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</si>
  <si>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</si>
  <si>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</si>
  <si>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Rujan 2023.</t>
  </si>
  <si>
    <t>September 2023</t>
  </si>
  <si>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</si>
  <si>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</si>
  <si>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</si>
  <si>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</si>
  <si>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</si>
  <si>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RUJAN 2023.</t>
  </si>
  <si>
    <t>SEPTEMBER 2023</t>
  </si>
  <si>
    <t>1.1. - 30.9.2023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</si>
  <si>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30.9.2023</t>
    </r>
  </si>
  <si>
    <t>2023 Q 3</t>
  </si>
  <si>
    <t>ERSTE HORIZONT 2025 USD</t>
  </si>
  <si>
    <t>ERSTE HORIZONT 2026 III</t>
  </si>
  <si>
    <t>InterCapital Euro Money Market UCITS ETF</t>
  </si>
  <si>
    <t>N</t>
  </si>
  <si>
    <t>ZB Invest Funds – ZB bond 2026 EUR</t>
  </si>
  <si>
    <t>HRICAMFEUMM1</t>
  </si>
  <si>
    <r>
      <rPr>
        <b/>
        <sz val="9"/>
        <color rgb="FFFF0000"/>
        <rFont val="Arial"/>
        <family val="2"/>
      </rPr>
      <t xml:space="preserve">* </t>
    </r>
    <r>
      <rPr>
        <sz val="9"/>
        <color theme="1"/>
        <rFont val="Arial"/>
        <family val="2"/>
      </rPr>
      <t>U svibnju 2023. društvo Wüstenrot životno osiguranje d.d. pripojeno je društvu MERKUR OSIGURANJE d.d., no podaci će se zbog konzistentnosti izvješćivanja do kraja 2023. prikazivati odvojeno.</t>
    </r>
  </si>
  <si>
    <t xml:space="preserve">  In May 2023, the company Wüstenrot life insurance d.d. was merged with MERKUR INSURANCE d.d., but the data will be presented separately until the end of 2023 for reporting consistency.</t>
  </si>
  <si>
    <t>Studeni 2023.</t>
  </si>
  <si>
    <t>November 2023</t>
  </si>
  <si>
    <t>ERSTE HORIZONT 2026 IV</t>
  </si>
  <si>
    <t>OTP MULTI EUR 2025 II</t>
  </si>
  <si>
    <t>HRRHMFO253A3</t>
  </si>
  <si>
    <t>HRRHMFO24BA2</t>
  </si>
  <si>
    <t>HRRHMFO33BA3</t>
  </si>
  <si>
    <t>HRRHMFO247E7</t>
  </si>
  <si>
    <t>HRRHMFO26CA5</t>
  </si>
  <si>
    <t>HRATGRO25CA5</t>
  </si>
  <si>
    <t>HRRIBAO262E3</t>
  </si>
  <si>
    <t>HRRHMFO403E6</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</si>
  <si>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</si>
  <si>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</si>
  <si>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</si>
  <si>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</si>
  <si>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</si>
  <si>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</si>
  <si>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</si>
  <si>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</si>
  <si>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</si>
  <si>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</si>
  <si>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</si>
  <si>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</si>
  <si>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</si>
  <si>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FEELSGOOD CAPITAL PARTNERS d.o.o.  spada u kategoriju malih UAIF-ova koji nisu obveznici dostave polugodišnjih financijskih izvještaja ni za društvo ni za fondove</t>
  </si>
  <si>
    <t>FEELSGOOD CAPITAL PARTNERS d.o.o. belongs to the category of small UAIFs that are not obliged to submit half-yearly financial statements for either the company or the funds</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</si>
  <si>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</si>
  <si>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</si>
  <si>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</si>
  <si>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</si>
  <si>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</si>
  <si>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</si>
  <si>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</si>
  <si>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</si>
  <si>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</si>
  <si>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</si>
  <si>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</si>
  <si>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</si>
  <si>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</si>
  <si>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</si>
  <si>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</si>
  <si>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</si>
  <si>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</si>
  <si>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</si>
  <si>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</si>
  <si>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</si>
  <si>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</si>
  <si>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</si>
  <si>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</si>
  <si>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</si>
  <si>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</si>
  <si>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</si>
  <si>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</si>
  <si>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</si>
  <si>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Prosinac 2023.</t>
  </si>
  <si>
    <t>December 2023</t>
  </si>
  <si>
    <t>ERSTE HORIZONT 2025 II</t>
  </si>
  <si>
    <t xml:space="preserve">Eurizon HR Cash </t>
  </si>
  <si>
    <t> 30857937018</t>
  </si>
  <si>
    <t>Tablica 3.1: Naplaćena premija osiguranja za period od 1. siječnja do 31. prosinca 2023.</t>
  </si>
  <si>
    <t>Table 3.1: Premium paid for the period 1 January - 31 december 2023.</t>
  </si>
  <si>
    <t>I-XII/2022</t>
  </si>
  <si>
    <t>I-XII/2023</t>
  </si>
  <si>
    <r>
      <t xml:space="preserve">Indeks (100 = I-XII/2022)
 </t>
    </r>
    <r>
      <rPr>
        <i/>
        <sz val="9"/>
        <color theme="1" tint="0.34998626667073579"/>
        <rFont val="Arial"/>
        <family val="2"/>
        <charset val="238"/>
      </rPr>
      <t>Index(100 =I-XII/2022)</t>
    </r>
  </si>
  <si>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</si>
  <si>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</si>
  <si>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</si>
  <si>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</si>
  <si>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</si>
  <si>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</si>
  <si>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</si>
  <si>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</si>
  <si>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</si>
  <si>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</si>
  <si>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</si>
  <si>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</si>
  <si>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</si>
  <si>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</si>
  <si>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</si>
  <si>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</si>
  <si>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</si>
  <si>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</si>
  <si>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</si>
  <si>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</si>
  <si>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</si>
  <si>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</si>
  <si>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</si>
  <si>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</si>
  <si>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</si>
  <si>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</si>
  <si>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</si>
  <si>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</si>
  <si>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Wüstenrot životno osiguranje d.d.</t>
  </si>
  <si>
    <t>74780000X00H92A3R667</t>
  </si>
  <si>
    <t>Tablica 3.2: Podaci o osiguranju za period od 1. siječnja do 31. prosinca 2023.</t>
  </si>
  <si>
    <t>Table 3.2: Insurance data for the period  1 January - 31 December 2023.</t>
  </si>
  <si>
    <t>30.6.2023.</t>
  </si>
  <si>
    <t>30.9.2023.</t>
  </si>
  <si>
    <t>HRPODRRA0004</t>
  </si>
  <si>
    <t>HRADRSPA0009</t>
  </si>
  <si>
    <t>HRRIVPRA0000</t>
  </si>
  <si>
    <t>HRERNTRA0000</t>
  </si>
  <si>
    <t>HRHT00RA0005</t>
  </si>
  <si>
    <t>HRZABARA0009</t>
  </si>
  <si>
    <t>HRSPANRA0007</t>
  </si>
  <si>
    <t>HRKODTRA0007</t>
  </si>
  <si>
    <t>HRKOEIRA0009</t>
  </si>
  <si>
    <t>HRATGRRA0003</t>
  </si>
  <si>
    <t>HRRHMFO267E5</t>
  </si>
  <si>
    <t>HRRHMFO287A1</t>
  </si>
  <si>
    <t>HRRHMFO253B1</t>
  </si>
  <si>
    <t>HRINA0O26CA0</t>
  </si>
  <si>
    <t>HRRHMFO34BA1</t>
  </si>
  <si>
    <t>HRRHMFO282A2</t>
  </si>
  <si>
    <t>HRIKBARA0008</t>
  </si>
  <si>
    <t>HRKOTRPA0003</t>
  </si>
  <si>
    <t>HRTSHCRA0009</t>
  </si>
  <si>
    <t>HRBCINRA0003</t>
  </si>
  <si>
    <t>HRESPAO245A3</t>
  </si>
  <si>
    <t>HRICFPO266A8</t>
  </si>
  <si>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19.1.2024.</t>
    </r>
  </si>
  <si>
    <t>1.1. - 30.9.2023.</t>
  </si>
  <si>
    <t>OTP GLOBAL u likvidaciji</t>
  </si>
  <si>
    <t>Fond OTP GLOBAL je od 10.11.2023. godine u likvidaciji. / The OTP GLOBAL fund is from 10/11/2023. in liquidation.</t>
  </si>
  <si>
    <t>Fond Generali Victoria je pripojen fondu InterCapital SEE Equity (14.12.2023.). / Generali Victoria fund has been merged to the InterCapital SEE Equity fund (December 14, 2023).</t>
  </si>
  <si>
    <t>Fond Generali Plus je pripojen fondu InterCapital Short Term Bond (14.12.2023.). / The Generali Plus fund has been merged to the InterCapital Short Term Bond fund (December 14, 2023).</t>
  </si>
  <si>
    <t>Generali Europa fund, Generali Prvi izbor fund and Generali Energija fund have been merged to the InterCapital Global Equity fund (December 18, 2023).</t>
  </si>
  <si>
    <t>Fondovi Generali Europa, Generali Prvi izbor i Generali Energija su pripojeni fondu InterCapital Global Equity (18.12.2023.).</t>
  </si>
  <si>
    <t>Fond Generali Balanced je pripojen fondu InterCapital Global Balanced (20.12.2023.). /  The Generali Balanced fund has been merged to the InterCapital Balanced fund (December 20, 2023).</t>
  </si>
  <si>
    <t>Fond Generali Nova Europa je promijenio ime InterCapital Nova Europa (16.1.2024.). / The Generali Nova Europa fund has changed its name to the InterCapital Nova Europa fund (January 16, 2024).</t>
  </si>
  <si>
    <t>InterCapital Nova Europa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</si>
</sst>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sz val="9"/>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4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3"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3"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40" fillId="4" borderId="0" xfId="3" applyFont="1" applyFill="1" applyBorder="1" applyAlignment="1">
      <alignment horizontal="center" vertical="center"/>
    </xf>
    <xf numFmtId="0" fontId="213" fillId="0" borderId="0" xfId="0" applyFont="1" applyAlignment="1">
      <alignment vertical="center"/>
    </xf>
    <xf numFmtId="0" fontId="213" fillId="0" borderId="0" xfId="0" applyFont="1" applyFill="1" applyBorder="1" applyAlignment="1">
      <alignment horizontal="left" vertical="center"/>
    </xf>
    <xf numFmtId="0" fontId="39" fillId="12" borderId="0" xfId="3" applyFont="1" applyFill="1" applyBorder="1" applyAlignment="1">
      <alignment horizontal="center" vertical="center" wrapText="1"/>
    </xf>
    <xf numFmtId="0" fontId="40" fillId="4" borderId="0" xfId="3" applyFont="1" applyFill="1" applyBorder="1" applyAlignment="1">
      <alignment horizontal="left" vertical="center"/>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6"/>
  </cols>
  <sheetData>
    <row r="1" spans="1:9" ht="21" customHeight="1">
      <c r="A1" s="644"/>
      <c r="B1" s="645"/>
      <c r="C1" s="645"/>
      <c r="D1" s="645"/>
      <c r="E1" s="645"/>
      <c r="F1" s="645"/>
      <c r="G1" s="645"/>
      <c r="H1" s="645"/>
      <c r="I1" s="645"/>
    </row>
    <row r="2" spans="1:9" ht="18">
      <c r="A2" s="1107" t="s">
        <v>1565</v>
      </c>
      <c r="B2" s="1107"/>
      <c r="C2" s="1107"/>
      <c r="D2" s="1107"/>
      <c r="E2" s="1107"/>
      <c r="F2" s="1107"/>
      <c r="G2" s="1107"/>
      <c r="H2" s="1107"/>
      <c r="I2" s="1107"/>
    </row>
    <row r="3" spans="1:9" ht="16.5">
      <c r="A3" s="1108" t="s">
        <v>1566</v>
      </c>
      <c r="B3" s="1108"/>
      <c r="C3" s="1108"/>
      <c r="D3" s="1108"/>
      <c r="E3" s="1108"/>
      <c r="F3" s="1108"/>
      <c r="G3" s="1108"/>
      <c r="H3" s="1108"/>
      <c r="I3" s="1108"/>
    </row>
    <row r="4" spans="1:9" ht="16.5">
      <c r="A4" s="1108"/>
      <c r="B4" s="1108"/>
      <c r="C4" s="1108"/>
      <c r="D4" s="1108"/>
      <c r="E4" s="1108"/>
      <c r="F4" s="1108"/>
      <c r="G4" s="1108"/>
      <c r="H4" s="1108"/>
      <c r="I4" s="1108"/>
    </row>
    <row r="5" spans="1:9" ht="15" customHeight="1">
      <c r="A5" s="646"/>
      <c r="B5" s="646"/>
      <c r="C5" s="646"/>
      <c r="D5" s="646"/>
      <c r="E5" s="646"/>
      <c r="F5" s="646"/>
      <c r="G5" s="646"/>
      <c r="H5" s="646"/>
      <c r="I5" s="646"/>
    </row>
    <row r="6" spans="1:9" ht="15" customHeight="1">
      <c r="A6" s="1109" t="s">
        <v>1703</v>
      </c>
      <c r="B6" s="1110"/>
      <c r="C6" s="1110"/>
      <c r="D6" s="1110"/>
      <c r="E6" s="1110"/>
      <c r="F6" s="1110"/>
      <c r="G6" s="1110"/>
      <c r="H6" s="1110"/>
      <c r="I6" s="1110"/>
    </row>
    <row r="7" spans="1:9">
      <c r="A7" s="653"/>
      <c r="B7" s="653"/>
      <c r="C7" s="653"/>
      <c r="D7" s="653"/>
      <c r="E7" s="653"/>
      <c r="F7" s="653"/>
      <c r="G7" s="653"/>
      <c r="H7" s="653"/>
      <c r="I7" s="653"/>
    </row>
    <row r="8" spans="1:9">
      <c r="A8" s="647"/>
      <c r="B8" s="647"/>
      <c r="C8" s="647"/>
      <c r="D8" s="647"/>
      <c r="E8" s="647"/>
      <c r="F8" s="647"/>
      <c r="G8" s="647"/>
      <c r="H8" s="647"/>
      <c r="I8" s="647"/>
    </row>
    <row r="9" spans="1:9">
      <c r="A9" s="1109"/>
      <c r="B9" s="1110"/>
      <c r="C9" s="1110"/>
      <c r="D9" s="1110"/>
      <c r="E9" s="1110"/>
      <c r="F9" s="1110"/>
      <c r="G9" s="1110"/>
      <c r="H9" s="1110"/>
      <c r="I9" s="1110"/>
    </row>
    <row r="10" spans="1:9">
      <c r="A10" s="648"/>
      <c r="B10" s="648"/>
      <c r="C10" s="648"/>
      <c r="D10" s="648"/>
      <c r="E10" s="648"/>
      <c r="F10" s="648"/>
      <c r="G10" s="648"/>
      <c r="H10" s="648"/>
      <c r="I10" s="648"/>
    </row>
    <row r="11" spans="1:9">
      <c r="A11" s="648"/>
      <c r="B11" s="648"/>
      <c r="C11" s="648"/>
      <c r="D11" s="648"/>
      <c r="E11" s="648"/>
      <c r="F11" s="648"/>
      <c r="G11" s="648"/>
      <c r="H11" s="648"/>
      <c r="I11" s="648"/>
    </row>
    <row r="12" spans="1:9">
      <c r="A12" s="648"/>
      <c r="B12" s="648"/>
      <c r="C12" s="648"/>
      <c r="D12" s="648"/>
      <c r="E12" s="648"/>
      <c r="F12" s="648"/>
      <c r="G12" s="648"/>
      <c r="H12" s="648"/>
      <c r="I12" s="648"/>
    </row>
    <row r="13" spans="1:9">
      <c r="A13" s="648"/>
      <c r="B13" s="648"/>
      <c r="C13" s="648"/>
      <c r="D13" s="648"/>
      <c r="E13" s="648"/>
      <c r="F13" s="648"/>
      <c r="G13" s="648"/>
      <c r="H13" s="648"/>
      <c r="I13" s="648"/>
    </row>
    <row r="14" spans="1:9">
      <c r="A14" s="648"/>
      <c r="B14" s="648"/>
      <c r="C14" s="648"/>
      <c r="D14" s="648"/>
      <c r="E14" s="648"/>
      <c r="F14" s="648"/>
      <c r="G14" s="648"/>
      <c r="H14" s="648"/>
      <c r="I14" s="648"/>
    </row>
    <row r="15" spans="1:9">
      <c r="A15" s="648"/>
      <c r="B15" s="648"/>
      <c r="C15" s="648"/>
      <c r="D15" s="648"/>
      <c r="E15" s="648"/>
      <c r="F15" s="648"/>
      <c r="G15" s="648"/>
      <c r="H15" s="648"/>
      <c r="I15" s="648"/>
    </row>
    <row r="16" spans="1:9">
      <c r="A16" s="648"/>
      <c r="B16" s="648"/>
      <c r="C16" s="648"/>
      <c r="D16" s="648"/>
      <c r="E16" s="648"/>
      <c r="F16" s="648"/>
      <c r="G16" s="648"/>
      <c r="H16" s="648"/>
      <c r="I16" s="648"/>
    </row>
    <row r="17" spans="1:9">
      <c r="A17" s="648"/>
      <c r="B17" s="648"/>
      <c r="C17" s="648"/>
      <c r="D17" s="648"/>
      <c r="E17" s="648"/>
      <c r="F17" s="648"/>
      <c r="G17" s="648"/>
      <c r="H17" s="648"/>
      <c r="I17" s="648"/>
    </row>
    <row r="18" spans="1:9" ht="30">
      <c r="A18" s="1111" t="s">
        <v>0</v>
      </c>
      <c r="B18" s="1111"/>
      <c r="C18" s="1111"/>
      <c r="D18" s="1111"/>
      <c r="E18" s="1111"/>
      <c r="F18" s="1111"/>
      <c r="G18" s="1111"/>
      <c r="H18" s="1111"/>
      <c r="I18" s="1111"/>
    </row>
    <row r="19" spans="1:9" ht="18.75" customHeight="1">
      <c r="A19" s="649"/>
      <c r="B19" s="649"/>
      <c r="C19" s="649"/>
      <c r="D19" s="649"/>
      <c r="E19" s="649"/>
      <c r="F19" s="649"/>
      <c r="G19" s="649"/>
      <c r="H19" s="649"/>
      <c r="I19" s="649"/>
    </row>
    <row r="20" spans="1:9" ht="18.75" customHeight="1">
      <c r="A20" s="1112" t="s">
        <v>1637</v>
      </c>
      <c r="B20" s="1112"/>
      <c r="C20" s="1112"/>
      <c r="D20" s="1112"/>
      <c r="E20" s="1112"/>
      <c r="F20" s="1112"/>
      <c r="G20" s="1112"/>
      <c r="H20" s="1112"/>
      <c r="I20" s="1112"/>
    </row>
    <row r="21" spans="1:9" ht="18.75" customHeight="1">
      <c r="A21" s="650"/>
      <c r="B21" s="650"/>
      <c r="C21" s="650"/>
      <c r="D21" s="650"/>
      <c r="E21" s="650"/>
      <c r="F21" s="650"/>
      <c r="G21" s="650"/>
      <c r="H21" s="650"/>
      <c r="I21" s="650"/>
    </row>
    <row r="22" spans="1:9" ht="26.25" customHeight="1">
      <c r="A22" s="1113" t="s">
        <v>1</v>
      </c>
      <c r="B22" s="1113"/>
      <c r="C22" s="1113"/>
      <c r="D22" s="1113"/>
      <c r="E22" s="1113"/>
      <c r="F22" s="1113"/>
      <c r="G22" s="1113"/>
      <c r="H22" s="1113"/>
      <c r="I22" s="1113"/>
    </row>
    <row r="23" spans="1:9" ht="18.75">
      <c r="A23" s="651"/>
      <c r="B23" s="651"/>
      <c r="C23" s="651"/>
      <c r="D23" s="651"/>
      <c r="E23" s="651"/>
      <c r="F23" s="651"/>
      <c r="G23" s="651"/>
      <c r="H23" s="651"/>
      <c r="I23" s="651"/>
    </row>
    <row r="24" spans="1:9" ht="18.75" customHeight="1">
      <c r="A24" s="1103" t="s">
        <v>1638</v>
      </c>
      <c r="B24" s="1103"/>
      <c r="C24" s="1103"/>
      <c r="D24" s="1103"/>
      <c r="E24" s="1103"/>
      <c r="F24" s="1103"/>
      <c r="G24" s="1103"/>
      <c r="H24" s="1103"/>
      <c r="I24" s="1103"/>
    </row>
    <row r="25" spans="1:9">
      <c r="A25" s="648"/>
      <c r="B25" s="648"/>
      <c r="C25" s="648"/>
      <c r="D25" s="648"/>
      <c r="E25" s="648"/>
      <c r="F25" s="648"/>
      <c r="G25" s="648"/>
      <c r="H25" s="648"/>
      <c r="I25" s="648"/>
    </row>
    <row r="26" spans="1:9">
      <c r="A26" s="648"/>
      <c r="B26" s="648"/>
      <c r="C26" s="648"/>
      <c r="D26" s="648"/>
      <c r="E26" s="648"/>
      <c r="F26" s="648"/>
      <c r="G26" s="648"/>
      <c r="H26" s="648"/>
      <c r="I26" s="648"/>
    </row>
    <row r="27" spans="1:9">
      <c r="A27" s="648"/>
      <c r="B27" s="648"/>
      <c r="C27" s="648"/>
      <c r="D27" s="648"/>
      <c r="E27" s="648"/>
      <c r="F27" s="648"/>
      <c r="G27" s="648"/>
      <c r="H27" s="648"/>
      <c r="I27" s="648"/>
    </row>
    <row r="28" spans="1:9">
      <c r="A28" s="648"/>
      <c r="B28" s="648"/>
      <c r="C28" s="648"/>
      <c r="D28" s="648"/>
      <c r="E28" s="648"/>
      <c r="F28" s="648"/>
      <c r="G28" s="648"/>
      <c r="H28" s="648"/>
      <c r="I28" s="648"/>
    </row>
    <row r="29" spans="1:9">
      <c r="A29" s="648"/>
      <c r="B29" s="648"/>
      <c r="C29" s="648"/>
      <c r="D29" s="648"/>
      <c r="E29" s="648"/>
      <c r="F29" s="648"/>
      <c r="G29" s="648"/>
      <c r="H29" s="648"/>
      <c r="I29" s="648"/>
    </row>
    <row r="30" spans="1:9">
      <c r="A30" s="648"/>
      <c r="B30" s="648"/>
      <c r="C30" s="648"/>
      <c r="D30" s="648"/>
      <c r="E30" s="648"/>
      <c r="F30" s="648"/>
      <c r="G30" s="648"/>
      <c r="H30" s="648"/>
      <c r="I30" s="648"/>
    </row>
    <row r="31" spans="1:9">
      <c r="A31" s="648"/>
      <c r="B31" s="648"/>
      <c r="C31" s="648"/>
      <c r="D31" s="648"/>
      <c r="E31" s="648"/>
      <c r="F31" s="648"/>
      <c r="G31" s="648"/>
      <c r="H31" s="648"/>
      <c r="I31" s="648"/>
    </row>
    <row r="32" spans="1:9">
      <c r="A32" s="648"/>
      <c r="B32" s="648"/>
      <c r="C32" s="648"/>
      <c r="D32" s="648"/>
      <c r="E32" s="648"/>
      <c r="F32" s="648"/>
      <c r="G32" s="648"/>
      <c r="H32" s="648"/>
      <c r="I32" s="648"/>
    </row>
    <row r="33" spans="1:9">
      <c r="A33" s="648"/>
      <c r="B33" s="648"/>
      <c r="C33" s="648"/>
      <c r="D33" s="648"/>
      <c r="E33" s="648"/>
      <c r="F33" s="648"/>
      <c r="G33" s="648"/>
      <c r="H33" s="648"/>
      <c r="I33" s="648"/>
    </row>
    <row r="34" spans="1:9">
      <c r="A34" s="648"/>
      <c r="B34" s="648"/>
      <c r="C34" s="648"/>
      <c r="D34" s="648"/>
      <c r="E34" s="648"/>
      <c r="F34" s="648"/>
      <c r="G34" s="648"/>
      <c r="H34" s="648"/>
      <c r="I34" s="648"/>
    </row>
    <row r="35" spans="1:9">
      <c r="A35" s="648"/>
      <c r="B35" s="648"/>
      <c r="C35" s="648"/>
      <c r="D35" s="648"/>
      <c r="E35" s="648"/>
      <c r="F35" s="648"/>
      <c r="G35" s="648"/>
      <c r="H35" s="648"/>
      <c r="I35" s="648"/>
    </row>
    <row r="36" spans="1:9">
      <c r="A36" s="1104"/>
      <c r="B36" s="1104"/>
      <c r="C36" s="1104"/>
      <c r="D36" s="1104"/>
      <c r="E36" s="1104"/>
      <c r="F36" s="1104"/>
      <c r="G36" s="1104"/>
      <c r="H36" s="1104"/>
      <c r="I36" s="1104"/>
    </row>
    <row r="37" spans="1:9" ht="50.25" customHeight="1">
      <c r="A37" s="1105" t="s">
        <v>2</v>
      </c>
      <c r="B37" s="1105"/>
      <c r="C37" s="1105"/>
      <c r="D37" s="1105"/>
      <c r="E37" s="1105"/>
      <c r="F37" s="1105"/>
      <c r="G37" s="1105"/>
      <c r="H37" s="1105"/>
      <c r="I37" s="1105"/>
    </row>
    <row r="38" spans="1:9">
      <c r="A38" s="652"/>
      <c r="B38" s="652"/>
      <c r="C38" s="652"/>
      <c r="D38" s="652"/>
      <c r="E38" s="652"/>
      <c r="F38" s="652"/>
      <c r="G38" s="652"/>
      <c r="H38" s="652"/>
      <c r="I38" s="652"/>
    </row>
    <row r="39" spans="1:9" ht="65.25" customHeight="1">
      <c r="A39" s="1106" t="s">
        <v>3</v>
      </c>
      <c r="B39" s="1106"/>
      <c r="C39" s="1106"/>
      <c r="D39" s="1106"/>
      <c r="E39" s="1106"/>
      <c r="F39" s="1106"/>
      <c r="G39" s="1106"/>
      <c r="H39" s="1106"/>
      <c r="I39" s="1106"/>
    </row>
    <row r="40" spans="1:9">
      <c r="A40" s="653"/>
      <c r="B40" s="653"/>
      <c r="C40" s="653"/>
      <c r="D40" s="653"/>
      <c r="E40" s="653"/>
      <c r="F40" s="653"/>
      <c r="G40" s="653"/>
      <c r="H40" s="653"/>
      <c r="I40" s="653"/>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650</v>
      </c>
      <c r="G1" s="137" t="str">
        <f>Naslovnica!A20</f>
        <v>Prosinac 2023.</v>
      </c>
    </row>
    <row r="2" spans="1:8" ht="12.75" customHeight="1">
      <c r="A2" s="522" t="s">
        <v>920</v>
      </c>
      <c r="G2" s="524" t="str">
        <f>Naslovnica!A24</f>
        <v>December 2023</v>
      </c>
    </row>
    <row r="3" spans="1:8" ht="12.75" customHeight="1"/>
    <row r="4" spans="1:8" ht="12.75" customHeight="1">
      <c r="F4" s="72"/>
      <c r="G4" s="13" t="s">
        <v>1437</v>
      </c>
    </row>
    <row r="5" spans="1:8" ht="19.5" customHeight="1">
      <c r="A5" s="1166" t="s">
        <v>1086</v>
      </c>
      <c r="B5" s="1167" t="s">
        <v>542</v>
      </c>
      <c r="C5" s="1167"/>
      <c r="D5" s="1167"/>
      <c r="E5" s="1167"/>
      <c r="F5" s="1167"/>
      <c r="G5" s="1167"/>
    </row>
    <row r="6" spans="1:8" ht="26.25" customHeight="1">
      <c r="A6" s="1166"/>
      <c r="B6" s="1142" t="str">
        <f>Naslovnica!A20</f>
        <v>Prosinac 2023.</v>
      </c>
      <c r="C6" s="1168"/>
      <c r="D6" s="1169" t="s">
        <v>17</v>
      </c>
      <c r="E6" s="1169"/>
      <c r="F6" s="1170" t="s">
        <v>226</v>
      </c>
      <c r="G6" s="1170"/>
    </row>
    <row r="7" spans="1:8">
      <c r="A7" s="1166"/>
      <c r="B7" s="1140" t="str">
        <f>Naslovnica!A24</f>
        <v>December 2023</v>
      </c>
      <c r="C7" s="1171"/>
      <c r="D7" s="1172" t="s">
        <v>45</v>
      </c>
      <c r="E7" s="1172"/>
      <c r="F7" s="1172" t="s">
        <v>51</v>
      </c>
      <c r="G7" s="1172"/>
    </row>
    <row r="8" spans="1:8">
      <c r="A8" s="1166"/>
      <c r="B8" s="679" t="s">
        <v>27</v>
      </c>
      <c r="C8" s="679" t="s">
        <v>28</v>
      </c>
      <c r="D8" s="667" t="s">
        <v>1083</v>
      </c>
      <c r="E8" s="667" t="s">
        <v>143</v>
      </c>
      <c r="F8" s="667" t="s">
        <v>1083</v>
      </c>
      <c r="G8" s="667" t="s">
        <v>143</v>
      </c>
    </row>
    <row r="9" spans="1:8">
      <c r="A9" s="1166"/>
      <c r="B9" s="680" t="s">
        <v>29</v>
      </c>
      <c r="C9" s="680" t="s">
        <v>30</v>
      </c>
      <c r="D9" s="695" t="s">
        <v>1084</v>
      </c>
      <c r="E9" s="695" t="s">
        <v>144</v>
      </c>
      <c r="F9" s="695" t="s">
        <v>1084</v>
      </c>
      <c r="G9" s="695" t="s">
        <v>144</v>
      </c>
    </row>
    <row r="10" spans="1:8">
      <c r="A10" s="373" t="s">
        <v>33</v>
      </c>
      <c r="B10" s="374">
        <v>143256.00897999998</v>
      </c>
      <c r="C10" s="375">
        <v>0.13707092786449437</v>
      </c>
      <c r="D10" s="800">
        <v>6532.0238400000089</v>
      </c>
      <c r="E10" s="376">
        <v>4.7775259281035876E-2</v>
      </c>
      <c r="F10" s="377">
        <v>17617.604955844436</v>
      </c>
      <c r="G10" s="376">
        <v>0.14022467964856689</v>
      </c>
      <c r="H10" s="52"/>
    </row>
    <row r="11" spans="1:8">
      <c r="A11" s="373" t="s">
        <v>34</v>
      </c>
      <c r="B11" s="374">
        <v>354227.1776</v>
      </c>
      <c r="C11" s="375">
        <v>0.33893341196760352</v>
      </c>
      <c r="D11" s="801">
        <v>15838.295249999966</v>
      </c>
      <c r="E11" s="376">
        <v>4.6805010672951841E-2</v>
      </c>
      <c r="F11" s="377">
        <v>58097.450793974451</v>
      </c>
      <c r="G11" s="376">
        <v>0.19618918850396305</v>
      </c>
      <c r="H11" s="52"/>
    </row>
    <row r="12" spans="1:8">
      <c r="A12" s="373" t="s">
        <v>46</v>
      </c>
      <c r="B12" s="374">
        <v>71150.384519999992</v>
      </c>
      <c r="C12" s="375">
        <v>6.8078465214213305E-2</v>
      </c>
      <c r="D12" s="801">
        <v>3866.5114699999976</v>
      </c>
      <c r="E12" s="376">
        <v>5.7465649564000465E-2</v>
      </c>
      <c r="F12" s="377">
        <v>12717.29466400425</v>
      </c>
      <c r="G12" s="376">
        <v>0.21763857936222664</v>
      </c>
    </row>
    <row r="13" spans="1:8">
      <c r="A13" s="373" t="s">
        <v>216</v>
      </c>
      <c r="B13" s="374">
        <v>9760.2936300000001</v>
      </c>
      <c r="C13" s="375">
        <v>9.3388927530487897E-3</v>
      </c>
      <c r="D13" s="801">
        <v>889.5045799999989</v>
      </c>
      <c r="E13" s="376">
        <v>0.10027344523540416</v>
      </c>
      <c r="F13" s="377">
        <v>3236.8339432258281</v>
      </c>
      <c r="G13" s="376">
        <v>0.49618363547003552</v>
      </c>
    </row>
    <row r="14" spans="1:8">
      <c r="A14" s="373" t="s">
        <v>217</v>
      </c>
      <c r="B14" s="374">
        <v>5029.9066600000006</v>
      </c>
      <c r="C14" s="375">
        <v>4.8127403371558027E-3</v>
      </c>
      <c r="D14" s="801">
        <v>398.04504000000088</v>
      </c>
      <c r="E14" s="376">
        <v>8.5936297898295377E-2</v>
      </c>
      <c r="F14" s="377">
        <v>1267.512340536201</v>
      </c>
      <c r="G14" s="376">
        <v>0.3368898187994398</v>
      </c>
    </row>
    <row r="15" spans="1:8">
      <c r="A15" s="373" t="s">
        <v>36</v>
      </c>
      <c r="B15" s="374">
        <v>73263.746799999994</v>
      </c>
      <c r="C15" s="375">
        <v>7.010058303458247E-2</v>
      </c>
      <c r="D15" s="801">
        <v>4024.8962599999941</v>
      </c>
      <c r="E15" s="376">
        <v>5.8130604835427979E-2</v>
      </c>
      <c r="F15" s="377">
        <v>15808.425040095557</v>
      </c>
      <c r="G15" s="376">
        <v>0.27514292072292545</v>
      </c>
    </row>
    <row r="16" spans="1:8">
      <c r="A16" s="373" t="s">
        <v>37</v>
      </c>
      <c r="B16" s="374">
        <v>66363.101200000005</v>
      </c>
      <c r="C16" s="375">
        <v>6.3497872949394393E-2</v>
      </c>
      <c r="D16" s="801">
        <v>4070.8600200000074</v>
      </c>
      <c r="E16" s="376">
        <v>6.5350996253880522E-2</v>
      </c>
      <c r="F16" s="377">
        <v>11443.903920817582</v>
      </c>
      <c r="G16" s="376">
        <v>0.20837711561300432</v>
      </c>
    </row>
    <row r="17" spans="1:10">
      <c r="A17" s="373" t="s">
        <v>38</v>
      </c>
      <c r="B17" s="374">
        <v>322072.59682999999</v>
      </c>
      <c r="C17" s="375">
        <v>0.30816710587950735</v>
      </c>
      <c r="D17" s="801">
        <v>23238.089969999972</v>
      </c>
      <c r="E17" s="376">
        <v>7.7762405065512352E-2</v>
      </c>
      <c r="F17" s="377">
        <v>49325.852395730966</v>
      </c>
      <c r="G17" s="376">
        <v>0.18084854687465679</v>
      </c>
    </row>
    <row r="18" spans="1:10" ht="18.75" customHeight="1">
      <c r="A18" s="899" t="s">
        <v>341</v>
      </c>
      <c r="B18" s="900">
        <v>1045123.2162200001</v>
      </c>
      <c r="C18" s="901">
        <v>1</v>
      </c>
      <c r="D18" s="902">
        <v>58858.226430000039</v>
      </c>
      <c r="E18" s="901">
        <v>5.9677903037531843E-2</v>
      </c>
      <c r="F18" s="903">
        <v>169514.87805422931</v>
      </c>
      <c r="G18" s="901">
        <v>0.19359669234001364</v>
      </c>
    </row>
    <row r="19" spans="1:10" ht="12.75" customHeight="1">
      <c r="A19" s="22" t="s">
        <v>540</v>
      </c>
    </row>
    <row r="20" spans="1:10" ht="12.75" customHeight="1"/>
    <row r="22" spans="1:10">
      <c r="A22" s="731" t="s">
        <v>1002</v>
      </c>
      <c r="B22" s="983"/>
      <c r="C22" s="983"/>
      <c r="D22" s="983"/>
      <c r="E22" s="983"/>
      <c r="F22" s="983"/>
      <c r="G22" s="983"/>
      <c r="H22" s="983"/>
      <c r="I22" s="983"/>
      <c r="J22" s="984" t="str">
        <f>Naslovnica!A20</f>
        <v>Prosinac 2023.</v>
      </c>
    </row>
    <row r="23" spans="1:10">
      <c r="A23" s="985" t="s">
        <v>1003</v>
      </c>
      <c r="B23" s="983"/>
      <c r="C23" s="983"/>
      <c r="D23" s="983"/>
      <c r="E23" s="983"/>
      <c r="F23" s="983"/>
      <c r="G23" s="983"/>
      <c r="H23" s="983"/>
      <c r="I23" s="983"/>
      <c r="J23" s="986" t="str">
        <f>Naslovnica!A24</f>
        <v>December 2023</v>
      </c>
    </row>
    <row r="24" spans="1:10">
      <c r="A24" s="983"/>
      <c r="B24" s="983"/>
      <c r="C24" s="983"/>
      <c r="D24" s="983"/>
      <c r="E24" s="983"/>
      <c r="F24" s="983"/>
      <c r="G24" s="983"/>
      <c r="H24" s="983"/>
      <c r="I24" s="983"/>
      <c r="J24" s="983"/>
    </row>
    <row r="25" spans="1:10" ht="21.75" customHeight="1">
      <c r="A25" s="987"/>
      <c r="B25" s="988" t="s">
        <v>1462</v>
      </c>
      <c r="C25" s="1165" t="s">
        <v>1371</v>
      </c>
      <c r="D25" s="1165"/>
      <c r="E25" s="1165"/>
      <c r="F25" s="1165"/>
      <c r="G25" s="1165"/>
      <c r="H25" s="1165"/>
      <c r="I25" s="1165"/>
      <c r="J25" s="989"/>
    </row>
    <row r="26" spans="1:10" ht="45">
      <c r="A26" s="990" t="s">
        <v>1086</v>
      </c>
      <c r="B26" s="987" t="str">
        <f>J22</f>
        <v>Prosinac 2023.</v>
      </c>
      <c r="C26" s="987" t="s">
        <v>237</v>
      </c>
      <c r="D26" s="987" t="s">
        <v>59</v>
      </c>
      <c r="E26" s="987" t="s">
        <v>50</v>
      </c>
      <c r="F26" s="987" t="s">
        <v>1362</v>
      </c>
      <c r="G26" s="987" t="s">
        <v>1363</v>
      </c>
      <c r="H26" s="987" t="s">
        <v>1364</v>
      </c>
      <c r="I26" s="987" t="s">
        <v>1368</v>
      </c>
      <c r="J26" s="987" t="s">
        <v>1004</v>
      </c>
    </row>
    <row r="27" spans="1:10" ht="56.25">
      <c r="A27" s="987"/>
      <c r="B27" s="991" t="str">
        <f>J23</f>
        <v>December 2023</v>
      </c>
      <c r="C27" s="991" t="s">
        <v>238</v>
      </c>
      <c r="D27" s="991" t="s">
        <v>51</v>
      </c>
      <c r="E27" s="991" t="s">
        <v>52</v>
      </c>
      <c r="F27" s="991" t="s">
        <v>1365</v>
      </c>
      <c r="G27" s="991" t="s">
        <v>1366</v>
      </c>
      <c r="H27" s="991" t="s">
        <v>1367</v>
      </c>
      <c r="I27" s="992" t="s">
        <v>1369</v>
      </c>
      <c r="J27" s="987" t="s">
        <v>1005</v>
      </c>
    </row>
    <row r="28" spans="1:10">
      <c r="A28" s="993" t="s">
        <v>33</v>
      </c>
      <c r="B28" s="697">
        <v>35.6571</v>
      </c>
      <c r="C28" s="994">
        <v>1.8954786276426105E-2</v>
      </c>
      <c r="D28" s="994">
        <v>5.0713555285786027E-2</v>
      </c>
      <c r="E28" s="994">
        <v>5.0713555285786027E-2</v>
      </c>
      <c r="F28" s="994">
        <v>-4.2054276202782015E-3</v>
      </c>
      <c r="G28" s="994">
        <v>9.3253420789327635E-3</v>
      </c>
      <c r="H28" s="994">
        <v>3.1168795016746964E-2</v>
      </c>
      <c r="I28" s="994">
        <v>5.0421127566480539E-2</v>
      </c>
      <c r="J28" s="1085">
        <v>37958</v>
      </c>
    </row>
    <row r="29" spans="1:10">
      <c r="A29" s="993" t="s">
        <v>34</v>
      </c>
      <c r="B29" s="696">
        <v>40.744300000000003</v>
      </c>
      <c r="C29" s="994">
        <v>2.6017914386657681E-2</v>
      </c>
      <c r="D29" s="994">
        <v>0.12589930011787587</v>
      </c>
      <c r="E29" s="994">
        <v>0.12589930011787587</v>
      </c>
      <c r="F29" s="994">
        <v>4.1175542747356575E-2</v>
      </c>
      <c r="G29" s="994">
        <v>4.2416933552298364E-2</v>
      </c>
      <c r="H29" s="994">
        <v>3.518544850055294E-2</v>
      </c>
      <c r="I29" s="994">
        <v>5.6898847719428991E-2</v>
      </c>
      <c r="J29" s="1085">
        <v>37893</v>
      </c>
    </row>
    <row r="30" spans="1:10">
      <c r="A30" s="993" t="s">
        <v>46</v>
      </c>
      <c r="B30" s="696">
        <v>25.658200000000001</v>
      </c>
      <c r="C30" s="994">
        <v>1.905196894175587E-2</v>
      </c>
      <c r="D30" s="994">
        <v>0.10142832261560142</v>
      </c>
      <c r="E30" s="994">
        <v>0.10142832261560142</v>
      </c>
      <c r="F30" s="994">
        <v>2.5558684298884637E-2</v>
      </c>
      <c r="G30" s="994">
        <v>3.9693280992971536E-2</v>
      </c>
      <c r="H30" s="994">
        <v>3.6323574220441079E-2</v>
      </c>
      <c r="I30" s="994">
        <v>3.3194119179966508E-2</v>
      </c>
      <c r="J30" s="1085">
        <v>37923</v>
      </c>
    </row>
    <row r="31" spans="1:10">
      <c r="A31" s="993" t="s">
        <v>216</v>
      </c>
      <c r="B31" s="696">
        <v>182.23840000000001</v>
      </c>
      <c r="C31" s="994">
        <v>1.8915860427876963E-2</v>
      </c>
      <c r="D31" s="994">
        <v>0.12596886017930387</v>
      </c>
      <c r="E31" s="994">
        <v>0.12596886017930387</v>
      </c>
      <c r="F31" s="994">
        <v>2.7739944762901869E-2</v>
      </c>
      <c r="G31" s="994">
        <v>4.4785838374968412E-2</v>
      </c>
      <c r="H31" s="994" t="s">
        <v>139</v>
      </c>
      <c r="I31" s="994">
        <v>5.3288939980962624E-2</v>
      </c>
      <c r="J31" s="1085">
        <v>43062</v>
      </c>
    </row>
    <row r="32" spans="1:10">
      <c r="A32" s="993" t="s">
        <v>217</v>
      </c>
      <c r="B32" s="696">
        <v>149.37620000000001</v>
      </c>
      <c r="C32" s="994">
        <v>7.6584802169981092E-3</v>
      </c>
      <c r="D32" s="994">
        <v>3.3693156771616994E-2</v>
      </c>
      <c r="E32" s="994">
        <v>3.3693156771616994E-2</v>
      </c>
      <c r="F32" s="994">
        <v>-2.1173823066755748E-4</v>
      </c>
      <c r="G32" s="994">
        <v>1.3920360383667507E-2</v>
      </c>
      <c r="H32" s="994" t="s">
        <v>139</v>
      </c>
      <c r="I32" s="994">
        <v>1.9544704598916773E-2</v>
      </c>
      <c r="J32" s="1085">
        <v>43062</v>
      </c>
    </row>
    <row r="33" spans="1:10">
      <c r="A33" s="993" t="s">
        <v>36</v>
      </c>
      <c r="B33" s="696">
        <v>36.8857</v>
      </c>
      <c r="C33" s="994">
        <v>2.1971201932800888E-2</v>
      </c>
      <c r="D33" s="995">
        <v>0.13424402514054834</v>
      </c>
      <c r="E33" s="994">
        <v>0.13424402514054834</v>
      </c>
      <c r="F33" s="994">
        <v>6.5450989207192389E-2</v>
      </c>
      <c r="G33" s="994">
        <v>5.7227579990374089E-2</v>
      </c>
      <c r="H33" s="994">
        <v>5.7671802616215073E-2</v>
      </c>
      <c r="I33" s="994">
        <v>5.5841211041926631E-2</v>
      </c>
      <c r="J33" s="1085">
        <v>38425</v>
      </c>
    </row>
    <row r="34" spans="1:10">
      <c r="A34" s="993" t="s">
        <v>37</v>
      </c>
      <c r="B34" s="696">
        <v>29.494499999999999</v>
      </c>
      <c r="C34" s="994">
        <v>1.9428046066002125E-2</v>
      </c>
      <c r="D34" s="995">
        <v>4.7542574358703682E-2</v>
      </c>
      <c r="E34" s="994">
        <v>4.7542574358703682E-2</v>
      </c>
      <c r="F34" s="994">
        <v>-7.6607027736007582E-3</v>
      </c>
      <c r="G34" s="994">
        <v>9.5271962282093003E-3</v>
      </c>
      <c r="H34" s="994">
        <v>3.1975870729831213E-2</v>
      </c>
      <c r="I34" s="994">
        <v>4.3363936056260322E-2</v>
      </c>
      <c r="J34" s="1085">
        <v>38425</v>
      </c>
    </row>
    <row r="35" spans="1:10">
      <c r="A35" s="993" t="s">
        <v>38</v>
      </c>
      <c r="B35" s="696">
        <v>37.902900000000002</v>
      </c>
      <c r="C35" s="994">
        <v>3.2469920377871331E-2</v>
      </c>
      <c r="D35" s="994">
        <v>8.6151407534692082E-2</v>
      </c>
      <c r="E35" s="994">
        <v>8.6151407534692082E-2</v>
      </c>
      <c r="F35" s="994">
        <v>3.7159882690937174E-2</v>
      </c>
      <c r="G35" s="994">
        <v>3.7452660726444265E-2</v>
      </c>
      <c r="H35" s="994">
        <v>4.9471893092147168E-2</v>
      </c>
      <c r="I35" s="994">
        <v>5.0217625882953199E-2</v>
      </c>
      <c r="J35" s="1085">
        <v>37474</v>
      </c>
    </row>
    <row r="36" spans="1:10">
      <c r="A36" s="996" t="s">
        <v>540</v>
      </c>
      <c r="B36" s="728"/>
      <c r="C36" s="997"/>
      <c r="D36" s="997"/>
      <c r="E36" s="997"/>
      <c r="F36" s="997"/>
      <c r="G36" s="998"/>
      <c r="H36" s="998"/>
      <c r="I36" s="983"/>
      <c r="J36" s="983"/>
    </row>
    <row r="37" spans="1:10">
      <c r="A37" s="999" t="s">
        <v>113</v>
      </c>
      <c r="B37" s="983"/>
      <c r="C37" s="983"/>
      <c r="D37" s="983"/>
      <c r="E37" s="983"/>
      <c r="F37" s="983"/>
      <c r="G37" s="1000"/>
      <c r="H37" s="1000"/>
      <c r="I37" s="983"/>
      <c r="J37" s="983"/>
    </row>
    <row r="38" spans="1:10">
      <c r="A38" s="1001" t="s">
        <v>218</v>
      </c>
      <c r="B38" s="998"/>
      <c r="C38" s="998"/>
      <c r="D38" s="998"/>
      <c r="E38" s="998"/>
      <c r="F38" s="998"/>
      <c r="G38" s="998"/>
      <c r="H38" s="998"/>
      <c r="I38" s="998"/>
      <c r="J38" s="983"/>
    </row>
    <row r="39" spans="1:10">
      <c r="A39" s="999" t="s">
        <v>219</v>
      </c>
      <c r="B39" s="1000"/>
      <c r="C39" s="1000"/>
      <c r="D39" s="1000"/>
      <c r="E39" s="1000"/>
      <c r="F39" s="1000"/>
      <c r="G39" s="1000"/>
      <c r="H39" s="1000"/>
      <c r="I39" s="1000"/>
      <c r="J39" s="983"/>
    </row>
    <row r="40" spans="1:10">
      <c r="A40" s="1001" t="s">
        <v>929</v>
      </c>
      <c r="B40" s="998"/>
      <c r="C40" s="998"/>
      <c r="D40" s="998"/>
      <c r="E40" s="998"/>
      <c r="F40" s="998"/>
      <c r="G40" s="983"/>
      <c r="H40" s="983"/>
      <c r="I40" s="998"/>
      <c r="J40" s="983"/>
    </row>
    <row r="41" spans="1:10">
      <c r="B41" s="261"/>
      <c r="C41" s="261"/>
      <c r="D41" s="261"/>
      <c r="E41" s="261"/>
      <c r="F41" s="261"/>
      <c r="G41" s="279"/>
      <c r="H41" s="279"/>
      <c r="I41" s="261"/>
    </row>
    <row r="42" spans="1:10">
      <c r="A42" s="260"/>
      <c r="B42" s="260"/>
      <c r="C42" s="260"/>
      <c r="D42" s="260"/>
      <c r="E42" s="260"/>
      <c r="F42" s="260"/>
      <c r="I42" s="260"/>
    </row>
    <row r="43" spans="1:10">
      <c r="A43" s="607" t="s">
        <v>81</v>
      </c>
      <c r="B43" s="279"/>
      <c r="C43" s="279"/>
      <c r="D43" s="279"/>
      <c r="E43" s="279"/>
      <c r="F43" s="279"/>
      <c r="I43" s="7"/>
    </row>
    <row r="69" spans="10:10">
      <c r="J69" s="26" t="s">
        <v>801</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651</v>
      </c>
      <c r="S1" s="137" t="str">
        <f>Naslovnica!A20</f>
        <v>Prosinac 2023.</v>
      </c>
    </row>
    <row r="2" spans="1:20" ht="12.75" customHeight="1">
      <c r="A2" s="547" t="s">
        <v>921</v>
      </c>
      <c r="S2" s="524" t="str">
        <f>Naslovnica!A24</f>
        <v>December 2023</v>
      </c>
    </row>
    <row r="3" spans="1:20" ht="12.75" customHeight="1"/>
    <row r="4" spans="1:20" ht="12.75" customHeight="1">
      <c r="P4" s="69"/>
      <c r="Q4" s="69"/>
      <c r="R4" s="69"/>
      <c r="S4" s="13" t="s">
        <v>1437</v>
      </c>
    </row>
    <row r="5" spans="1:20" ht="33" customHeight="1">
      <c r="A5" s="1173" t="s">
        <v>539</v>
      </c>
      <c r="B5" s="1147" t="s">
        <v>53</v>
      </c>
      <c r="C5" s="1147"/>
      <c r="D5" s="1147" t="s">
        <v>54</v>
      </c>
      <c r="E5" s="1174"/>
      <c r="F5" s="1147" t="s">
        <v>55</v>
      </c>
      <c r="G5" s="1147"/>
      <c r="H5" s="1175" t="s">
        <v>216</v>
      </c>
      <c r="I5" s="1176"/>
      <c r="J5" s="1175" t="s">
        <v>217</v>
      </c>
      <c r="K5" s="1176"/>
      <c r="L5" s="1147" t="s">
        <v>56</v>
      </c>
      <c r="M5" s="1147"/>
      <c r="N5" s="1147" t="s">
        <v>57</v>
      </c>
      <c r="O5" s="1147"/>
      <c r="P5" s="1147" t="s">
        <v>58</v>
      </c>
      <c r="Q5" s="1147"/>
      <c r="R5" s="1147" t="s">
        <v>420</v>
      </c>
      <c r="S5" s="1147"/>
    </row>
    <row r="6" spans="1:20">
      <c r="A6" s="1173"/>
      <c r="B6" s="698" t="s">
        <v>31</v>
      </c>
      <c r="C6" s="698" t="s">
        <v>32</v>
      </c>
      <c r="D6" s="698" t="s">
        <v>31</v>
      </c>
      <c r="E6" s="698" t="s">
        <v>32</v>
      </c>
      <c r="F6" s="698" t="s">
        <v>31</v>
      </c>
      <c r="G6" s="698" t="s">
        <v>32</v>
      </c>
      <c r="H6" s="698" t="s">
        <v>31</v>
      </c>
      <c r="I6" s="698" t="s">
        <v>32</v>
      </c>
      <c r="J6" s="698" t="s">
        <v>31</v>
      </c>
      <c r="K6" s="698" t="s">
        <v>32</v>
      </c>
      <c r="L6" s="698" t="s">
        <v>32</v>
      </c>
      <c r="M6" s="698" t="s">
        <v>32</v>
      </c>
      <c r="N6" s="698" t="s">
        <v>31</v>
      </c>
      <c r="O6" s="698" t="s">
        <v>32</v>
      </c>
      <c r="P6" s="698" t="s">
        <v>31</v>
      </c>
      <c r="Q6" s="698" t="s">
        <v>32</v>
      </c>
      <c r="R6" s="698" t="s">
        <v>31</v>
      </c>
      <c r="S6" s="698" t="s">
        <v>32</v>
      </c>
    </row>
    <row r="7" spans="1:20">
      <c r="A7" s="1173"/>
      <c r="B7" s="699" t="s">
        <v>29</v>
      </c>
      <c r="C7" s="699" t="s">
        <v>30</v>
      </c>
      <c r="D7" s="699" t="s">
        <v>29</v>
      </c>
      <c r="E7" s="699" t="s">
        <v>30</v>
      </c>
      <c r="F7" s="699" t="s">
        <v>29</v>
      </c>
      <c r="G7" s="699" t="s">
        <v>30</v>
      </c>
      <c r="H7" s="699" t="s">
        <v>29</v>
      </c>
      <c r="I7" s="699" t="s">
        <v>30</v>
      </c>
      <c r="J7" s="699" t="s">
        <v>29</v>
      </c>
      <c r="K7" s="699" t="s">
        <v>30</v>
      </c>
      <c r="L7" s="699" t="s">
        <v>30</v>
      </c>
      <c r="M7" s="699" t="s">
        <v>30</v>
      </c>
      <c r="N7" s="699" t="s">
        <v>29</v>
      </c>
      <c r="O7" s="699" t="s">
        <v>30</v>
      </c>
      <c r="P7" s="699" t="s">
        <v>29</v>
      </c>
      <c r="Q7" s="699" t="s">
        <v>30</v>
      </c>
      <c r="R7" s="699" t="s">
        <v>29</v>
      </c>
      <c r="S7" s="699" t="s">
        <v>30</v>
      </c>
    </row>
    <row r="8" spans="1:20" ht="18">
      <c r="A8" s="360" t="s">
        <v>421</v>
      </c>
      <c r="B8" s="378">
        <v>2246.00144</v>
      </c>
      <c r="C8" s="379">
        <v>1.5678235481852838E-2</v>
      </c>
      <c r="D8" s="378">
        <v>5844.8484600000002</v>
      </c>
      <c r="E8" s="379">
        <v>1.650028238873618E-2</v>
      </c>
      <c r="F8" s="378">
        <v>1498.6052400000001</v>
      </c>
      <c r="G8" s="379">
        <v>2.1062503739227863E-2</v>
      </c>
      <c r="H8" s="378">
        <v>364.76062000000002</v>
      </c>
      <c r="I8" s="379">
        <v>3.7371890009419727E-2</v>
      </c>
      <c r="J8" s="378">
        <v>212.15385999999998</v>
      </c>
      <c r="K8" s="379">
        <v>4.217848845727884E-2</v>
      </c>
      <c r="L8" s="378">
        <v>3371.2202200000002</v>
      </c>
      <c r="M8" s="379">
        <v>4.6014848636431627E-2</v>
      </c>
      <c r="N8" s="378">
        <v>3369.6071499999998</v>
      </c>
      <c r="O8" s="379">
        <v>5.0775311717952076E-2</v>
      </c>
      <c r="P8" s="378">
        <v>11753.969519999999</v>
      </c>
      <c r="Q8" s="379">
        <v>3.6494782965248856E-2</v>
      </c>
      <c r="R8" s="378">
        <v>28661.166509999999</v>
      </c>
      <c r="S8" s="379">
        <v>2.7423720065416216E-2</v>
      </c>
      <c r="T8" s="52"/>
    </row>
    <row r="9" spans="1:20" ht="18">
      <c r="A9" s="360" t="s">
        <v>422</v>
      </c>
      <c r="B9" s="378">
        <v>22.13043</v>
      </c>
      <c r="C9" s="379">
        <v>1.5448168762289863E-4</v>
      </c>
      <c r="D9" s="378">
        <v>258.44454000000002</v>
      </c>
      <c r="E9" s="379">
        <v>7.2960110446165848E-4</v>
      </c>
      <c r="F9" s="378">
        <v>5.4122700000000004</v>
      </c>
      <c r="G9" s="379">
        <v>7.6068035844256617E-5</v>
      </c>
      <c r="H9" s="378">
        <v>1.0179099999999999</v>
      </c>
      <c r="I9" s="379">
        <v>1.0429091978045336E-4</v>
      </c>
      <c r="J9" s="378">
        <v>0</v>
      </c>
      <c r="K9" s="379">
        <v>0</v>
      </c>
      <c r="L9" s="378">
        <v>173.22417999999999</v>
      </c>
      <c r="M9" s="379">
        <v>2.3643914970556228E-3</v>
      </c>
      <c r="N9" s="378">
        <v>0</v>
      </c>
      <c r="O9" s="379">
        <v>0</v>
      </c>
      <c r="P9" s="378">
        <v>1182.1072099999999</v>
      </c>
      <c r="Q9" s="379">
        <v>3.6703129097960989E-3</v>
      </c>
      <c r="R9" s="378">
        <v>1642.3365399999998</v>
      </c>
      <c r="S9" s="379">
        <v>1.5714286266209699E-3</v>
      </c>
      <c r="T9" s="52"/>
    </row>
    <row r="10" spans="1:20" ht="18">
      <c r="A10" s="360" t="s">
        <v>423</v>
      </c>
      <c r="B10" s="378">
        <v>141342.40174</v>
      </c>
      <c r="C10" s="379">
        <v>0.98664204687703427</v>
      </c>
      <c r="D10" s="378">
        <v>348895.88017000002</v>
      </c>
      <c r="E10" s="379">
        <v>0.98494949637610618</v>
      </c>
      <c r="F10" s="378">
        <v>69784.520300000004</v>
      </c>
      <c r="G10" s="379">
        <v>0.98080313649441975</v>
      </c>
      <c r="H10" s="378">
        <v>9416.4825099999998</v>
      </c>
      <c r="I10" s="379">
        <v>0.96477451057996499</v>
      </c>
      <c r="J10" s="378">
        <v>4823.6021200000005</v>
      </c>
      <c r="K10" s="379">
        <v>0.95898441980233484</v>
      </c>
      <c r="L10" s="378">
        <v>69874.360680000013</v>
      </c>
      <c r="M10" s="379">
        <v>0.9537371991253748</v>
      </c>
      <c r="N10" s="378">
        <v>63116.196229999994</v>
      </c>
      <c r="O10" s="379">
        <v>0.95107364015110241</v>
      </c>
      <c r="P10" s="378">
        <v>310906.96060000005</v>
      </c>
      <c r="Q10" s="379">
        <v>0.96533192724173245</v>
      </c>
      <c r="R10" s="378">
        <v>1018160.4043500002</v>
      </c>
      <c r="S10" s="379">
        <v>0.97420130826996787</v>
      </c>
      <c r="T10" s="52"/>
    </row>
    <row r="11" spans="1:20" ht="18.75">
      <c r="A11" s="360" t="s">
        <v>424</v>
      </c>
      <c r="B11" s="380">
        <v>133287.23430000001</v>
      </c>
      <c r="C11" s="381">
        <v>0.93041287011832585</v>
      </c>
      <c r="D11" s="380">
        <v>287697.07060000004</v>
      </c>
      <c r="E11" s="381">
        <v>0.81218237560810436</v>
      </c>
      <c r="F11" s="380">
        <v>26658.904739999998</v>
      </c>
      <c r="G11" s="381">
        <v>0.3746839166063301</v>
      </c>
      <c r="H11" s="380">
        <v>2172.1155299999996</v>
      </c>
      <c r="I11" s="381">
        <v>0.22254612538741825</v>
      </c>
      <c r="J11" s="380">
        <v>2500.1562699999999</v>
      </c>
      <c r="K11" s="381">
        <v>0.49705818397830859</v>
      </c>
      <c r="L11" s="380">
        <v>39988.651720000002</v>
      </c>
      <c r="M11" s="381">
        <v>0.54581772651766458</v>
      </c>
      <c r="N11" s="380">
        <v>49090.266299999996</v>
      </c>
      <c r="O11" s="381">
        <v>0.73972230670859596</v>
      </c>
      <c r="P11" s="380">
        <v>180671.05867</v>
      </c>
      <c r="Q11" s="381">
        <v>0.56096377168956568</v>
      </c>
      <c r="R11" s="380">
        <v>722065.45812999993</v>
      </c>
      <c r="S11" s="381">
        <v>0.69089026735023951</v>
      </c>
    </row>
    <row r="12" spans="1:20" ht="19.5">
      <c r="A12" s="367" t="s">
        <v>425</v>
      </c>
      <c r="B12" s="380">
        <v>8972.1582100000014</v>
      </c>
      <c r="C12" s="381">
        <v>6.2630239986319544E-2</v>
      </c>
      <c r="D12" s="380">
        <v>83906.594819999998</v>
      </c>
      <c r="E12" s="381">
        <v>0.23687226765281583</v>
      </c>
      <c r="F12" s="380">
        <v>8561.4982400000008</v>
      </c>
      <c r="G12" s="381">
        <v>0.1203296130830243</v>
      </c>
      <c r="H12" s="380">
        <v>1545.18235</v>
      </c>
      <c r="I12" s="381">
        <v>0.15831310087338019</v>
      </c>
      <c r="J12" s="380">
        <v>27.039770000000001</v>
      </c>
      <c r="K12" s="381">
        <v>5.3757995580776836E-3</v>
      </c>
      <c r="L12" s="380">
        <v>16295.644050000001</v>
      </c>
      <c r="M12" s="381">
        <v>0.22242438804366141</v>
      </c>
      <c r="N12" s="380">
        <v>0</v>
      </c>
      <c r="O12" s="381">
        <v>0</v>
      </c>
      <c r="P12" s="380">
        <v>60375.280140000003</v>
      </c>
      <c r="Q12" s="381">
        <v>0.1874586063394352</v>
      </c>
      <c r="R12" s="380">
        <v>179683.39757999999</v>
      </c>
      <c r="S12" s="381">
        <v>0.17192556325010533</v>
      </c>
    </row>
    <row r="13" spans="1:20" ht="19.5">
      <c r="A13" s="367" t="s">
        <v>426</v>
      </c>
      <c r="B13" s="380">
        <v>114151.46927</v>
      </c>
      <c r="C13" s="982">
        <v>0.79683547122505316</v>
      </c>
      <c r="D13" s="380">
        <v>189543.66137000002</v>
      </c>
      <c r="E13" s="381">
        <v>0.53509068010977745</v>
      </c>
      <c r="F13" s="380">
        <v>14118.640100000001</v>
      </c>
      <c r="G13" s="381">
        <v>0.19843378493662711</v>
      </c>
      <c r="H13" s="380">
        <v>171.39615000000001</v>
      </c>
      <c r="I13" s="381">
        <v>1.7560552632677303E-2</v>
      </c>
      <c r="J13" s="380">
        <v>1922.5415700000001</v>
      </c>
      <c r="K13" s="381">
        <v>0.3822221166227367</v>
      </c>
      <c r="L13" s="380">
        <v>15721.90063</v>
      </c>
      <c r="M13" s="381">
        <v>0.21459318304826405</v>
      </c>
      <c r="N13" s="380">
        <v>40161.144119999997</v>
      </c>
      <c r="O13" s="381">
        <v>0.60517280527571238</v>
      </c>
      <c r="P13" s="380">
        <v>88715.218540000002</v>
      </c>
      <c r="Q13" s="381">
        <v>0.27545099898573855</v>
      </c>
      <c r="R13" s="380">
        <v>464505.97175000003</v>
      </c>
      <c r="S13" s="381">
        <v>0.44445091701140721</v>
      </c>
    </row>
    <row r="14" spans="1:20" ht="19.5">
      <c r="A14" s="367" t="s">
        <v>427</v>
      </c>
      <c r="B14" s="380">
        <v>0</v>
      </c>
      <c r="C14" s="381">
        <v>0</v>
      </c>
      <c r="D14" s="380">
        <v>0</v>
      </c>
      <c r="E14" s="381">
        <v>0</v>
      </c>
      <c r="F14" s="380">
        <v>0</v>
      </c>
      <c r="G14" s="381">
        <v>0</v>
      </c>
      <c r="H14" s="380">
        <v>53.562460000000002</v>
      </c>
      <c r="I14" s="381">
        <v>5.4877918667698934E-3</v>
      </c>
      <c r="J14" s="380">
        <v>73.095950000000002</v>
      </c>
      <c r="K14" s="381">
        <v>1.4532267682279415E-2</v>
      </c>
      <c r="L14" s="380">
        <v>0</v>
      </c>
      <c r="M14" s="381">
        <v>0</v>
      </c>
      <c r="N14" s="380">
        <v>0</v>
      </c>
      <c r="O14" s="381">
        <v>0</v>
      </c>
      <c r="P14" s="380">
        <v>0</v>
      </c>
      <c r="Q14" s="381">
        <v>0</v>
      </c>
      <c r="R14" s="380">
        <v>126.65841</v>
      </c>
      <c r="S14" s="381">
        <v>1.2118993058286078E-4</v>
      </c>
    </row>
    <row r="15" spans="1:20" ht="19.5">
      <c r="A15" s="367" t="s">
        <v>428</v>
      </c>
      <c r="B15" s="380">
        <v>1913.35789</v>
      </c>
      <c r="C15" s="381">
        <v>1.3356213859097561E-2</v>
      </c>
      <c r="D15" s="380">
        <v>1705.28512</v>
      </c>
      <c r="E15" s="381">
        <v>4.8141001817025488E-3</v>
      </c>
      <c r="F15" s="380">
        <v>2903.3804700000001</v>
      </c>
      <c r="G15" s="381">
        <v>4.0806251288548909E-2</v>
      </c>
      <c r="H15" s="380">
        <v>259.33553999999998</v>
      </c>
      <c r="I15" s="381">
        <v>2.6570464970734696E-2</v>
      </c>
      <c r="J15" s="380">
        <v>477.47897999999998</v>
      </c>
      <c r="K15" s="381">
        <v>9.492800011521485E-2</v>
      </c>
      <c r="L15" s="380">
        <v>1752.79007</v>
      </c>
      <c r="M15" s="381">
        <v>2.3924384792189692E-2</v>
      </c>
      <c r="N15" s="380">
        <v>4714.1459500000001</v>
      </c>
      <c r="O15" s="381">
        <v>7.1035648798160739E-2</v>
      </c>
      <c r="P15" s="380">
        <v>2329.6797499999998</v>
      </c>
      <c r="Q15" s="381">
        <v>7.2333994664625628E-3</v>
      </c>
      <c r="R15" s="380">
        <v>16055.453769999998</v>
      </c>
      <c r="S15" s="381">
        <v>1.5362259228286776E-2</v>
      </c>
    </row>
    <row r="16" spans="1:20" ht="19.5" customHeight="1">
      <c r="A16" s="368" t="s">
        <v>429</v>
      </c>
      <c r="B16" s="380">
        <v>0</v>
      </c>
      <c r="C16" s="381">
        <v>0</v>
      </c>
      <c r="D16" s="380">
        <v>0</v>
      </c>
      <c r="E16" s="381">
        <v>0</v>
      </c>
      <c r="F16" s="380">
        <v>0</v>
      </c>
      <c r="G16" s="381">
        <v>0</v>
      </c>
      <c r="H16" s="380">
        <v>0</v>
      </c>
      <c r="I16" s="381">
        <v>0</v>
      </c>
      <c r="J16" s="380">
        <v>0</v>
      </c>
      <c r="K16" s="381">
        <v>0</v>
      </c>
      <c r="L16" s="380">
        <v>548.97843999999998</v>
      </c>
      <c r="M16" s="381">
        <v>7.4931799683096226E-3</v>
      </c>
      <c r="N16" s="380">
        <v>0</v>
      </c>
      <c r="O16" s="381">
        <v>0</v>
      </c>
      <c r="P16" s="380">
        <v>0</v>
      </c>
      <c r="Q16" s="381">
        <v>0</v>
      </c>
      <c r="R16" s="380">
        <v>548.97843999999998</v>
      </c>
      <c r="S16" s="381">
        <v>5.2527628473377484E-4</v>
      </c>
    </row>
    <row r="17" spans="1:19" ht="18.75" customHeight="1">
      <c r="A17" s="368" t="s">
        <v>430</v>
      </c>
      <c r="B17" s="380">
        <v>633.97006999999996</v>
      </c>
      <c r="C17" s="381">
        <v>4.4254344048446949E-3</v>
      </c>
      <c r="D17" s="380">
        <v>1216.7908400000001</v>
      </c>
      <c r="E17" s="381">
        <v>3.4350578300583528E-3</v>
      </c>
      <c r="F17" s="380">
        <v>1075.3859299999999</v>
      </c>
      <c r="G17" s="381">
        <v>1.5114267298129846E-2</v>
      </c>
      <c r="H17" s="380">
        <v>142.63902999999999</v>
      </c>
      <c r="I17" s="381">
        <v>1.4614215043856215E-2</v>
      </c>
      <c r="J17" s="380">
        <v>0</v>
      </c>
      <c r="K17" s="381">
        <v>0</v>
      </c>
      <c r="L17" s="380">
        <v>345.53495000000004</v>
      </c>
      <c r="M17" s="381">
        <v>4.7163155727770788E-3</v>
      </c>
      <c r="N17" s="380">
        <v>0</v>
      </c>
      <c r="O17" s="381">
        <v>0</v>
      </c>
      <c r="P17" s="380">
        <v>0</v>
      </c>
      <c r="Q17" s="381">
        <v>0</v>
      </c>
      <c r="R17" s="380">
        <v>3414.3208199999999</v>
      </c>
      <c r="S17" s="381">
        <v>3.2669074494415039E-3</v>
      </c>
    </row>
    <row r="18" spans="1:19" ht="19.5">
      <c r="A18" s="369" t="s">
        <v>431</v>
      </c>
      <c r="B18" s="380">
        <v>0</v>
      </c>
      <c r="C18" s="381">
        <v>0</v>
      </c>
      <c r="D18" s="380">
        <v>0</v>
      </c>
      <c r="E18" s="381">
        <v>0</v>
      </c>
      <c r="F18" s="380">
        <v>0</v>
      </c>
      <c r="G18" s="381">
        <v>0</v>
      </c>
      <c r="H18" s="380">
        <v>0</v>
      </c>
      <c r="I18" s="381">
        <v>0</v>
      </c>
      <c r="J18" s="380">
        <v>0</v>
      </c>
      <c r="K18" s="381">
        <v>0</v>
      </c>
      <c r="L18" s="380">
        <v>0</v>
      </c>
      <c r="M18" s="381">
        <v>0</v>
      </c>
      <c r="N18" s="380">
        <v>0</v>
      </c>
      <c r="O18" s="381">
        <v>0</v>
      </c>
      <c r="P18" s="380">
        <v>0</v>
      </c>
      <c r="Q18" s="381">
        <v>0</v>
      </c>
      <c r="R18" s="380">
        <v>0</v>
      </c>
      <c r="S18" s="381">
        <v>0</v>
      </c>
    </row>
    <row r="19" spans="1:19" ht="18.75">
      <c r="A19" s="360" t="s">
        <v>432</v>
      </c>
      <c r="B19" s="380">
        <v>7616.2788600000003</v>
      </c>
      <c r="C19" s="381">
        <v>5.3165510643010852E-2</v>
      </c>
      <c r="D19" s="380">
        <v>11324.738449999999</v>
      </c>
      <c r="E19" s="381">
        <v>3.1970269833750051E-2</v>
      </c>
      <c r="F19" s="380">
        <v>0</v>
      </c>
      <c r="G19" s="381">
        <v>0</v>
      </c>
      <c r="H19" s="380">
        <v>0</v>
      </c>
      <c r="I19" s="381">
        <v>0</v>
      </c>
      <c r="J19" s="380">
        <v>0</v>
      </c>
      <c r="K19" s="381">
        <v>0</v>
      </c>
      <c r="L19" s="380">
        <v>5323.8035799999998</v>
      </c>
      <c r="M19" s="381">
        <v>7.2666275092462748E-2</v>
      </c>
      <c r="N19" s="380">
        <v>4214.9762300000002</v>
      </c>
      <c r="O19" s="381">
        <v>6.3513852634722867E-2</v>
      </c>
      <c r="P19" s="380">
        <v>29250.880239999999</v>
      </c>
      <c r="Q19" s="381">
        <v>9.0820766897929353E-2</v>
      </c>
      <c r="R19" s="380">
        <v>57730.677360000001</v>
      </c>
      <c r="S19" s="381">
        <v>5.523815419568217E-2</v>
      </c>
    </row>
    <row r="20" spans="1:19" ht="19.5">
      <c r="A20" s="367" t="s">
        <v>433</v>
      </c>
      <c r="B20" s="380">
        <v>8055.1674400000002</v>
      </c>
      <c r="C20" s="381">
        <v>5.6229176758708442E-2</v>
      </c>
      <c r="D20" s="380">
        <v>61198.809569999998</v>
      </c>
      <c r="E20" s="381">
        <v>0.17276712076800194</v>
      </c>
      <c r="F20" s="380">
        <v>43125.615560000006</v>
      </c>
      <c r="G20" s="381">
        <v>0.6061192198880897</v>
      </c>
      <c r="H20" s="380">
        <v>7244.3669800000007</v>
      </c>
      <c r="I20" s="381">
        <v>0.74222838519254675</v>
      </c>
      <c r="J20" s="380">
        <v>2323.4458500000001</v>
      </c>
      <c r="K20" s="381">
        <v>0.46192623582402614</v>
      </c>
      <c r="L20" s="380">
        <v>29885.70896</v>
      </c>
      <c r="M20" s="381">
        <v>0.40791947260771005</v>
      </c>
      <c r="N20" s="380">
        <v>14025.92993</v>
      </c>
      <c r="O20" s="381">
        <v>0.21135133344250645</v>
      </c>
      <c r="P20" s="380">
        <v>130235.90193000001</v>
      </c>
      <c r="Q20" s="381">
        <v>0.40436815555216665</v>
      </c>
      <c r="R20" s="380">
        <v>296094.94622000004</v>
      </c>
      <c r="S20" s="381">
        <v>0.28331104091972809</v>
      </c>
    </row>
    <row r="21" spans="1:19" ht="19.5">
      <c r="A21" s="367" t="s">
        <v>434</v>
      </c>
      <c r="B21" s="380">
        <v>470.61040000000003</v>
      </c>
      <c r="C21" s="381">
        <v>3.2851005970009339E-3</v>
      </c>
      <c r="D21" s="380">
        <v>24901.08812</v>
      </c>
      <c r="E21" s="381">
        <v>7.0296944151534715E-2</v>
      </c>
      <c r="F21" s="380">
        <v>6891.07521</v>
      </c>
      <c r="G21" s="381">
        <v>9.6852255353067782E-2</v>
      </c>
      <c r="H21" s="380">
        <v>1612.64058</v>
      </c>
      <c r="I21" s="381">
        <v>0.16522459683418356</v>
      </c>
      <c r="J21" s="380">
        <v>22</v>
      </c>
      <c r="K21" s="381">
        <v>4.3738386191047125E-3</v>
      </c>
      <c r="L21" s="380">
        <v>10081.40265</v>
      </c>
      <c r="M21" s="381">
        <v>0.13760424615116679</v>
      </c>
      <c r="N21" s="380">
        <v>0</v>
      </c>
      <c r="O21" s="381">
        <v>0</v>
      </c>
      <c r="P21" s="380">
        <v>36098.850760000001</v>
      </c>
      <c r="Q21" s="381">
        <v>0.11208296240171882</v>
      </c>
      <c r="R21" s="380">
        <v>80077.667719999998</v>
      </c>
      <c r="S21" s="381">
        <v>7.6620312794264442E-2</v>
      </c>
    </row>
    <row r="22" spans="1:19" ht="19.5">
      <c r="A22" s="367" t="s">
        <v>435</v>
      </c>
      <c r="B22" s="380">
        <v>4996.4078399999999</v>
      </c>
      <c r="C22" s="381">
        <v>3.4877474824279588E-2</v>
      </c>
      <c r="D22" s="380">
        <v>6102.5032300000003</v>
      </c>
      <c r="E22" s="381">
        <v>1.7227653935304024E-2</v>
      </c>
      <c r="F22" s="380">
        <v>11935.009050000001</v>
      </c>
      <c r="G22" s="381">
        <v>0.16774342304004181</v>
      </c>
      <c r="H22" s="380">
        <v>1738.9863300000002</v>
      </c>
      <c r="I22" s="381">
        <v>0.17816946865767605</v>
      </c>
      <c r="J22" s="380">
        <v>635.12725</v>
      </c>
      <c r="K22" s="381">
        <v>0.12627018609526244</v>
      </c>
      <c r="L22" s="380">
        <v>5687.4767099999999</v>
      </c>
      <c r="M22" s="381">
        <v>7.7630164407912844E-2</v>
      </c>
      <c r="N22" s="380">
        <v>6135.5911699999997</v>
      </c>
      <c r="O22" s="381">
        <v>9.2454859086663649E-2</v>
      </c>
      <c r="P22" s="380">
        <v>40355.470079999999</v>
      </c>
      <c r="Q22" s="381">
        <v>0.12529929735858242</v>
      </c>
      <c r="R22" s="380">
        <v>77586.571660000001</v>
      </c>
      <c r="S22" s="381">
        <v>7.4236769857110585E-2</v>
      </c>
    </row>
    <row r="23" spans="1:19" ht="19.5">
      <c r="A23" s="367" t="s">
        <v>427</v>
      </c>
      <c r="B23" s="380">
        <v>0</v>
      </c>
      <c r="C23" s="381">
        <v>0</v>
      </c>
      <c r="D23" s="380">
        <v>0</v>
      </c>
      <c r="E23" s="381">
        <v>0</v>
      </c>
      <c r="F23" s="380">
        <v>0</v>
      </c>
      <c r="G23" s="381">
        <v>0</v>
      </c>
      <c r="H23" s="380">
        <v>0</v>
      </c>
      <c r="I23" s="381">
        <v>0</v>
      </c>
      <c r="J23" s="380">
        <v>0</v>
      </c>
      <c r="K23" s="381">
        <v>0</v>
      </c>
      <c r="L23" s="380">
        <v>0</v>
      </c>
      <c r="M23" s="381">
        <v>0</v>
      </c>
      <c r="N23" s="380">
        <v>0</v>
      </c>
      <c r="O23" s="381">
        <v>0</v>
      </c>
      <c r="P23" s="380">
        <v>0</v>
      </c>
      <c r="Q23" s="381">
        <v>0</v>
      </c>
      <c r="R23" s="380">
        <v>0</v>
      </c>
      <c r="S23" s="381">
        <v>0</v>
      </c>
    </row>
    <row r="24" spans="1:19" ht="19.5">
      <c r="A24" s="367" t="s">
        <v>436</v>
      </c>
      <c r="B24" s="380">
        <v>0</v>
      </c>
      <c r="C24" s="381">
        <v>0</v>
      </c>
      <c r="D24" s="380">
        <v>0</v>
      </c>
      <c r="E24" s="381">
        <v>0</v>
      </c>
      <c r="F24" s="380">
        <v>0</v>
      </c>
      <c r="G24" s="381">
        <v>0</v>
      </c>
      <c r="H24" s="380">
        <v>0</v>
      </c>
      <c r="I24" s="381">
        <v>0</v>
      </c>
      <c r="J24" s="380">
        <v>0</v>
      </c>
      <c r="K24" s="381">
        <v>0</v>
      </c>
      <c r="L24" s="380">
        <v>4162.66356</v>
      </c>
      <c r="M24" s="381">
        <v>5.6817508539323366E-2</v>
      </c>
      <c r="N24" s="380">
        <v>6466.59699</v>
      </c>
      <c r="O24" s="381">
        <v>9.744265824032948E-2</v>
      </c>
      <c r="P24" s="380">
        <v>0</v>
      </c>
      <c r="Q24" s="381">
        <v>0</v>
      </c>
      <c r="R24" s="380">
        <v>10629.260549999999</v>
      </c>
      <c r="S24" s="381">
        <v>1.0170342010464527E-2</v>
      </c>
    </row>
    <row r="25" spans="1:19" ht="19.5">
      <c r="A25" s="368" t="s">
        <v>429</v>
      </c>
      <c r="B25" s="380">
        <v>0</v>
      </c>
      <c r="C25" s="381">
        <v>0</v>
      </c>
      <c r="D25" s="380">
        <v>4529.4693200000002</v>
      </c>
      <c r="E25" s="381">
        <v>1.2786905146060339E-2</v>
      </c>
      <c r="F25" s="380">
        <v>1139.0658999999998</v>
      </c>
      <c r="G25" s="381">
        <v>1.6009272580667706E-2</v>
      </c>
      <c r="H25" s="380">
        <v>234.19718</v>
      </c>
      <c r="I25" s="381">
        <v>2.3994890817644388E-2</v>
      </c>
      <c r="J25" s="380">
        <v>0</v>
      </c>
      <c r="K25" s="381">
        <v>0</v>
      </c>
      <c r="L25" s="380">
        <v>814.92512999999997</v>
      </c>
      <c r="M25" s="381">
        <v>1.1123170264734103E-2</v>
      </c>
      <c r="N25" s="380">
        <v>0</v>
      </c>
      <c r="O25" s="381">
        <v>0</v>
      </c>
      <c r="P25" s="380">
        <v>0</v>
      </c>
      <c r="Q25" s="381">
        <v>0</v>
      </c>
      <c r="R25" s="380">
        <v>6717.6575299999995</v>
      </c>
      <c r="S25" s="381">
        <v>6.4276225300801734E-3</v>
      </c>
    </row>
    <row r="26" spans="1:19" ht="19.5">
      <c r="A26" s="368" t="s">
        <v>437</v>
      </c>
      <c r="B26" s="380">
        <v>2588.1492000000003</v>
      </c>
      <c r="C26" s="381">
        <v>1.8066601337427924E-2</v>
      </c>
      <c r="D26" s="380">
        <v>25665.748899999999</v>
      </c>
      <c r="E26" s="381">
        <v>7.2455617535102865E-2</v>
      </c>
      <c r="F26" s="380">
        <v>5576.6982199999993</v>
      </c>
      <c r="G26" s="381">
        <v>7.8379031366055646E-2</v>
      </c>
      <c r="H26" s="380">
        <v>1199.4895900000001</v>
      </c>
      <c r="I26" s="381">
        <v>0.12289482626968878</v>
      </c>
      <c r="J26" s="380">
        <v>85.420940000000002</v>
      </c>
      <c r="K26" s="381">
        <v>1.6982609375101206E-2</v>
      </c>
      <c r="L26" s="380">
        <v>9139.2409100000004</v>
      </c>
      <c r="M26" s="381">
        <v>0.12474438324457297</v>
      </c>
      <c r="N26" s="380">
        <v>1423.7417700000001</v>
      </c>
      <c r="O26" s="381">
        <v>2.1453816115513301E-2</v>
      </c>
      <c r="P26" s="380">
        <v>45927.021090000002</v>
      </c>
      <c r="Q26" s="381">
        <v>0.14259835063107745</v>
      </c>
      <c r="R26" s="380">
        <v>91605.510620000001</v>
      </c>
      <c r="S26" s="381">
        <v>8.7650440843567476E-2</v>
      </c>
    </row>
    <row r="27" spans="1:19" ht="19.5">
      <c r="A27" s="369" t="s">
        <v>431</v>
      </c>
      <c r="B27" s="380">
        <v>0</v>
      </c>
      <c r="C27" s="381">
        <v>0</v>
      </c>
      <c r="D27" s="380">
        <v>0</v>
      </c>
      <c r="E27" s="381">
        <v>0</v>
      </c>
      <c r="F27" s="380">
        <v>17583.767179999999</v>
      </c>
      <c r="G27" s="381">
        <v>0.24713523754825661</v>
      </c>
      <c r="H27" s="380">
        <v>2459.0533</v>
      </c>
      <c r="I27" s="381">
        <v>0.25194460261335394</v>
      </c>
      <c r="J27" s="380">
        <v>1580.8976599999999</v>
      </c>
      <c r="K27" s="381">
        <v>0.31429960173455779</v>
      </c>
      <c r="L27" s="380">
        <v>0</v>
      </c>
      <c r="M27" s="381">
        <v>0</v>
      </c>
      <c r="N27" s="380">
        <v>0</v>
      </c>
      <c r="O27" s="381">
        <v>0</v>
      </c>
      <c r="P27" s="380">
        <v>7854.56</v>
      </c>
      <c r="Q27" s="381">
        <v>2.4387545160787956E-2</v>
      </c>
      <c r="R27" s="380">
        <v>29478.278139999999</v>
      </c>
      <c r="S27" s="381">
        <v>2.8205552884240866E-2</v>
      </c>
    </row>
    <row r="28" spans="1:19" ht="19.5" customHeight="1">
      <c r="A28" s="367" t="s">
        <v>432</v>
      </c>
      <c r="B28" s="380">
        <v>0</v>
      </c>
      <c r="C28" s="381">
        <v>0</v>
      </c>
      <c r="D28" s="380">
        <v>0</v>
      </c>
      <c r="E28" s="381">
        <v>0</v>
      </c>
      <c r="F28" s="380">
        <v>0</v>
      </c>
      <c r="G28" s="381">
        <v>0</v>
      </c>
      <c r="H28" s="380">
        <v>0</v>
      </c>
      <c r="I28" s="381">
        <v>0</v>
      </c>
      <c r="J28" s="380">
        <v>0</v>
      </c>
      <c r="K28" s="381">
        <v>0</v>
      </c>
      <c r="L28" s="380">
        <v>0</v>
      </c>
      <c r="M28" s="381">
        <v>0</v>
      </c>
      <c r="N28" s="380">
        <v>0</v>
      </c>
      <c r="O28" s="381">
        <v>0</v>
      </c>
      <c r="P28" s="380">
        <v>0</v>
      </c>
      <c r="Q28" s="381">
        <v>0</v>
      </c>
      <c r="R28" s="380">
        <v>0</v>
      </c>
      <c r="S28" s="381">
        <v>0</v>
      </c>
    </row>
    <row r="29" spans="1:19" ht="19.5">
      <c r="A29" s="367" t="s">
        <v>438</v>
      </c>
      <c r="B29" s="380">
        <v>0</v>
      </c>
      <c r="C29" s="381">
        <v>0</v>
      </c>
      <c r="D29" s="380">
        <v>0</v>
      </c>
      <c r="E29" s="381">
        <v>0</v>
      </c>
      <c r="F29" s="380">
        <v>0</v>
      </c>
      <c r="G29" s="381">
        <v>0</v>
      </c>
      <c r="H29" s="380">
        <v>0</v>
      </c>
      <c r="I29" s="381">
        <v>0</v>
      </c>
      <c r="J29" s="380">
        <v>0</v>
      </c>
      <c r="K29" s="381">
        <v>0</v>
      </c>
      <c r="L29" s="380">
        <v>0</v>
      </c>
      <c r="M29" s="381">
        <v>0</v>
      </c>
      <c r="N29" s="380">
        <v>0</v>
      </c>
      <c r="O29" s="381">
        <v>0</v>
      </c>
      <c r="P29" s="380">
        <v>0</v>
      </c>
      <c r="Q29" s="381">
        <v>0</v>
      </c>
      <c r="R29" s="380">
        <v>0</v>
      </c>
      <c r="S29" s="381">
        <v>0</v>
      </c>
    </row>
    <row r="30" spans="1:19" ht="18">
      <c r="A30" s="360" t="s">
        <v>439</v>
      </c>
      <c r="B30" s="378">
        <v>143610.53361000001</v>
      </c>
      <c r="C30" s="379">
        <v>1.0024747640465101</v>
      </c>
      <c r="D30" s="378">
        <v>354999.17317000002</v>
      </c>
      <c r="E30" s="379">
        <v>1.0021793798693042</v>
      </c>
      <c r="F30" s="378">
        <v>71288.537810000009</v>
      </c>
      <c r="G30" s="379">
        <v>1.0019417082694919</v>
      </c>
      <c r="H30" s="378">
        <v>9782.2610399999994</v>
      </c>
      <c r="I30" s="379">
        <v>1.0022506915091651</v>
      </c>
      <c r="J30" s="378">
        <v>5035.7559800000008</v>
      </c>
      <c r="K30" s="379">
        <v>1.0011629082596138</v>
      </c>
      <c r="L30" s="378">
        <v>73418.805079999991</v>
      </c>
      <c r="M30" s="379">
        <v>1.0021164392588617</v>
      </c>
      <c r="N30" s="378">
        <v>66485.803379999998</v>
      </c>
      <c r="O30" s="379">
        <v>1.0018489518690545</v>
      </c>
      <c r="P30" s="378">
        <v>323843.03732999996</v>
      </c>
      <c r="Q30" s="379">
        <v>1.0054970231167772</v>
      </c>
      <c r="R30" s="378">
        <v>1048463.9073999999</v>
      </c>
      <c r="S30" s="379">
        <v>1.0031964569620049</v>
      </c>
    </row>
    <row r="31" spans="1:19" ht="19.5">
      <c r="A31" s="367" t="s">
        <v>440</v>
      </c>
      <c r="B31" s="380">
        <v>354.52482000000003</v>
      </c>
      <c r="C31" s="381">
        <v>2.4747640465099131E-3</v>
      </c>
      <c r="D31" s="380">
        <v>771.9955799999999</v>
      </c>
      <c r="E31" s="381">
        <v>2.1793798693039461E-3</v>
      </c>
      <c r="F31" s="380">
        <v>138.15329</v>
      </c>
      <c r="G31" s="381">
        <v>1.9417082694917248E-3</v>
      </c>
      <c r="H31" s="380">
        <v>21.967410000000001</v>
      </c>
      <c r="I31" s="381">
        <v>2.2506915091651809E-3</v>
      </c>
      <c r="J31" s="380">
        <v>5.8493199999999996</v>
      </c>
      <c r="K31" s="381">
        <v>1.162908259613708E-3</v>
      </c>
      <c r="L31" s="380">
        <v>155.05826999999999</v>
      </c>
      <c r="M31" s="381">
        <v>2.1164392588618689E-3</v>
      </c>
      <c r="N31" s="380">
        <v>122.70218</v>
      </c>
      <c r="O31" s="381">
        <v>1.8489518690546064E-3</v>
      </c>
      <c r="P31" s="380">
        <v>1770.4405099999999</v>
      </c>
      <c r="Q31" s="381">
        <v>5.4970231167771914E-3</v>
      </c>
      <c r="R31" s="380">
        <v>3340.6913799999998</v>
      </c>
      <c r="S31" s="381">
        <v>3.1964569620048233E-3</v>
      </c>
    </row>
    <row r="32" spans="1:19" ht="22.5" customHeight="1">
      <c r="A32" s="904" t="s">
        <v>441</v>
      </c>
      <c r="B32" s="905">
        <v>143256.00878999999</v>
      </c>
      <c r="C32" s="906">
        <v>1</v>
      </c>
      <c r="D32" s="905">
        <v>354227.17758999998</v>
      </c>
      <c r="E32" s="906">
        <v>1</v>
      </c>
      <c r="F32" s="905">
        <v>71150.384519999992</v>
      </c>
      <c r="G32" s="906">
        <v>1</v>
      </c>
      <c r="H32" s="905">
        <v>9760.2936300000001</v>
      </c>
      <c r="I32" s="906">
        <v>1</v>
      </c>
      <c r="J32" s="905">
        <v>5029.9066600000006</v>
      </c>
      <c r="K32" s="906">
        <v>1</v>
      </c>
      <c r="L32" s="905">
        <v>73263.746809999997</v>
      </c>
      <c r="M32" s="906">
        <v>1</v>
      </c>
      <c r="N32" s="905">
        <v>66363.101200000005</v>
      </c>
      <c r="O32" s="906">
        <v>1</v>
      </c>
      <c r="P32" s="905">
        <v>322072.59681999998</v>
      </c>
      <c r="Q32" s="906">
        <v>1</v>
      </c>
      <c r="R32" s="905">
        <v>1045123.2160199999</v>
      </c>
      <c r="S32" s="906">
        <v>1</v>
      </c>
    </row>
    <row r="33" spans="1:19" ht="19.5">
      <c r="A33" s="369" t="s">
        <v>442</v>
      </c>
      <c r="B33" s="380">
        <v>22.13043</v>
      </c>
      <c r="C33" s="381">
        <v>1.5448168762289863E-4</v>
      </c>
      <c r="D33" s="380">
        <v>16.691140000000001</v>
      </c>
      <c r="E33" s="381">
        <v>4.7119874069400599E-5</v>
      </c>
      <c r="F33" s="380">
        <v>0</v>
      </c>
      <c r="G33" s="381">
        <v>0</v>
      </c>
      <c r="H33" s="380">
        <v>0</v>
      </c>
      <c r="I33" s="381">
        <v>0</v>
      </c>
      <c r="J33" s="380">
        <v>0</v>
      </c>
      <c r="K33" s="381">
        <v>0</v>
      </c>
      <c r="L33" s="380">
        <v>156.43845000000002</v>
      </c>
      <c r="M33" s="381">
        <v>2.1352777712243245E-3</v>
      </c>
      <c r="N33" s="380">
        <v>0</v>
      </c>
      <c r="O33" s="381">
        <v>0</v>
      </c>
      <c r="P33" s="380">
        <v>1142.00486</v>
      </c>
      <c r="Q33" s="381">
        <v>3.5457995224543863E-3</v>
      </c>
      <c r="R33" s="380">
        <v>1337.2648799999999</v>
      </c>
      <c r="S33" s="381">
        <v>1.2795284417205113E-3</v>
      </c>
    </row>
    <row r="34" spans="1:19" ht="19.5">
      <c r="A34" s="369" t="s">
        <v>443</v>
      </c>
      <c r="B34" s="380">
        <v>0</v>
      </c>
      <c r="C34" s="381">
        <v>0</v>
      </c>
      <c r="D34" s="380">
        <v>0</v>
      </c>
      <c r="E34" s="381">
        <v>0</v>
      </c>
      <c r="F34" s="380">
        <v>0</v>
      </c>
      <c r="G34" s="381">
        <v>0</v>
      </c>
      <c r="H34" s="380">
        <v>0</v>
      </c>
      <c r="I34" s="381">
        <v>0</v>
      </c>
      <c r="J34" s="380">
        <v>0</v>
      </c>
      <c r="K34" s="381">
        <v>0</v>
      </c>
      <c r="L34" s="380">
        <v>0</v>
      </c>
      <c r="M34" s="381">
        <v>0</v>
      </c>
      <c r="N34" s="380">
        <v>0</v>
      </c>
      <c r="O34" s="381">
        <v>0</v>
      </c>
      <c r="P34" s="380">
        <v>0</v>
      </c>
      <c r="Q34" s="381">
        <v>0</v>
      </c>
      <c r="R34" s="380">
        <v>0</v>
      </c>
      <c r="S34" s="381">
        <v>0</v>
      </c>
    </row>
    <row r="35" spans="1:19" ht="12.75" customHeight="1">
      <c r="A35" s="22" t="s">
        <v>540</v>
      </c>
    </row>
    <row r="36" spans="1:19" ht="12.75" customHeight="1"/>
    <row r="37" spans="1:19" ht="12.75" customHeight="1">
      <c r="A37" s="607" t="s">
        <v>81</v>
      </c>
    </row>
    <row r="38" spans="1:19" ht="12.75" customHeight="1">
      <c r="S38" s="24" t="s">
        <v>802</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0" customWidth="1"/>
    <col min="2" max="2" width="15.140625" style="260" bestFit="1" customWidth="1"/>
    <col min="3" max="3" width="11.85546875" style="260" customWidth="1"/>
    <col min="4" max="4" width="12.5703125" style="260" bestFit="1" customWidth="1"/>
    <col min="5" max="5" width="12.5703125" style="260" customWidth="1"/>
    <col min="6" max="6" width="8.5703125" style="260" customWidth="1"/>
    <col min="7" max="7" width="12.140625" style="260" customWidth="1"/>
    <col min="8" max="8" width="6" style="260" customWidth="1"/>
    <col min="9" max="9" width="8" style="260" customWidth="1"/>
    <col min="10" max="10" width="8.140625" style="260" bestFit="1" customWidth="1"/>
    <col min="11" max="11" width="9" style="260" customWidth="1"/>
    <col min="12" max="12" width="8.85546875" style="260" customWidth="1"/>
    <col min="13" max="16384" width="8.85546875" style="260"/>
  </cols>
  <sheetData>
    <row r="1" spans="1:12" ht="12.75" customHeight="1">
      <c r="A1" s="1002" t="s">
        <v>1031</v>
      </c>
      <c r="B1" s="983"/>
      <c r="C1" s="983"/>
      <c r="D1" s="983"/>
      <c r="E1" s="983"/>
      <c r="F1" s="983"/>
      <c r="G1" s="984" t="str">
        <f>Naslovnica!A20</f>
        <v>Prosinac 2023.</v>
      </c>
      <c r="L1" s="137"/>
    </row>
    <row r="2" spans="1:12" ht="12.75" customHeight="1">
      <c r="A2" s="985" t="s">
        <v>1032</v>
      </c>
      <c r="B2" s="983"/>
      <c r="C2" s="983"/>
      <c r="D2" s="983"/>
      <c r="E2" s="983"/>
      <c r="F2" s="983"/>
      <c r="G2" s="986" t="str">
        <f>Naslovnica!A24</f>
        <v>December 2023</v>
      </c>
      <c r="L2" s="524"/>
    </row>
    <row r="3" spans="1:12" ht="12.75" customHeight="1">
      <c r="A3" s="983"/>
      <c r="B3" s="983"/>
      <c r="C3" s="983"/>
      <c r="D3" s="983"/>
      <c r="E3" s="983"/>
      <c r="F3" s="983"/>
      <c r="G3" s="983"/>
    </row>
    <row r="4" spans="1:12" s="63" customFormat="1" ht="14.45" customHeight="1">
      <c r="A4" s="1183" t="s">
        <v>1085</v>
      </c>
      <c r="B4" s="1184" t="s">
        <v>1087</v>
      </c>
      <c r="C4" s="1184"/>
      <c r="D4" s="1184"/>
      <c r="E4" s="1184"/>
      <c r="F4" s="1184"/>
      <c r="G4" s="1184"/>
      <c r="H4" s="887"/>
    </row>
    <row r="5" spans="1:12" s="63" customFormat="1" ht="22.15" customHeight="1">
      <c r="A5" s="1183"/>
      <c r="B5" s="1185" t="str">
        <f>G1</f>
        <v>Prosinac 2023.</v>
      </c>
      <c r="C5" s="1185"/>
      <c r="D5" s="1186" t="s">
        <v>17</v>
      </c>
      <c r="E5" s="1186"/>
      <c r="F5" s="1183" t="s">
        <v>226</v>
      </c>
      <c r="G5" s="1183"/>
    </row>
    <row r="6" spans="1:12" s="63" customFormat="1">
      <c r="A6" s="1183"/>
      <c r="B6" s="1187" t="str">
        <f>G2</f>
        <v>December 2023</v>
      </c>
      <c r="C6" s="1188"/>
      <c r="D6" s="1179" t="s">
        <v>45</v>
      </c>
      <c r="E6" s="1179"/>
      <c r="F6" s="1179" t="s">
        <v>51</v>
      </c>
      <c r="G6" s="1179"/>
    </row>
    <row r="7" spans="1:12" s="63" customFormat="1">
      <c r="A7" s="1183"/>
      <c r="B7" s="1003" t="s">
        <v>27</v>
      </c>
      <c r="C7" s="1003" t="s">
        <v>28</v>
      </c>
      <c r="D7" s="1003" t="s">
        <v>1083</v>
      </c>
      <c r="E7" s="1003" t="s">
        <v>143</v>
      </c>
      <c r="F7" s="1003" t="s">
        <v>1083</v>
      </c>
      <c r="G7" s="1003" t="s">
        <v>143</v>
      </c>
    </row>
    <row r="8" spans="1:12" s="63" customFormat="1">
      <c r="A8" s="1183"/>
      <c r="B8" s="1003" t="s">
        <v>29</v>
      </c>
      <c r="C8" s="1003" t="s">
        <v>30</v>
      </c>
      <c r="D8" s="1004" t="s">
        <v>1084</v>
      </c>
      <c r="E8" s="1004" t="s">
        <v>144</v>
      </c>
      <c r="F8" s="1004" t="s">
        <v>1084</v>
      </c>
      <c r="G8" s="1004" t="s">
        <v>144</v>
      </c>
    </row>
    <row r="9" spans="1:12" s="63" customFormat="1">
      <c r="A9" s="1005" t="s">
        <v>1413</v>
      </c>
      <c r="B9" s="1006">
        <v>508</v>
      </c>
      <c r="C9" s="1007">
        <v>1.0434854055830577E-2</v>
      </c>
      <c r="D9" s="1006">
        <v>13</v>
      </c>
      <c r="E9" s="1007">
        <v>2.626262626262621E-2</v>
      </c>
      <c r="F9" s="1006">
        <v>252</v>
      </c>
      <c r="G9" s="1007">
        <v>0.984375</v>
      </c>
    </row>
    <row r="10" spans="1:12" s="63" customFormat="1">
      <c r="A10" s="1005" t="s">
        <v>853</v>
      </c>
      <c r="B10" s="1006">
        <v>592</v>
      </c>
      <c r="C10" s="1008">
        <v>1.2160302364275004E-2</v>
      </c>
      <c r="D10" s="1006">
        <v>0</v>
      </c>
      <c r="E10" s="1008">
        <v>0</v>
      </c>
      <c r="F10" s="1006">
        <v>8</v>
      </c>
      <c r="G10" s="1008">
        <v>1.3698630136986356E-2</v>
      </c>
    </row>
    <row r="11" spans="1:12" s="63" customFormat="1">
      <c r="A11" s="1005" t="s">
        <v>839</v>
      </c>
      <c r="B11" s="1006">
        <v>1618</v>
      </c>
      <c r="C11" s="1008">
        <v>3.3235420988846208E-2</v>
      </c>
      <c r="D11" s="1006">
        <v>0</v>
      </c>
      <c r="E11" s="1008">
        <v>0</v>
      </c>
      <c r="F11" s="1006">
        <v>37</v>
      </c>
      <c r="G11" s="1008">
        <v>2.3402909550917173E-2</v>
      </c>
    </row>
    <row r="12" spans="1:12" s="63" customFormat="1">
      <c r="A12" s="1005" t="s">
        <v>181</v>
      </c>
      <c r="B12" s="1006">
        <v>307</v>
      </c>
      <c r="C12" s="1008">
        <v>6.3061027463385579E-3</v>
      </c>
      <c r="D12" s="1006">
        <v>0</v>
      </c>
      <c r="E12" s="1008">
        <v>0</v>
      </c>
      <c r="F12" s="1006">
        <v>-7</v>
      </c>
      <c r="G12" s="1008">
        <v>-2.2292993630573243E-2</v>
      </c>
    </row>
    <row r="13" spans="1:12" s="63" customFormat="1">
      <c r="A13" s="1005" t="s">
        <v>855</v>
      </c>
      <c r="B13" s="1006">
        <v>904</v>
      </c>
      <c r="C13" s="1008">
        <v>1.8569110367068587E-2</v>
      </c>
      <c r="D13" s="1006">
        <v>3</v>
      </c>
      <c r="E13" s="1008">
        <v>3.3296337402886067E-3</v>
      </c>
      <c r="F13" s="1006">
        <v>25</v>
      </c>
      <c r="G13" s="1008">
        <v>2.8441410693970326E-2</v>
      </c>
    </row>
    <row r="14" spans="1:12" s="63" customFormat="1">
      <c r="A14" s="1005" t="s">
        <v>182</v>
      </c>
      <c r="B14" s="1006">
        <v>358</v>
      </c>
      <c r="C14" s="1008">
        <v>7.3536963621798164E-3</v>
      </c>
      <c r="D14" s="1006">
        <v>-1</v>
      </c>
      <c r="E14" s="1008">
        <v>-2.7855153203342198E-3</v>
      </c>
      <c r="F14" s="1006">
        <v>3</v>
      </c>
      <c r="G14" s="1008">
        <v>8.4507042253521014E-3</v>
      </c>
    </row>
    <row r="15" spans="1:12" s="63" customFormat="1">
      <c r="A15" s="1005" t="s">
        <v>183</v>
      </c>
      <c r="B15" s="1006">
        <v>3677</v>
      </c>
      <c r="C15" s="1008">
        <v>7.5529445597025652E-2</v>
      </c>
      <c r="D15" s="1006">
        <v>-1</v>
      </c>
      <c r="E15" s="1008">
        <v>-2.7188689505164287E-4</v>
      </c>
      <c r="F15" s="1006">
        <v>15</v>
      </c>
      <c r="G15" s="1008">
        <v>4.0961223375204359E-3</v>
      </c>
    </row>
    <row r="16" spans="1:12" s="63" customFormat="1">
      <c r="A16" s="1005" t="s">
        <v>184</v>
      </c>
      <c r="B16" s="1006">
        <v>1907</v>
      </c>
      <c r="C16" s="1008">
        <v>3.9171784811946678E-2</v>
      </c>
      <c r="D16" s="1006">
        <v>7</v>
      </c>
      <c r="E16" s="1008">
        <v>3.6842105263157343E-3</v>
      </c>
      <c r="F16" s="1006">
        <v>38</v>
      </c>
      <c r="G16" s="1008">
        <v>2.0331728196896659E-2</v>
      </c>
    </row>
    <row r="17" spans="1:12" s="63" customFormat="1">
      <c r="A17" s="1009" t="s">
        <v>185</v>
      </c>
      <c r="B17" s="1006">
        <v>4416</v>
      </c>
      <c r="C17" s="1008">
        <v>9.0709282501078403E-2</v>
      </c>
      <c r="D17" s="1006">
        <v>20</v>
      </c>
      <c r="E17" s="1008">
        <v>4.5495905368517775E-3</v>
      </c>
      <c r="F17" s="1006">
        <v>-53</v>
      </c>
      <c r="G17" s="1008">
        <v>-1.1859476392929058E-2</v>
      </c>
    </row>
    <row r="18" spans="1:12" s="63" customFormat="1">
      <c r="A18" s="1005" t="s">
        <v>186</v>
      </c>
      <c r="B18" s="1006">
        <v>3965</v>
      </c>
      <c r="C18" s="1008">
        <v>8.1445268368835116E-2</v>
      </c>
      <c r="D18" s="1006">
        <v>3</v>
      </c>
      <c r="E18" s="1008">
        <v>7.5719333669854727E-4</v>
      </c>
      <c r="F18" s="1006">
        <v>89</v>
      </c>
      <c r="G18" s="1008">
        <v>2.2961816305469451E-2</v>
      </c>
    </row>
    <row r="19" spans="1:12" s="63" customFormat="1">
      <c r="A19" s="1005" t="s">
        <v>187</v>
      </c>
      <c r="B19" s="1006">
        <v>4617</v>
      </c>
      <c r="C19" s="1008">
        <v>9.4838033810570418E-2</v>
      </c>
      <c r="D19" s="1006">
        <v>49</v>
      </c>
      <c r="E19" s="1008">
        <v>1.072679509632235E-2</v>
      </c>
      <c r="F19" s="1006">
        <v>261</v>
      </c>
      <c r="G19" s="1008">
        <v>5.9917355371900793E-2</v>
      </c>
    </row>
    <row r="20" spans="1:12" s="63" customFormat="1">
      <c r="A20" s="1005" t="s">
        <v>627</v>
      </c>
      <c r="B20" s="1006">
        <v>3228</v>
      </c>
      <c r="C20" s="1008">
        <v>6.6306513567364375E-2</v>
      </c>
      <c r="D20" s="1006">
        <v>9</v>
      </c>
      <c r="E20" s="1008">
        <v>2.7958993476235872E-3</v>
      </c>
      <c r="F20" s="1006">
        <v>139</v>
      </c>
      <c r="G20" s="1008">
        <v>4.4998381353188677E-2</v>
      </c>
    </row>
    <row r="21" spans="1:12" s="63" customFormat="1">
      <c r="A21" s="1005" t="s">
        <v>188</v>
      </c>
      <c r="B21" s="1006">
        <v>1013</v>
      </c>
      <c r="C21" s="1008">
        <v>2.0808084957788138E-2</v>
      </c>
      <c r="D21" s="1006">
        <v>-1</v>
      </c>
      <c r="E21" s="1008">
        <v>-9.8619329388560661E-4</v>
      </c>
      <c r="F21" s="1006">
        <v>10</v>
      </c>
      <c r="G21" s="1008">
        <v>9.9700897308074854E-3</v>
      </c>
    </row>
    <row r="22" spans="1:12" s="63" customFormat="1">
      <c r="A22" s="1005" t="s">
        <v>189</v>
      </c>
      <c r="B22" s="1006">
        <v>4271</v>
      </c>
      <c r="C22" s="1008">
        <v>8.7730830063882673E-2</v>
      </c>
      <c r="D22" s="1006">
        <v>245</v>
      </c>
      <c r="E22" s="1008">
        <v>6.0854446100347737E-2</v>
      </c>
      <c r="F22" s="1006">
        <v>232</v>
      </c>
      <c r="G22" s="1008">
        <v>5.7439960386234112E-2</v>
      </c>
    </row>
    <row r="23" spans="1:12" s="63" customFormat="1">
      <c r="A23" s="1005" t="s">
        <v>193</v>
      </c>
      <c r="B23" s="1006">
        <v>99</v>
      </c>
      <c r="C23" s="1008">
        <v>2.0335640778095022E-3</v>
      </c>
      <c r="D23" s="1006">
        <v>0</v>
      </c>
      <c r="E23" s="1008">
        <v>0</v>
      </c>
      <c r="F23" s="1006">
        <v>2</v>
      </c>
      <c r="G23" s="1008">
        <v>2.0618556701030855E-2</v>
      </c>
    </row>
    <row r="24" spans="1:12" s="63" customFormat="1">
      <c r="A24" s="1005" t="s">
        <v>225</v>
      </c>
      <c r="B24" s="1006">
        <v>247</v>
      </c>
      <c r="C24" s="1008">
        <v>5.0736396688782536E-3</v>
      </c>
      <c r="D24" s="1006">
        <v>0</v>
      </c>
      <c r="E24" s="1008">
        <v>0</v>
      </c>
      <c r="F24" s="1006">
        <v>0</v>
      </c>
      <c r="G24" s="1008">
        <v>0</v>
      </c>
    </row>
    <row r="25" spans="1:12" s="63" customFormat="1">
      <c r="A25" s="1005" t="s">
        <v>224</v>
      </c>
      <c r="B25" s="1006">
        <v>10075</v>
      </c>
      <c r="C25" s="1008">
        <v>0.20695109175687612</v>
      </c>
      <c r="D25" s="1006">
        <v>-40</v>
      </c>
      <c r="E25" s="1008">
        <v>-3.9545229856648989E-3</v>
      </c>
      <c r="F25" s="1006">
        <v>-324</v>
      </c>
      <c r="G25" s="1008">
        <v>-3.1156842004038898E-2</v>
      </c>
    </row>
    <row r="26" spans="1:12" s="63" customFormat="1">
      <c r="A26" s="1009" t="s">
        <v>190</v>
      </c>
      <c r="B26" s="1006">
        <v>2304</v>
      </c>
      <c r="C26" s="1008">
        <v>4.732658217447569E-2</v>
      </c>
      <c r="D26" s="1006">
        <v>31</v>
      </c>
      <c r="E26" s="1008">
        <v>1.363836339639235E-2</v>
      </c>
      <c r="F26" s="1006">
        <v>72</v>
      </c>
      <c r="G26" s="1008">
        <v>3.2258064516129004E-2</v>
      </c>
    </row>
    <row r="27" spans="1:12" s="63" customFormat="1">
      <c r="A27" s="1009" t="s">
        <v>859</v>
      </c>
      <c r="B27" s="1006">
        <v>728</v>
      </c>
      <c r="C27" s="1008">
        <v>1.4953885339851694E-2</v>
      </c>
      <c r="D27" s="1006">
        <v>3</v>
      </c>
      <c r="E27" s="1008">
        <v>4.1379310344826781E-3</v>
      </c>
      <c r="F27" s="1006">
        <v>-5</v>
      </c>
      <c r="G27" s="1008">
        <v>-6.8212824010913664E-3</v>
      </c>
    </row>
    <row r="28" spans="1:12" s="63" customFormat="1">
      <c r="A28" s="1005" t="s">
        <v>192</v>
      </c>
      <c r="B28" s="1006">
        <v>2802</v>
      </c>
      <c r="C28" s="1008">
        <v>5.7556025717396216E-2</v>
      </c>
      <c r="D28" s="1006">
        <v>12</v>
      </c>
      <c r="E28" s="1008">
        <v>4.3010752688172893E-3</v>
      </c>
      <c r="F28" s="1006">
        <v>91</v>
      </c>
      <c r="G28" s="1008">
        <v>3.3566949465142049E-2</v>
      </c>
    </row>
    <row r="29" spans="1:12" s="63" customFormat="1">
      <c r="A29" s="1005" t="s">
        <v>1451</v>
      </c>
      <c r="B29" s="1006">
        <v>1047</v>
      </c>
      <c r="C29" s="1008">
        <v>2.1506480701682311E-2</v>
      </c>
      <c r="D29" s="1006">
        <v>1</v>
      </c>
      <c r="E29" s="1008">
        <v>9.5602294455066072E-4</v>
      </c>
      <c r="F29" s="1006">
        <v>80</v>
      </c>
      <c r="G29" s="1008">
        <v>8.2730093071354815E-2</v>
      </c>
    </row>
    <row r="30" spans="1:12" s="63" customFormat="1" ht="18" customHeight="1">
      <c r="A30" s="1010" t="s">
        <v>1030</v>
      </c>
      <c r="B30" s="1011">
        <v>48683</v>
      </c>
      <c r="C30" s="1012">
        <v>0.98956514594416967</v>
      </c>
      <c r="D30" s="1011">
        <v>353</v>
      </c>
      <c r="E30" s="1012">
        <v>7.3039519966893174E-3</v>
      </c>
      <c r="F30" s="1011">
        <v>965</v>
      </c>
      <c r="G30" s="1012">
        <v>2.0222976654511893E-2</v>
      </c>
    </row>
    <row r="31" spans="1:12">
      <c r="A31" s="1013" t="s">
        <v>537</v>
      </c>
      <c r="B31" s="983"/>
      <c r="C31" s="983"/>
      <c r="D31" s="983"/>
      <c r="E31" s="983"/>
      <c r="F31" s="983"/>
      <c r="G31" s="983"/>
      <c r="I31" s="895"/>
      <c r="J31" s="895"/>
      <c r="K31" s="895"/>
      <c r="L31" s="896"/>
    </row>
    <row r="32" spans="1:12">
      <c r="A32" s="1066" t="s">
        <v>1459</v>
      </c>
      <c r="B32" s="1015"/>
      <c r="C32" s="1016"/>
      <c r="D32" s="1017"/>
      <c r="E32" s="1018"/>
      <c r="F32" s="1018"/>
      <c r="G32" s="1018"/>
      <c r="I32" s="895"/>
      <c r="J32" s="895"/>
      <c r="K32" s="895"/>
      <c r="L32" s="896"/>
    </row>
    <row r="33" spans="1:8" ht="12.75" customHeight="1"/>
    <row r="34" spans="1:8">
      <c r="A34" s="1002" t="s">
        <v>1059</v>
      </c>
      <c r="B34" s="983"/>
      <c r="C34" s="983"/>
      <c r="D34" s="983"/>
      <c r="E34" s="983"/>
      <c r="F34" s="983"/>
      <c r="G34" s="983"/>
      <c r="H34" s="883"/>
    </row>
    <row r="35" spans="1:8">
      <c r="A35" s="985" t="s">
        <v>1060</v>
      </c>
      <c r="B35" s="983"/>
      <c r="C35" s="983"/>
      <c r="D35" s="983"/>
      <c r="E35" s="983"/>
      <c r="F35" s="983"/>
      <c r="G35" s="983"/>
      <c r="H35" s="884"/>
    </row>
    <row r="36" spans="1:8">
      <c r="A36" s="983"/>
      <c r="B36" s="983"/>
      <c r="C36" s="983"/>
      <c r="D36" s="1019"/>
      <c r="E36" s="1019" t="s">
        <v>43</v>
      </c>
      <c r="F36" s="983"/>
      <c r="G36" s="1020" t="s">
        <v>1569</v>
      </c>
      <c r="H36" s="308"/>
    </row>
    <row r="37" spans="1:8" ht="12.75" customHeight="1">
      <c r="A37" s="983"/>
      <c r="B37" s="983"/>
      <c r="C37" s="983"/>
      <c r="D37" s="1021"/>
      <c r="E37" s="1021" t="s">
        <v>44</v>
      </c>
      <c r="F37" s="1022"/>
      <c r="G37" s="986" t="s">
        <v>1570</v>
      </c>
      <c r="H37" s="309"/>
    </row>
    <row r="38" spans="1:8" ht="12.75" customHeight="1">
      <c r="A38" s="983"/>
      <c r="B38" s="983"/>
      <c r="C38" s="983"/>
      <c r="D38" s="1021"/>
      <c r="E38" s="1021"/>
      <c r="F38" s="1022"/>
      <c r="G38" s="986"/>
      <c r="H38" s="309"/>
    </row>
    <row r="39" spans="1:8" ht="23.45" customHeight="1">
      <c r="A39" s="1023"/>
      <c r="B39" s="1024"/>
      <c r="C39" s="1024" t="s">
        <v>1562</v>
      </c>
      <c r="D39" s="1024"/>
      <c r="E39" s="1180" t="s">
        <v>529</v>
      </c>
      <c r="F39" s="1180"/>
      <c r="G39" s="1180"/>
      <c r="H39" s="309"/>
    </row>
    <row r="40" spans="1:8" ht="24">
      <c r="A40" s="1023"/>
      <c r="B40" s="1025"/>
      <c r="C40" s="1026" t="s">
        <v>1563</v>
      </c>
      <c r="D40" s="1025"/>
      <c r="E40" s="1181" t="s">
        <v>530</v>
      </c>
      <c r="F40" s="1181"/>
      <c r="G40" s="1069" t="s">
        <v>531</v>
      </c>
      <c r="H40" s="309"/>
    </row>
    <row r="41" spans="1:8" ht="24">
      <c r="A41" s="1027" t="s">
        <v>1088</v>
      </c>
      <c r="B41" s="1028" t="s">
        <v>1089</v>
      </c>
      <c r="C41" s="1028" t="s">
        <v>1090</v>
      </c>
      <c r="D41" s="1028" t="s">
        <v>1091</v>
      </c>
      <c r="E41" s="1028" t="s">
        <v>1089</v>
      </c>
      <c r="F41" s="1028" t="s">
        <v>1090</v>
      </c>
      <c r="G41" s="1028" t="s">
        <v>1091</v>
      </c>
      <c r="H41" s="309"/>
    </row>
    <row r="42" spans="1:8" ht="15" customHeight="1">
      <c r="A42" s="1029" t="s">
        <v>6</v>
      </c>
      <c r="B42" s="1030">
        <v>7</v>
      </c>
      <c r="C42" s="1030">
        <v>8</v>
      </c>
      <c r="D42" s="1030">
        <v>15</v>
      </c>
      <c r="E42" s="1030">
        <v>1</v>
      </c>
      <c r="F42" s="1030">
        <v>0</v>
      </c>
      <c r="G42" s="1067">
        <v>7.1428571428571397E-2</v>
      </c>
      <c r="H42" s="309"/>
    </row>
    <row r="43" spans="1:8" ht="15" customHeight="1">
      <c r="A43" s="1029" t="s">
        <v>7</v>
      </c>
      <c r="B43" s="1030">
        <v>336</v>
      </c>
      <c r="C43" s="1030">
        <v>141</v>
      </c>
      <c r="D43" s="1030">
        <v>477</v>
      </c>
      <c r="E43" s="1030">
        <v>20</v>
      </c>
      <c r="F43" s="1030">
        <v>7</v>
      </c>
      <c r="G43" s="1067">
        <v>6.0000000000000053E-2</v>
      </c>
      <c r="H43" s="309"/>
    </row>
    <row r="44" spans="1:8" ht="15" customHeight="1">
      <c r="A44" s="1029" t="s">
        <v>8</v>
      </c>
      <c r="B44" s="1030">
        <v>1233</v>
      </c>
      <c r="C44" s="1030">
        <v>835</v>
      </c>
      <c r="D44" s="1030">
        <v>2068</v>
      </c>
      <c r="E44" s="1030">
        <v>-10</v>
      </c>
      <c r="F44" s="1030">
        <v>-14</v>
      </c>
      <c r="G44" s="1067">
        <v>-1.147227533460804E-2</v>
      </c>
      <c r="H44" s="309"/>
    </row>
    <row r="45" spans="1:8" ht="15" customHeight="1">
      <c r="A45" s="1029" t="s">
        <v>9</v>
      </c>
      <c r="B45" s="1030">
        <v>2030</v>
      </c>
      <c r="C45" s="1030">
        <v>1749</v>
      </c>
      <c r="D45" s="1030">
        <v>3779</v>
      </c>
      <c r="E45" s="1030">
        <v>7</v>
      </c>
      <c r="F45" s="1030">
        <v>-23</v>
      </c>
      <c r="G45" s="1067">
        <v>-4.2160737812911853E-3</v>
      </c>
      <c r="H45" s="309"/>
    </row>
    <row r="46" spans="1:8" ht="15" customHeight="1">
      <c r="A46" s="1029" t="s">
        <v>10</v>
      </c>
      <c r="B46" s="1030">
        <v>3123</v>
      </c>
      <c r="C46" s="1030">
        <v>2982</v>
      </c>
      <c r="D46" s="1030">
        <v>6105</v>
      </c>
      <c r="E46" s="1030">
        <v>-16</v>
      </c>
      <c r="F46" s="1030">
        <v>-12</v>
      </c>
      <c r="G46" s="1067">
        <v>-4.5654655144301559E-3</v>
      </c>
      <c r="H46" s="309"/>
    </row>
    <row r="47" spans="1:8" ht="15" customHeight="1">
      <c r="A47" s="1029" t="s">
        <v>11</v>
      </c>
      <c r="B47" s="1030">
        <v>3917</v>
      </c>
      <c r="C47" s="1030">
        <v>3817</v>
      </c>
      <c r="D47" s="1030">
        <v>7734</v>
      </c>
      <c r="E47" s="1030">
        <v>22</v>
      </c>
      <c r="F47" s="1030">
        <v>-35</v>
      </c>
      <c r="G47" s="1067">
        <v>-1.6780689299084051E-3</v>
      </c>
      <c r="H47" s="309"/>
    </row>
    <row r="48" spans="1:8" ht="15" customHeight="1">
      <c r="A48" s="1029" t="s">
        <v>12</v>
      </c>
      <c r="B48" s="1030">
        <v>4388</v>
      </c>
      <c r="C48" s="1030">
        <v>4484</v>
      </c>
      <c r="D48" s="1030">
        <v>8872</v>
      </c>
      <c r="E48" s="1030">
        <v>-3</v>
      </c>
      <c r="F48" s="1030">
        <v>31</v>
      </c>
      <c r="G48" s="1067">
        <v>3.1659882406152029E-3</v>
      </c>
      <c r="H48" s="309"/>
    </row>
    <row r="49" spans="1:8" ht="15" customHeight="1">
      <c r="A49" s="1029" t="s">
        <v>39</v>
      </c>
      <c r="B49" s="1030">
        <v>6898</v>
      </c>
      <c r="C49" s="1030">
        <v>6553</v>
      </c>
      <c r="D49" s="1030">
        <v>13451</v>
      </c>
      <c r="E49" s="1030">
        <v>55</v>
      </c>
      <c r="F49" s="1030">
        <v>33</v>
      </c>
      <c r="G49" s="1067">
        <v>6.5853476015864665E-3</v>
      </c>
      <c r="H49" s="311"/>
    </row>
    <row r="50" spans="1:8" ht="15" customHeight="1">
      <c r="A50" s="1029" t="s">
        <v>40</v>
      </c>
      <c r="B50" s="1030">
        <v>2929</v>
      </c>
      <c r="C50" s="1030">
        <v>2134</v>
      </c>
      <c r="D50" s="1030">
        <v>5063</v>
      </c>
      <c r="E50" s="1030">
        <v>17</v>
      </c>
      <c r="F50" s="1030">
        <v>38</v>
      </c>
      <c r="G50" s="1067">
        <v>1.098242811501593E-2</v>
      </c>
    </row>
    <row r="51" spans="1:8" ht="15" customHeight="1">
      <c r="A51" s="1029" t="s">
        <v>41</v>
      </c>
      <c r="B51" s="1030">
        <v>266</v>
      </c>
      <c r="C51" s="1030">
        <v>117</v>
      </c>
      <c r="D51" s="1030">
        <v>383</v>
      </c>
      <c r="E51" s="1030">
        <v>8</v>
      </c>
      <c r="F51" s="1030">
        <v>4</v>
      </c>
      <c r="G51" s="1067">
        <v>3.2345013477088846E-2</v>
      </c>
    </row>
    <row r="52" spans="1:8" ht="15" customHeight="1">
      <c r="A52" s="1029" t="s">
        <v>42</v>
      </c>
      <c r="B52" s="1030">
        <v>1</v>
      </c>
      <c r="C52" s="1030">
        <v>0</v>
      </c>
      <c r="D52" s="1030">
        <v>1</v>
      </c>
      <c r="E52" s="1030">
        <v>0</v>
      </c>
      <c r="F52" s="1030">
        <v>0</v>
      </c>
      <c r="G52" s="1067">
        <v>0</v>
      </c>
    </row>
    <row r="53" spans="1:8" ht="24">
      <c r="A53" s="1031" t="s">
        <v>536</v>
      </c>
      <c r="B53" s="1032">
        <v>25128</v>
      </c>
      <c r="C53" s="1032">
        <v>22820</v>
      </c>
      <c r="D53" s="1032">
        <v>47948</v>
      </c>
      <c r="E53" s="1032">
        <v>101</v>
      </c>
      <c r="F53" s="1032">
        <v>29</v>
      </c>
      <c r="G53" s="1068">
        <v>2.7186415157471888E-3</v>
      </c>
      <c r="H53" s="179"/>
    </row>
    <row r="54" spans="1:8" ht="12.75" customHeight="1">
      <c r="A54" s="1014" t="s">
        <v>926</v>
      </c>
      <c r="B54" s="983"/>
      <c r="C54" s="983"/>
      <c r="D54" s="983"/>
      <c r="E54" s="983"/>
      <c r="F54" s="983"/>
      <c r="G54" s="983"/>
      <c r="H54" s="179"/>
    </row>
    <row r="55" spans="1:8" ht="12.75" customHeight="1">
      <c r="B55" s="179"/>
      <c r="C55" s="179"/>
      <c r="D55" s="179"/>
      <c r="E55" s="179"/>
      <c r="F55" s="179"/>
      <c r="G55" s="179"/>
      <c r="H55" s="179"/>
    </row>
    <row r="56" spans="1:8">
      <c r="A56" s="608" t="s">
        <v>81</v>
      </c>
    </row>
    <row r="57" spans="1:8">
      <c r="G57" s="783" t="s">
        <v>803</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6"/>
      <c r="J66" s="196"/>
      <c r="K66" s="196"/>
      <c r="L66" s="196"/>
    </row>
    <row r="67" spans="9:12" ht="12.75" customHeight="1">
      <c r="I67" s="196"/>
      <c r="J67" s="196"/>
      <c r="K67" s="196"/>
      <c r="L67" s="196"/>
    </row>
    <row r="68" spans="9:12" ht="12.75" customHeight="1">
      <c r="I68" s="196"/>
      <c r="J68" s="196"/>
      <c r="K68" s="196"/>
      <c r="L68" s="196"/>
    </row>
    <row r="69" spans="9:12" ht="12.75" customHeight="1">
      <c r="I69" s="1182"/>
      <c r="J69" s="1182"/>
      <c r="K69" s="196"/>
      <c r="L69" s="196"/>
    </row>
    <row r="70" spans="9:12" ht="12.75" customHeight="1">
      <c r="I70" s="325"/>
      <c r="J70" s="1177"/>
      <c r="K70" s="196"/>
      <c r="L70" s="196"/>
    </row>
    <row r="71" spans="9:12" ht="12.75" customHeight="1">
      <c r="I71" s="326"/>
      <c r="J71" s="1178"/>
      <c r="K71" s="196"/>
      <c r="L71" s="196"/>
    </row>
    <row r="72" spans="9:12" ht="12.75" customHeight="1">
      <c r="I72" s="328"/>
      <c r="J72" s="329"/>
      <c r="K72" s="196"/>
      <c r="L72" s="196"/>
    </row>
    <row r="73" spans="9:12" ht="12.75" customHeight="1">
      <c r="I73" s="328"/>
      <c r="J73" s="329"/>
      <c r="K73" s="196"/>
      <c r="L73" s="196"/>
    </row>
    <row r="74" spans="9:12" ht="12.75" customHeight="1">
      <c r="I74" s="328"/>
      <c r="J74" s="329"/>
      <c r="K74" s="196"/>
      <c r="L74" s="196"/>
    </row>
    <row r="75" spans="9:12" ht="12.75" customHeight="1">
      <c r="I75" s="328"/>
      <c r="J75" s="329"/>
      <c r="K75" s="196"/>
      <c r="L75" s="196"/>
    </row>
    <row r="76" spans="9:12" ht="12.75" customHeight="1">
      <c r="I76" s="328"/>
      <c r="J76" s="329"/>
      <c r="K76" s="196"/>
      <c r="L76" s="196"/>
    </row>
    <row r="77" spans="9:12" ht="12.75" customHeight="1">
      <c r="I77" s="196"/>
      <c r="J77" s="196"/>
      <c r="K77" s="196"/>
      <c r="L77" s="196"/>
    </row>
    <row r="78" spans="9:12" ht="12.75" customHeight="1">
      <c r="I78" s="196"/>
      <c r="J78" s="196"/>
      <c r="K78" s="196"/>
      <c r="L78" s="196"/>
    </row>
    <row r="79" spans="9:12" ht="12.75" customHeight="1">
      <c r="I79" s="196"/>
      <c r="J79" s="196"/>
      <c r="K79" s="196"/>
      <c r="L79" s="196"/>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538</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0" customWidth="1"/>
    <col min="2" max="2" width="11.7109375" style="260" customWidth="1"/>
    <col min="3" max="3" width="10.85546875" style="260" customWidth="1"/>
    <col min="4" max="4" width="11.28515625" style="260" customWidth="1"/>
    <col min="5" max="5" width="11.140625" style="260" customWidth="1"/>
    <col min="6" max="6" width="11.28515625" style="260" customWidth="1"/>
    <col min="7" max="8" width="11.140625" style="260" customWidth="1"/>
    <col min="9" max="9" width="11.28515625" style="260" customWidth="1"/>
    <col min="10" max="10" width="11" style="260" bestFit="1" customWidth="1"/>
    <col min="11" max="11" width="10.140625" style="260" customWidth="1"/>
    <col min="12" max="12" width="11" style="260" customWidth="1"/>
    <col min="13" max="16384" width="8.85546875" style="260"/>
  </cols>
  <sheetData>
    <row r="1" spans="1:12">
      <c r="A1" s="150" t="s">
        <v>1033</v>
      </c>
      <c r="I1" s="137" t="str">
        <f>Naslovnica!A20</f>
        <v>Prosinac 2023.</v>
      </c>
      <c r="L1" s="137"/>
    </row>
    <row r="2" spans="1:12">
      <c r="A2" s="548" t="s">
        <v>1034</v>
      </c>
      <c r="I2" s="524" t="str">
        <f>Naslovnica!A24</f>
        <v>December 2023</v>
      </c>
      <c r="L2" s="524"/>
    </row>
    <row r="3" spans="1:12" ht="10.15" customHeight="1">
      <c r="A3" s="548"/>
      <c r="I3" s="524"/>
      <c r="L3" s="524"/>
    </row>
    <row r="4" spans="1:12" ht="12.75" customHeight="1">
      <c r="I4" s="13" t="s">
        <v>1437</v>
      </c>
    </row>
    <row r="5" spans="1:12" ht="19.899999999999999" customHeight="1">
      <c r="A5" s="1160" t="s">
        <v>1092</v>
      </c>
      <c r="B5" s="1164" t="s">
        <v>1071</v>
      </c>
      <c r="C5" s="1164"/>
      <c r="D5" s="1164"/>
      <c r="E5" s="1164"/>
      <c r="F5" s="1162" t="s">
        <v>1073</v>
      </c>
      <c r="G5" s="1159" t="s">
        <v>1070</v>
      </c>
      <c r="H5" s="1160" t="s">
        <v>1072</v>
      </c>
      <c r="I5" s="1160" t="s">
        <v>1094</v>
      </c>
    </row>
    <row r="6" spans="1:12" s="63" customFormat="1" ht="69" customHeight="1">
      <c r="A6" s="1160"/>
      <c r="B6" s="911" t="s">
        <v>1066</v>
      </c>
      <c r="C6" s="911" t="s">
        <v>1067</v>
      </c>
      <c r="D6" s="911" t="s">
        <v>1068</v>
      </c>
      <c r="E6" s="911" t="s">
        <v>1069</v>
      </c>
      <c r="F6" s="1162"/>
      <c r="G6" s="1159"/>
      <c r="H6" s="1160"/>
      <c r="I6" s="1160"/>
      <c r="J6" s="887"/>
    </row>
    <row r="7" spans="1:12" s="63" customFormat="1">
      <c r="A7" s="907" t="s">
        <v>1413</v>
      </c>
      <c r="B7" s="919">
        <v>18.205449999999999</v>
      </c>
      <c r="C7" s="919">
        <v>8.52149</v>
      </c>
      <c r="D7" s="919">
        <v>10.92028</v>
      </c>
      <c r="E7" s="919">
        <v>0</v>
      </c>
      <c r="F7" s="920">
        <v>37.647219999999997</v>
      </c>
      <c r="G7" s="923">
        <v>1.5242906320110392</v>
      </c>
      <c r="H7" s="920">
        <v>161.18475000000004</v>
      </c>
      <c r="I7" s="920">
        <v>239.67728434202672</v>
      </c>
    </row>
    <row r="8" spans="1:12" s="63" customFormat="1">
      <c r="A8" s="907" t="s">
        <v>853</v>
      </c>
      <c r="B8" s="919">
        <v>21.813400000000001</v>
      </c>
      <c r="C8" s="919">
        <v>8.2932299999999994</v>
      </c>
      <c r="D8" s="919">
        <v>35.45205</v>
      </c>
      <c r="E8" s="919">
        <v>0</v>
      </c>
      <c r="F8" s="920">
        <v>65.55868000000001</v>
      </c>
      <c r="G8" s="921">
        <v>1.6128833365549982</v>
      </c>
      <c r="H8" s="920">
        <v>328.68247999999949</v>
      </c>
      <c r="I8" s="920">
        <v>3780.9341357170342</v>
      </c>
    </row>
    <row r="9" spans="1:12" s="63" customFormat="1">
      <c r="A9" s="907" t="s">
        <v>839</v>
      </c>
      <c r="B9" s="919">
        <v>1.77118</v>
      </c>
      <c r="C9" s="919">
        <v>36.167319999999997</v>
      </c>
      <c r="D9" s="919">
        <v>23.99033</v>
      </c>
      <c r="E9" s="919">
        <v>0</v>
      </c>
      <c r="F9" s="920">
        <v>61.928829999999998</v>
      </c>
      <c r="G9" s="921">
        <v>0.69886785724083045</v>
      </c>
      <c r="H9" s="920">
        <v>237.54181999999901</v>
      </c>
      <c r="I9" s="920">
        <v>3101.3069868989287</v>
      </c>
    </row>
    <row r="10" spans="1:12" s="63" customFormat="1">
      <c r="A10" s="907" t="s">
        <v>181</v>
      </c>
      <c r="B10" s="919">
        <v>4.7795399999999999</v>
      </c>
      <c r="C10" s="919">
        <v>13.23983</v>
      </c>
      <c r="D10" s="919">
        <v>15.190020000000001</v>
      </c>
      <c r="E10" s="919">
        <v>0</v>
      </c>
      <c r="F10" s="920">
        <v>33.209389999999999</v>
      </c>
      <c r="G10" s="921">
        <v>2.505614786978001</v>
      </c>
      <c r="H10" s="920">
        <v>141.84721000000081</v>
      </c>
      <c r="I10" s="920">
        <v>5396.4325454569007</v>
      </c>
    </row>
    <row r="11" spans="1:12" s="63" customFormat="1">
      <c r="A11" s="907" t="s">
        <v>855</v>
      </c>
      <c r="B11" s="919">
        <v>86.377830000000003</v>
      </c>
      <c r="C11" s="919">
        <v>8.7535000000000007</v>
      </c>
      <c r="D11" s="919">
        <v>69.086250000000007</v>
      </c>
      <c r="E11" s="919">
        <v>0</v>
      </c>
      <c r="F11" s="920">
        <v>164.21758</v>
      </c>
      <c r="G11" s="921">
        <v>0.82279571611164459</v>
      </c>
      <c r="H11" s="920">
        <v>1139.7597799999985</v>
      </c>
      <c r="I11" s="920">
        <v>15305.25682691751</v>
      </c>
    </row>
    <row r="12" spans="1:12" s="63" customFormat="1">
      <c r="A12" s="907" t="s">
        <v>182</v>
      </c>
      <c r="B12" s="919">
        <v>1.63866</v>
      </c>
      <c r="C12" s="919">
        <v>33.923989999999996</v>
      </c>
      <c r="D12" s="919">
        <v>18.217099999999999</v>
      </c>
      <c r="E12" s="919">
        <v>0</v>
      </c>
      <c r="F12" s="920">
        <v>53.779749999999993</v>
      </c>
      <c r="G12" s="921">
        <v>2.6950701022229611</v>
      </c>
      <c r="H12" s="920">
        <v>166.91327999999999</v>
      </c>
      <c r="I12" s="920">
        <v>1295.3941347348857</v>
      </c>
    </row>
    <row r="13" spans="1:12" s="63" customFormat="1">
      <c r="A13" s="907" t="s">
        <v>183</v>
      </c>
      <c r="B13" s="919">
        <v>115.3845</v>
      </c>
      <c r="C13" s="919">
        <v>49.989599999999996</v>
      </c>
      <c r="D13" s="919">
        <v>195.11946</v>
      </c>
      <c r="E13" s="919">
        <v>0</v>
      </c>
      <c r="F13" s="920">
        <v>360.49356</v>
      </c>
      <c r="G13" s="921">
        <v>1.5605201649359586</v>
      </c>
      <c r="H13" s="920">
        <v>1814.0582099999992</v>
      </c>
      <c r="I13" s="920">
        <v>25951.66843761961</v>
      </c>
    </row>
    <row r="14" spans="1:12" s="63" customFormat="1">
      <c r="A14" s="908" t="s">
        <v>184</v>
      </c>
      <c r="B14" s="919">
        <v>29.536159999999999</v>
      </c>
      <c r="C14" s="919">
        <v>78.683030000000002</v>
      </c>
      <c r="D14" s="919">
        <v>151.08080999999999</v>
      </c>
      <c r="E14" s="919">
        <v>13.222110000000001</v>
      </c>
      <c r="F14" s="920">
        <v>272.52210999999994</v>
      </c>
      <c r="G14" s="921">
        <v>1.8377967821266421</v>
      </c>
      <c r="H14" s="920">
        <v>1334.8463699999957</v>
      </c>
      <c r="I14" s="920">
        <v>18468.513069847362</v>
      </c>
    </row>
    <row r="15" spans="1:12" s="63" customFormat="1">
      <c r="A15" s="909" t="s">
        <v>185</v>
      </c>
      <c r="B15" s="919">
        <v>50.123309999999996</v>
      </c>
      <c r="C15" s="919">
        <v>114.92399</v>
      </c>
      <c r="D15" s="919">
        <v>93.39482000000001</v>
      </c>
      <c r="E15" s="919">
        <v>0</v>
      </c>
      <c r="F15" s="920">
        <v>258.44212000000005</v>
      </c>
      <c r="G15" s="921">
        <v>2.5791396203378891</v>
      </c>
      <c r="H15" s="920">
        <v>817.88783999999941</v>
      </c>
      <c r="I15" s="920">
        <v>14452.892053200614</v>
      </c>
    </row>
    <row r="16" spans="1:12" s="63" customFormat="1">
      <c r="A16" s="909" t="s">
        <v>186</v>
      </c>
      <c r="B16" s="919">
        <v>173.59776000000002</v>
      </c>
      <c r="C16" s="919">
        <v>26.501349999999999</v>
      </c>
      <c r="D16" s="919">
        <v>264.8775</v>
      </c>
      <c r="E16" s="919">
        <v>0</v>
      </c>
      <c r="F16" s="920">
        <v>464.97661000000005</v>
      </c>
      <c r="G16" s="921">
        <v>1.3561762514572928</v>
      </c>
      <c r="H16" s="920">
        <v>2621.5795000000035</v>
      </c>
      <c r="I16" s="920">
        <v>28551.140138403345</v>
      </c>
    </row>
    <row r="17" spans="1:12" s="63" customFormat="1">
      <c r="A17" s="909" t="s">
        <v>187</v>
      </c>
      <c r="B17" s="919">
        <v>924.67081000000007</v>
      </c>
      <c r="C17" s="919">
        <v>168.56379999999999</v>
      </c>
      <c r="D17" s="919">
        <v>290.62137000000001</v>
      </c>
      <c r="E17" s="919">
        <v>0</v>
      </c>
      <c r="F17" s="920">
        <v>1383.85598</v>
      </c>
      <c r="G17" s="921">
        <v>3.662463588821713</v>
      </c>
      <c r="H17" s="920">
        <v>3289.738780000007</v>
      </c>
      <c r="I17" s="920">
        <v>43051.076233856256</v>
      </c>
    </row>
    <row r="18" spans="1:12" s="63" customFormat="1">
      <c r="A18" s="909" t="s">
        <v>627</v>
      </c>
      <c r="B18" s="919">
        <v>32.378799999999998</v>
      </c>
      <c r="C18" s="919">
        <v>45.258830000000003</v>
      </c>
      <c r="D18" s="919">
        <v>66.444029999999998</v>
      </c>
      <c r="E18" s="919">
        <v>0</v>
      </c>
      <c r="F18" s="920">
        <v>144.08166</v>
      </c>
      <c r="G18" s="921">
        <v>2.3535563860213613</v>
      </c>
      <c r="H18" s="920">
        <v>538.65836000000127</v>
      </c>
      <c r="I18" s="920">
        <v>8607.7269155411777</v>
      </c>
    </row>
    <row r="19" spans="1:12" s="63" customFormat="1">
      <c r="A19" s="908" t="s">
        <v>188</v>
      </c>
      <c r="B19" s="919">
        <v>35.248510000000003</v>
      </c>
      <c r="C19" s="919">
        <v>7.0655700000000001</v>
      </c>
      <c r="D19" s="919">
        <v>58.745820000000002</v>
      </c>
      <c r="E19" s="919">
        <v>0</v>
      </c>
      <c r="F19" s="920">
        <v>101.0599</v>
      </c>
      <c r="G19" s="921">
        <v>1.4162176998521958</v>
      </c>
      <c r="H19" s="920">
        <v>583.00608000000011</v>
      </c>
      <c r="I19" s="920">
        <v>4753.2939292268875</v>
      </c>
    </row>
    <row r="20" spans="1:12" s="63" customFormat="1">
      <c r="A20" s="908" t="s">
        <v>189</v>
      </c>
      <c r="B20" s="919">
        <v>717.92</v>
      </c>
      <c r="C20" s="919">
        <v>43.038760000000003</v>
      </c>
      <c r="D20" s="919">
        <v>140.67879000000002</v>
      </c>
      <c r="E20" s="919">
        <v>1.8798499999999998</v>
      </c>
      <c r="F20" s="920">
        <v>903.51740000000007</v>
      </c>
      <c r="G20" s="921">
        <v>36.029158825188034</v>
      </c>
      <c r="H20" s="920">
        <v>1274.8621600000006</v>
      </c>
      <c r="I20" s="920">
        <v>8726.4409668219505</v>
      </c>
    </row>
    <row r="21" spans="1:12" s="63" customFormat="1">
      <c r="A21" s="908" t="s">
        <v>193</v>
      </c>
      <c r="B21" s="919">
        <v>3.2260399999999998</v>
      </c>
      <c r="C21" s="919">
        <v>2.6461300000000003</v>
      </c>
      <c r="D21" s="919">
        <v>7.16988</v>
      </c>
      <c r="E21" s="919">
        <v>0</v>
      </c>
      <c r="F21" s="920">
        <v>13.04205</v>
      </c>
      <c r="G21" s="921">
        <v>2.1506417457222993</v>
      </c>
      <c r="H21" s="920">
        <v>63.035769999999957</v>
      </c>
      <c r="I21" s="920">
        <v>458.19962825204044</v>
      </c>
    </row>
    <row r="22" spans="1:12" s="63" customFormat="1">
      <c r="A22" s="908" t="s">
        <v>225</v>
      </c>
      <c r="B22" s="919">
        <v>2.9000000000000001E-2</v>
      </c>
      <c r="C22" s="919">
        <v>11.55227</v>
      </c>
      <c r="D22" s="919">
        <v>10.28166</v>
      </c>
      <c r="E22" s="919">
        <v>0</v>
      </c>
      <c r="F22" s="920">
        <v>21.862929999999999</v>
      </c>
      <c r="G22" s="921">
        <v>2.8475358656323473</v>
      </c>
      <c r="H22" s="920">
        <v>83.483349999999973</v>
      </c>
      <c r="I22" s="920">
        <v>401.09783271285414</v>
      </c>
    </row>
    <row r="23" spans="1:12" s="63" customFormat="1">
      <c r="A23" s="908" t="s">
        <v>224</v>
      </c>
      <c r="B23" s="919">
        <v>1.8628099999999999</v>
      </c>
      <c r="C23" s="919">
        <v>20.78837</v>
      </c>
      <c r="D23" s="919">
        <v>119.59591999999999</v>
      </c>
      <c r="E23" s="919">
        <v>0</v>
      </c>
      <c r="F23" s="920">
        <v>142.24709999999999</v>
      </c>
      <c r="G23" s="921">
        <v>-0.7570202134777666</v>
      </c>
      <c r="H23" s="920">
        <v>756.85091000000466</v>
      </c>
      <c r="I23" s="920">
        <v>10460.114586421796</v>
      </c>
    </row>
    <row r="24" spans="1:12" s="63" customFormat="1">
      <c r="A24" s="908" t="s">
        <v>190</v>
      </c>
      <c r="B24" s="919">
        <v>251.50299999999999</v>
      </c>
      <c r="C24" s="919">
        <v>136.32768999999999</v>
      </c>
      <c r="D24" s="919">
        <v>143.89017000000001</v>
      </c>
      <c r="E24" s="919">
        <v>2.0410000000000001E-2</v>
      </c>
      <c r="F24" s="920">
        <v>531.74126999999999</v>
      </c>
      <c r="G24" s="921">
        <v>4.8982950846512141</v>
      </c>
      <c r="H24" s="920">
        <v>1463.9349600000005</v>
      </c>
      <c r="I24" s="920">
        <v>7929.5092867774893</v>
      </c>
    </row>
    <row r="25" spans="1:12" s="63" customFormat="1">
      <c r="A25" s="907" t="s">
        <v>191</v>
      </c>
      <c r="B25" s="919">
        <v>2.14974</v>
      </c>
      <c r="C25" s="919">
        <v>94.766800000000003</v>
      </c>
      <c r="D25" s="919">
        <v>43.376709999999996</v>
      </c>
      <c r="E25" s="919">
        <v>9.9540000000000003E-2</v>
      </c>
      <c r="F25" s="920">
        <v>140.39278999999999</v>
      </c>
      <c r="G25" s="921">
        <v>3.5121338925581318</v>
      </c>
      <c r="H25" s="920">
        <v>456.84850999999799</v>
      </c>
      <c r="I25" s="920">
        <v>5967.3540031860057</v>
      </c>
    </row>
    <row r="26" spans="1:12" s="63" customFormat="1">
      <c r="A26" s="908" t="s">
        <v>192</v>
      </c>
      <c r="B26" s="919">
        <v>32.85</v>
      </c>
      <c r="C26" s="919">
        <v>103.96419999999999</v>
      </c>
      <c r="D26" s="919">
        <v>75.8566</v>
      </c>
      <c r="E26" s="919">
        <v>0.20551</v>
      </c>
      <c r="F26" s="920">
        <v>212.87630999999999</v>
      </c>
      <c r="G26" s="921">
        <v>3.4725766294995992</v>
      </c>
      <c r="H26" s="920">
        <v>707.78012000000126</v>
      </c>
      <c r="I26" s="920">
        <v>6294.1346786767526</v>
      </c>
    </row>
    <row r="27" spans="1:12" s="63" customFormat="1">
      <c r="A27" s="908" t="s">
        <v>1451</v>
      </c>
      <c r="B27" s="919">
        <v>0</v>
      </c>
      <c r="C27" s="919">
        <v>70.099130000000002</v>
      </c>
      <c r="D27" s="919">
        <v>42.141660000000002</v>
      </c>
      <c r="E27" s="919">
        <v>1.9899999999999998E-2</v>
      </c>
      <c r="F27" s="920">
        <v>112.26069000000001</v>
      </c>
      <c r="G27" s="921">
        <v>1.6481087109644617</v>
      </c>
      <c r="H27" s="920">
        <v>526.42896000000019</v>
      </c>
      <c r="I27" s="920">
        <v>6951.1191856062114</v>
      </c>
    </row>
    <row r="28" spans="1:12" s="63" customFormat="1" ht="18.75" customHeight="1">
      <c r="A28" s="889" t="s">
        <v>1028</v>
      </c>
      <c r="B28" s="922">
        <v>2505.0664999999999</v>
      </c>
      <c r="C28" s="922">
        <v>1083.0688799999998</v>
      </c>
      <c r="D28" s="922">
        <v>1876.1312300000002</v>
      </c>
      <c r="E28" s="922">
        <v>15.447319999999999</v>
      </c>
      <c r="F28" s="922">
        <v>5479.713929999999</v>
      </c>
      <c r="G28" s="938">
        <v>1.8697835752853029</v>
      </c>
      <c r="H28" s="922">
        <v>18508.92920000001</v>
      </c>
      <c r="I28" s="922">
        <v>227001.98747233526</v>
      </c>
    </row>
    <row r="29" spans="1:12">
      <c r="A29" s="28" t="s">
        <v>537</v>
      </c>
      <c r="I29" s="895"/>
      <c r="J29" s="895"/>
      <c r="K29" s="895"/>
      <c r="L29" s="896"/>
    </row>
    <row r="30" spans="1:12">
      <c r="A30" s="32" t="s">
        <v>926</v>
      </c>
      <c r="B30" s="793"/>
      <c r="C30" s="886"/>
      <c r="D30" s="726"/>
      <c r="E30" s="792"/>
      <c r="F30" s="792"/>
      <c r="G30" s="792"/>
      <c r="I30" s="895"/>
      <c r="J30" s="895"/>
      <c r="K30" s="895"/>
      <c r="L30" s="896"/>
    </row>
    <row r="31" spans="1:12" ht="12.75" customHeight="1">
      <c r="A31" s="260" t="s">
        <v>1132</v>
      </c>
    </row>
    <row r="32" spans="1:12" ht="12.75" customHeight="1">
      <c r="A32" s="918" t="s">
        <v>1098</v>
      </c>
    </row>
    <row r="33" spans="1:13" ht="12.75" customHeight="1"/>
    <row r="34" spans="1:13">
      <c r="A34" s="150" t="s">
        <v>1035</v>
      </c>
      <c r="H34" s="883"/>
      <c r="L34" s="137" t="str">
        <f>I1</f>
        <v>Prosinac 2023.</v>
      </c>
    </row>
    <row r="35" spans="1:13">
      <c r="A35" s="548" t="s">
        <v>1036</v>
      </c>
      <c r="H35" s="884"/>
      <c r="L35" s="524" t="str">
        <f>I2</f>
        <v>December 2023</v>
      </c>
    </row>
    <row r="36" spans="1:13" ht="10.15" customHeight="1">
      <c r="A36" s="548"/>
      <c r="H36" s="884"/>
    </row>
    <row r="37" spans="1:13" ht="10.15" customHeight="1">
      <c r="A37" s="548"/>
      <c r="H37" s="884"/>
      <c r="L37" s="13" t="s">
        <v>1437</v>
      </c>
    </row>
    <row r="38" spans="1:13" s="63" customFormat="1" ht="14.45" customHeight="1">
      <c r="A38" s="1160" t="s">
        <v>1092</v>
      </c>
      <c r="B38" s="1163" t="s">
        <v>1131</v>
      </c>
      <c r="C38" s="1163"/>
      <c r="D38" s="1163"/>
      <c r="E38" s="1163"/>
      <c r="F38" s="1161" t="s">
        <v>1076</v>
      </c>
      <c r="G38" s="1161"/>
      <c r="H38" s="1161"/>
      <c r="I38" s="1162" t="s">
        <v>1075</v>
      </c>
      <c r="J38" s="1162" t="s">
        <v>1070</v>
      </c>
      <c r="K38" s="1160" t="s">
        <v>1072</v>
      </c>
      <c r="L38" s="1160" t="s">
        <v>1095</v>
      </c>
      <c r="M38" s="887"/>
    </row>
    <row r="39" spans="1:13" s="63" customFormat="1" ht="94.9" customHeight="1">
      <c r="A39" s="1160"/>
      <c r="B39" s="911" t="s">
        <v>1078</v>
      </c>
      <c r="C39" s="911" t="s">
        <v>1079</v>
      </c>
      <c r="D39" s="911" t="s">
        <v>1080</v>
      </c>
      <c r="E39" s="911" t="s">
        <v>1081</v>
      </c>
      <c r="F39" s="911" t="s">
        <v>1077</v>
      </c>
      <c r="G39" s="911" t="s">
        <v>1082</v>
      </c>
      <c r="H39" s="911" t="s">
        <v>1029</v>
      </c>
      <c r="I39" s="1162"/>
      <c r="J39" s="1162"/>
      <c r="K39" s="1160"/>
      <c r="L39" s="1160"/>
    </row>
    <row r="40" spans="1:13" s="63" customFormat="1">
      <c r="A40" s="907" t="s">
        <v>1413</v>
      </c>
      <c r="B40" s="919">
        <v>0</v>
      </c>
      <c r="C40" s="919">
        <v>0</v>
      </c>
      <c r="D40" s="919">
        <v>0</v>
      </c>
      <c r="E40" s="919">
        <v>0</v>
      </c>
      <c r="F40" s="919">
        <v>0</v>
      </c>
      <c r="G40" s="919">
        <v>0</v>
      </c>
      <c r="H40" s="919">
        <v>0</v>
      </c>
      <c r="I40" s="920">
        <v>0</v>
      </c>
      <c r="J40" s="1070" t="s">
        <v>139</v>
      </c>
      <c r="K40" s="920">
        <v>0</v>
      </c>
      <c r="L40" s="920">
        <v>0</v>
      </c>
    </row>
    <row r="41" spans="1:13" s="63" customFormat="1">
      <c r="A41" s="907" t="s">
        <v>853</v>
      </c>
      <c r="B41" s="919">
        <v>0</v>
      </c>
      <c r="C41" s="919">
        <v>0</v>
      </c>
      <c r="D41" s="919">
        <v>0</v>
      </c>
      <c r="E41" s="919">
        <v>0</v>
      </c>
      <c r="F41" s="919">
        <v>0</v>
      </c>
      <c r="G41" s="919">
        <v>0</v>
      </c>
      <c r="H41" s="919">
        <v>0</v>
      </c>
      <c r="I41" s="920">
        <v>0</v>
      </c>
      <c r="J41" s="1070">
        <v>-1</v>
      </c>
      <c r="K41" s="920">
        <v>84.922510000000045</v>
      </c>
      <c r="L41" s="920">
        <v>502.49706305594253</v>
      </c>
    </row>
    <row r="42" spans="1:13" s="63" customFormat="1">
      <c r="A42" s="907" t="s">
        <v>839</v>
      </c>
      <c r="B42" s="919">
        <v>0</v>
      </c>
      <c r="C42" s="919">
        <v>0</v>
      </c>
      <c r="D42" s="919">
        <v>0</v>
      </c>
      <c r="E42" s="919">
        <v>0</v>
      </c>
      <c r="F42" s="919">
        <v>0</v>
      </c>
      <c r="G42" s="919">
        <v>0</v>
      </c>
      <c r="H42" s="919">
        <v>0</v>
      </c>
      <c r="I42" s="920">
        <v>0</v>
      </c>
      <c r="J42" s="1070">
        <v>-1</v>
      </c>
      <c r="K42" s="920">
        <v>41.395890000000009</v>
      </c>
      <c r="L42" s="920">
        <v>765.32042779281994</v>
      </c>
    </row>
    <row r="43" spans="1:13" s="63" customFormat="1">
      <c r="A43" s="907" t="s">
        <v>181</v>
      </c>
      <c r="B43" s="919">
        <v>0</v>
      </c>
      <c r="C43" s="919">
        <v>0</v>
      </c>
      <c r="D43" s="919">
        <v>0</v>
      </c>
      <c r="E43" s="919">
        <v>0</v>
      </c>
      <c r="F43" s="919">
        <v>0</v>
      </c>
      <c r="G43" s="919">
        <v>7.0323400000000005</v>
      </c>
      <c r="H43" s="919">
        <v>0</v>
      </c>
      <c r="I43" s="920">
        <v>7.0323400000000005</v>
      </c>
      <c r="J43" s="1070">
        <v>1</v>
      </c>
      <c r="K43" s="920">
        <v>163.05521999999974</v>
      </c>
      <c r="L43" s="920">
        <v>4162.5319775817907</v>
      </c>
    </row>
    <row r="44" spans="1:13" s="63" customFormat="1">
      <c r="A44" s="907" t="s">
        <v>855</v>
      </c>
      <c r="B44" s="919">
        <v>0</v>
      </c>
      <c r="C44" s="919">
        <v>0</v>
      </c>
      <c r="D44" s="919">
        <v>0</v>
      </c>
      <c r="E44" s="919">
        <v>0</v>
      </c>
      <c r="F44" s="919">
        <v>0</v>
      </c>
      <c r="G44" s="919">
        <v>0</v>
      </c>
      <c r="H44" s="919">
        <v>0</v>
      </c>
      <c r="I44" s="920">
        <v>0</v>
      </c>
      <c r="J44" s="1070">
        <v>-1</v>
      </c>
      <c r="K44" s="920">
        <v>491.19745000000057</v>
      </c>
      <c r="L44" s="920">
        <v>5813.9053616066112</v>
      </c>
      <c r="M44" s="935"/>
    </row>
    <row r="45" spans="1:13" s="63" customFormat="1">
      <c r="A45" s="907" t="s">
        <v>182</v>
      </c>
      <c r="B45" s="919">
        <v>0</v>
      </c>
      <c r="C45" s="919">
        <v>0</v>
      </c>
      <c r="D45" s="919">
        <v>0</v>
      </c>
      <c r="E45" s="919">
        <v>0</v>
      </c>
      <c r="F45" s="919">
        <v>0</v>
      </c>
      <c r="G45" s="919">
        <v>12.17764</v>
      </c>
      <c r="H45" s="919">
        <v>0</v>
      </c>
      <c r="I45" s="920">
        <v>12.17764</v>
      </c>
      <c r="J45" s="1070">
        <v>1</v>
      </c>
      <c r="K45" s="920">
        <v>80.78522000000001</v>
      </c>
      <c r="L45" s="920">
        <v>191.96594201207779</v>
      </c>
    </row>
    <row r="46" spans="1:13" s="63" customFormat="1">
      <c r="A46" s="907" t="s">
        <v>183</v>
      </c>
      <c r="B46" s="919">
        <v>7.7456199999999997</v>
      </c>
      <c r="C46" s="919">
        <v>0</v>
      </c>
      <c r="D46" s="919">
        <v>0</v>
      </c>
      <c r="E46" s="919">
        <v>0</v>
      </c>
      <c r="F46" s="919">
        <v>22.35444</v>
      </c>
      <c r="G46" s="919">
        <v>46.655660000000005</v>
      </c>
      <c r="H46" s="919">
        <v>0</v>
      </c>
      <c r="I46" s="920">
        <v>76.755719999999997</v>
      </c>
      <c r="J46" s="1070">
        <v>-0.22967239379705173</v>
      </c>
      <c r="K46" s="920">
        <v>646.93016999999963</v>
      </c>
      <c r="L46" s="920">
        <v>5785.654366695202</v>
      </c>
    </row>
    <row r="47" spans="1:13" s="63" customFormat="1">
      <c r="A47" s="908" t="s">
        <v>184</v>
      </c>
      <c r="B47" s="919">
        <v>0</v>
      </c>
      <c r="C47" s="919">
        <v>0</v>
      </c>
      <c r="D47" s="919">
        <v>0</v>
      </c>
      <c r="E47" s="919">
        <v>0</v>
      </c>
      <c r="F47" s="919">
        <v>0</v>
      </c>
      <c r="G47" s="919">
        <v>65.937839999999994</v>
      </c>
      <c r="H47" s="919">
        <v>0</v>
      </c>
      <c r="I47" s="920">
        <v>65.937839999999994</v>
      </c>
      <c r="J47" s="1070">
        <v>-0.38470261238410075</v>
      </c>
      <c r="K47" s="920">
        <v>1007.7207099999987</v>
      </c>
      <c r="L47" s="920">
        <v>8873.688191584708</v>
      </c>
    </row>
    <row r="48" spans="1:13" s="63" customFormat="1">
      <c r="A48" s="909" t="s">
        <v>185</v>
      </c>
      <c r="B48" s="919">
        <v>7.1660000000000001E-2</v>
      </c>
      <c r="C48" s="919">
        <v>0</v>
      </c>
      <c r="D48" s="919">
        <v>18.46377</v>
      </c>
      <c r="E48" s="919">
        <v>10.38814</v>
      </c>
      <c r="F48" s="919">
        <v>9.880840000000001</v>
      </c>
      <c r="G48" s="919">
        <v>0.13935</v>
      </c>
      <c r="H48" s="919">
        <v>0</v>
      </c>
      <c r="I48" s="920">
        <v>38.943760000000005</v>
      </c>
      <c r="J48" s="1070">
        <v>6.0626635281249897E-2</v>
      </c>
      <c r="K48" s="920">
        <v>413.34901999999875</v>
      </c>
      <c r="L48" s="920">
        <v>6268.9292620366305</v>
      </c>
    </row>
    <row r="49" spans="1:12" s="63" customFormat="1">
      <c r="A49" s="909" t="s">
        <v>186</v>
      </c>
      <c r="B49" s="919">
        <v>0.28738999999999998</v>
      </c>
      <c r="C49" s="919">
        <v>0</v>
      </c>
      <c r="D49" s="919">
        <v>72.836359999999999</v>
      </c>
      <c r="E49" s="919">
        <v>29.229599999999998</v>
      </c>
      <c r="F49" s="919">
        <v>0.74823000000000006</v>
      </c>
      <c r="G49" s="919">
        <v>0</v>
      </c>
      <c r="H49" s="919">
        <v>8.8666599999999995</v>
      </c>
      <c r="I49" s="920">
        <v>111.96824000000001</v>
      </c>
      <c r="J49" s="1070">
        <v>0.49602359043288802</v>
      </c>
      <c r="K49" s="920">
        <v>1063.0580200000013</v>
      </c>
      <c r="L49" s="920">
        <v>5532.4045506058801</v>
      </c>
    </row>
    <row r="50" spans="1:12" s="63" customFormat="1">
      <c r="A50" s="909" t="s">
        <v>187</v>
      </c>
      <c r="B50" s="919">
        <v>18.960789999999999</v>
      </c>
      <c r="C50" s="919">
        <v>0</v>
      </c>
      <c r="D50" s="919">
        <v>83.756950000000003</v>
      </c>
      <c r="E50" s="919">
        <v>1.4587300000000001</v>
      </c>
      <c r="F50" s="919">
        <v>1.25753</v>
      </c>
      <c r="G50" s="919">
        <v>0</v>
      </c>
      <c r="H50" s="919">
        <v>0</v>
      </c>
      <c r="I50" s="920">
        <v>105.43400000000001</v>
      </c>
      <c r="J50" s="1070">
        <v>-3.5421989842627566E-2</v>
      </c>
      <c r="K50" s="920">
        <v>1511.151039999997</v>
      </c>
      <c r="L50" s="920">
        <v>20101.831104697714</v>
      </c>
    </row>
    <row r="51" spans="1:12" s="63" customFormat="1">
      <c r="A51" s="909" t="s">
        <v>627</v>
      </c>
      <c r="B51" s="919">
        <v>0</v>
      </c>
      <c r="C51" s="919">
        <v>0</v>
      </c>
      <c r="D51" s="919">
        <v>11.49349</v>
      </c>
      <c r="E51" s="919">
        <v>1.8009000000000002</v>
      </c>
      <c r="F51" s="919">
        <v>3.5811299999999999</v>
      </c>
      <c r="G51" s="919">
        <v>2.3890000000000002E-2</v>
      </c>
      <c r="H51" s="919">
        <v>0</v>
      </c>
      <c r="I51" s="920">
        <v>16.899410000000003</v>
      </c>
      <c r="J51" s="1070">
        <v>0.58137783055459669</v>
      </c>
      <c r="K51" s="920">
        <v>189.78237999999999</v>
      </c>
      <c r="L51" s="920">
        <v>458.25827383900719</v>
      </c>
    </row>
    <row r="52" spans="1:12" s="63" customFormat="1">
      <c r="A52" s="908" t="s">
        <v>188</v>
      </c>
      <c r="B52" s="919">
        <v>0</v>
      </c>
      <c r="C52" s="919">
        <v>0</v>
      </c>
      <c r="D52" s="919">
        <v>0</v>
      </c>
      <c r="E52" s="919">
        <v>3.3157399999999999</v>
      </c>
      <c r="F52" s="919">
        <v>0</v>
      </c>
      <c r="G52" s="919">
        <v>7.73672</v>
      </c>
      <c r="H52" s="919">
        <v>0</v>
      </c>
      <c r="I52" s="920">
        <v>11.05246</v>
      </c>
      <c r="J52" s="1070">
        <v>-0.24270313307232383</v>
      </c>
      <c r="K52" s="920">
        <v>275.91860000000008</v>
      </c>
      <c r="L52" s="920">
        <v>1238.1686415959916</v>
      </c>
    </row>
    <row r="53" spans="1:12" s="63" customFormat="1">
      <c r="A53" s="908" t="s">
        <v>189</v>
      </c>
      <c r="B53" s="919">
        <v>0</v>
      </c>
      <c r="C53" s="919">
        <v>0</v>
      </c>
      <c r="D53" s="919">
        <v>0</v>
      </c>
      <c r="E53" s="919">
        <v>1.3272299999999999</v>
      </c>
      <c r="F53" s="919">
        <v>0</v>
      </c>
      <c r="G53" s="919">
        <v>1.1606500000000002</v>
      </c>
      <c r="H53" s="919">
        <v>0</v>
      </c>
      <c r="I53" s="920">
        <v>2.4878800000000001</v>
      </c>
      <c r="J53" s="1070">
        <v>-0.28357057083864867</v>
      </c>
      <c r="K53" s="920">
        <v>45.852539999999976</v>
      </c>
      <c r="L53" s="920">
        <v>331.26065069082216</v>
      </c>
    </row>
    <row r="54" spans="1:12" s="63" customFormat="1">
      <c r="A54" s="908" t="s">
        <v>193</v>
      </c>
      <c r="B54" s="919">
        <v>0</v>
      </c>
      <c r="C54" s="919">
        <v>0</v>
      </c>
      <c r="D54" s="919">
        <v>0</v>
      </c>
      <c r="E54" s="919">
        <v>0</v>
      </c>
      <c r="F54" s="919">
        <v>0</v>
      </c>
      <c r="G54" s="919">
        <v>0</v>
      </c>
      <c r="H54" s="919">
        <v>0</v>
      </c>
      <c r="I54" s="920">
        <v>0</v>
      </c>
      <c r="J54" s="1070" t="s">
        <v>139</v>
      </c>
      <c r="K54" s="920">
        <v>6.9460700000000006</v>
      </c>
      <c r="L54" s="920">
        <v>10.680394772712191</v>
      </c>
    </row>
    <row r="55" spans="1:12" s="63" customFormat="1">
      <c r="A55" s="908" t="s">
        <v>225</v>
      </c>
      <c r="B55" s="919">
        <v>0</v>
      </c>
      <c r="C55" s="919">
        <v>0</v>
      </c>
      <c r="D55" s="919">
        <v>0</v>
      </c>
      <c r="E55" s="919">
        <v>0</v>
      </c>
      <c r="F55" s="919">
        <v>0</v>
      </c>
      <c r="G55" s="919">
        <v>0</v>
      </c>
      <c r="H55" s="919">
        <v>0</v>
      </c>
      <c r="I55" s="920">
        <v>0</v>
      </c>
      <c r="J55" s="1070" t="s">
        <v>139</v>
      </c>
      <c r="K55" s="920">
        <v>4.9875300000000014</v>
      </c>
      <c r="L55" s="920">
        <v>18.685801949034442</v>
      </c>
    </row>
    <row r="56" spans="1:12" s="63" customFormat="1">
      <c r="A56" s="908" t="s">
        <v>224</v>
      </c>
      <c r="B56" s="919">
        <v>0</v>
      </c>
      <c r="C56" s="919">
        <v>0</v>
      </c>
      <c r="D56" s="919">
        <v>0</v>
      </c>
      <c r="E56" s="919">
        <v>31.47035</v>
      </c>
      <c r="F56" s="919">
        <v>0.54361000000000004</v>
      </c>
      <c r="G56" s="919">
        <v>25.505140000000001</v>
      </c>
      <c r="H56" s="919">
        <v>0</v>
      </c>
      <c r="I56" s="920">
        <v>57.519099999999995</v>
      </c>
      <c r="J56" s="1070">
        <v>-0.15960150578623133</v>
      </c>
      <c r="K56" s="920">
        <v>538.90014000000019</v>
      </c>
      <c r="L56" s="920">
        <v>2406.6814221023296</v>
      </c>
    </row>
    <row r="57" spans="1:12" s="63" customFormat="1">
      <c r="A57" s="908" t="s">
        <v>190</v>
      </c>
      <c r="B57" s="919">
        <v>0.23611000000000001</v>
      </c>
      <c r="C57" s="919">
        <v>0</v>
      </c>
      <c r="D57" s="919">
        <v>2.9220100000000002</v>
      </c>
      <c r="E57" s="919">
        <v>0.68379000000000001</v>
      </c>
      <c r="F57" s="919">
        <v>0</v>
      </c>
      <c r="G57" s="919">
        <v>1.0058099999999999</v>
      </c>
      <c r="H57" s="919">
        <v>0</v>
      </c>
      <c r="I57" s="920">
        <v>4.8477200000000007</v>
      </c>
      <c r="J57" s="1070">
        <v>-0.85143715578884593</v>
      </c>
      <c r="K57" s="920">
        <v>176.00377000000003</v>
      </c>
      <c r="L57" s="920">
        <v>2036.0078684803229</v>
      </c>
    </row>
    <row r="58" spans="1:12" s="63" customFormat="1">
      <c r="A58" s="907" t="s">
        <v>191</v>
      </c>
      <c r="B58" s="919">
        <v>0.25616</v>
      </c>
      <c r="C58" s="919">
        <v>0</v>
      </c>
      <c r="D58" s="919">
        <v>4.6631599999999995</v>
      </c>
      <c r="E58" s="919">
        <v>0</v>
      </c>
      <c r="F58" s="919">
        <v>0.11946</v>
      </c>
      <c r="G58" s="919">
        <v>0</v>
      </c>
      <c r="H58" s="919">
        <v>0</v>
      </c>
      <c r="I58" s="920">
        <v>5.03878</v>
      </c>
      <c r="J58" s="1070">
        <v>-0.77703881879840853</v>
      </c>
      <c r="K58" s="920">
        <v>109.5570300000004</v>
      </c>
      <c r="L58" s="920">
        <v>2057.0808512694948</v>
      </c>
    </row>
    <row r="59" spans="1:12" s="63" customFormat="1">
      <c r="A59" s="908" t="s">
        <v>192</v>
      </c>
      <c r="B59" s="919">
        <v>0.22894</v>
      </c>
      <c r="C59" s="919">
        <v>0</v>
      </c>
      <c r="D59" s="919">
        <v>2.6697100000000002</v>
      </c>
      <c r="E59" s="919">
        <v>3.6901199999999998</v>
      </c>
      <c r="F59" s="919">
        <v>6.9680000000000006E-2</v>
      </c>
      <c r="G59" s="919">
        <v>2.1899999999999999E-2</v>
      </c>
      <c r="H59" s="919">
        <v>0</v>
      </c>
      <c r="I59" s="920">
        <v>6.6803499999999998</v>
      </c>
      <c r="J59" s="1070">
        <v>6.0302329051079129E-2</v>
      </c>
      <c r="K59" s="920">
        <v>68.199259999999981</v>
      </c>
      <c r="L59" s="920">
        <v>657.13843911672916</v>
      </c>
    </row>
    <row r="60" spans="1:12" s="63" customFormat="1">
      <c r="A60" s="908" t="s">
        <v>1451</v>
      </c>
      <c r="B60" s="919">
        <v>9.9540000000000003E-2</v>
      </c>
      <c r="C60" s="919">
        <v>0</v>
      </c>
      <c r="D60" s="919">
        <v>8.0183199999999992</v>
      </c>
      <c r="E60" s="919">
        <v>5.9660000000000002</v>
      </c>
      <c r="F60" s="919">
        <v>0</v>
      </c>
      <c r="G60" s="919">
        <v>0</v>
      </c>
      <c r="H60" s="919">
        <v>0</v>
      </c>
      <c r="I60" s="920">
        <v>14.083859999999998</v>
      </c>
      <c r="J60" s="1070">
        <v>0.98070745880751309</v>
      </c>
      <c r="K60" s="920">
        <v>203.33328000000029</v>
      </c>
      <c r="L60" s="920">
        <v>3121.7808764675829</v>
      </c>
    </row>
    <row r="61" spans="1:12" s="63" customFormat="1" ht="18.75" customHeight="1">
      <c r="A61" s="889" t="s">
        <v>1028</v>
      </c>
      <c r="B61" s="922">
        <v>27.886210000000002</v>
      </c>
      <c r="C61" s="922">
        <v>0</v>
      </c>
      <c r="D61" s="922">
        <v>204.82377</v>
      </c>
      <c r="E61" s="922">
        <v>89.33059999999999</v>
      </c>
      <c r="F61" s="922">
        <v>38.554920000000003</v>
      </c>
      <c r="G61" s="922">
        <v>167.39694</v>
      </c>
      <c r="H61" s="922">
        <v>8.8666599999999995</v>
      </c>
      <c r="I61" s="922">
        <v>536.8590999999999</v>
      </c>
      <c r="J61" s="938">
        <v>-0.18286092125272024</v>
      </c>
      <c r="K61" s="922">
        <v>7123.0458499999968</v>
      </c>
      <c r="L61" s="922">
        <v>73304.163742158693</v>
      </c>
    </row>
    <row r="62" spans="1:12" ht="12.75" customHeight="1">
      <c r="A62" s="32" t="s">
        <v>926</v>
      </c>
      <c r="H62" s="179"/>
    </row>
    <row r="63" spans="1:12" ht="12.75" customHeight="1">
      <c r="A63" s="260" t="s">
        <v>1133</v>
      </c>
      <c r="B63" s="179"/>
      <c r="C63" s="179"/>
      <c r="D63" s="179"/>
      <c r="E63" s="179"/>
      <c r="F63" s="179"/>
      <c r="G63" s="179"/>
      <c r="H63" s="179"/>
      <c r="J63" s="76"/>
    </row>
    <row r="64" spans="1:12">
      <c r="A64" s="918" t="s">
        <v>1099</v>
      </c>
    </row>
    <row r="65" spans="1:12">
      <c r="A65" s="608" t="s">
        <v>81</v>
      </c>
      <c r="J65" s="1071"/>
    </row>
    <row r="66" spans="1:12">
      <c r="L66" s="783" t="s">
        <v>1042</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6"/>
      <c r="J74" s="196"/>
      <c r="K74" s="196"/>
      <c r="L74" s="196"/>
    </row>
    <row r="75" spans="1:12" ht="12.75" customHeight="1">
      <c r="I75" s="196"/>
      <c r="J75" s="196"/>
      <c r="K75" s="196"/>
      <c r="L75" s="196"/>
    </row>
    <row r="76" spans="1:12" ht="12.75" customHeight="1">
      <c r="I76" s="196"/>
      <c r="J76" s="196"/>
      <c r="K76" s="196"/>
      <c r="L76" s="196"/>
    </row>
    <row r="77" spans="1:12" ht="12.75" customHeight="1">
      <c r="I77" s="1182"/>
      <c r="J77" s="1182"/>
      <c r="K77" s="196"/>
      <c r="L77" s="196"/>
    </row>
    <row r="78" spans="1:12" ht="12.75" customHeight="1">
      <c r="I78" s="325"/>
      <c r="J78" s="1177"/>
      <c r="K78" s="196"/>
      <c r="L78" s="196"/>
    </row>
    <row r="79" spans="1:12" ht="12.75" customHeight="1">
      <c r="I79" s="326"/>
      <c r="J79" s="1178"/>
      <c r="K79" s="196"/>
      <c r="L79" s="196"/>
    </row>
    <row r="80" spans="1:12" ht="12.75" customHeight="1">
      <c r="I80" s="328"/>
      <c r="J80" s="329"/>
      <c r="K80" s="196"/>
      <c r="L80" s="196"/>
    </row>
    <row r="81" spans="1:12" ht="12.75" customHeight="1">
      <c r="I81" s="328"/>
      <c r="J81" s="329"/>
      <c r="K81" s="196"/>
      <c r="L81" s="196"/>
    </row>
    <row r="82" spans="1:12" ht="12.75" customHeight="1">
      <c r="I82" s="328"/>
      <c r="J82" s="329"/>
      <c r="K82" s="196"/>
      <c r="L82" s="196"/>
    </row>
    <row r="83" spans="1:12" ht="12.75" customHeight="1">
      <c r="I83" s="328"/>
      <c r="J83" s="329"/>
      <c r="K83" s="196"/>
      <c r="L83" s="196"/>
    </row>
    <row r="84" spans="1:12" ht="12.75" customHeight="1">
      <c r="I84" s="328"/>
      <c r="J84" s="329"/>
      <c r="K84" s="196"/>
      <c r="L84" s="196"/>
    </row>
    <row r="85" spans="1:12" ht="12.75" customHeight="1">
      <c r="I85" s="196"/>
      <c r="J85" s="196"/>
      <c r="K85" s="196"/>
      <c r="L85" s="196"/>
    </row>
    <row r="86" spans="1:12" ht="12.75" customHeight="1">
      <c r="I86" s="196"/>
      <c r="J86" s="196"/>
      <c r="K86" s="196"/>
      <c r="L86" s="196"/>
    </row>
    <row r="87" spans="1:12" ht="12.75" customHeight="1">
      <c r="I87" s="196"/>
      <c r="J87" s="196"/>
      <c r="K87" s="196"/>
      <c r="L87" s="196"/>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0" customWidth="1"/>
    <col min="2" max="2" width="17" style="260" customWidth="1"/>
    <col min="3" max="3" width="8.28515625" style="260" bestFit="1" customWidth="1"/>
    <col min="4" max="4" width="9.140625" style="260" customWidth="1"/>
    <col min="5" max="5" width="9.28515625" style="260" bestFit="1" customWidth="1"/>
    <col min="6" max="6" width="9.85546875" style="260" customWidth="1"/>
    <col min="7" max="7" width="9.28515625" style="260" customWidth="1"/>
    <col min="8" max="8" width="10.7109375" style="260" customWidth="1"/>
    <col min="9" max="9" width="11.140625" style="260" customWidth="1"/>
    <col min="10" max="10" width="12.7109375" style="260" bestFit="1" customWidth="1"/>
    <col min="11" max="11" width="8.140625" style="260" bestFit="1" customWidth="1"/>
    <col min="12" max="12" width="9" style="260" customWidth="1"/>
    <col min="13" max="13" width="8.85546875" style="260" customWidth="1"/>
    <col min="14" max="16384" width="8.85546875" style="260"/>
  </cols>
  <sheetData>
    <row r="1" spans="1:8">
      <c r="A1" s="731" t="s">
        <v>1037</v>
      </c>
      <c r="B1" s="983"/>
      <c r="C1" s="983"/>
      <c r="D1" s="983"/>
      <c r="E1" s="983"/>
      <c r="F1" s="983"/>
      <c r="G1" s="984" t="str">
        <f>Naslovnica!A20</f>
        <v>Prosinac 2023.</v>
      </c>
    </row>
    <row r="2" spans="1:8">
      <c r="A2" s="985" t="s">
        <v>1038</v>
      </c>
      <c r="B2" s="983"/>
      <c r="C2" s="983"/>
      <c r="D2" s="983"/>
      <c r="E2" s="983"/>
      <c r="F2" s="983"/>
      <c r="G2" s="986" t="str">
        <f>Naslovnica!A24</f>
        <v>December 2023</v>
      </c>
    </row>
    <row r="3" spans="1:8">
      <c r="A3" s="983"/>
      <c r="B3" s="983"/>
      <c r="C3" s="983"/>
      <c r="D3" s="983"/>
      <c r="E3" s="983"/>
      <c r="F3" s="983"/>
      <c r="G3" s="983"/>
    </row>
    <row r="4" spans="1:8">
      <c r="A4" s="1033"/>
      <c r="B4" s="1033"/>
      <c r="C4" s="1034"/>
      <c r="D4" s="1034"/>
      <c r="E4" s="1035"/>
      <c r="F4" s="1035"/>
      <c r="G4" s="1036" t="s">
        <v>1437</v>
      </c>
    </row>
    <row r="5" spans="1:8" s="63" customFormat="1" ht="14.45" customHeight="1">
      <c r="A5" s="1183" t="s">
        <v>1097</v>
      </c>
      <c r="B5" s="1184" t="s">
        <v>1039</v>
      </c>
      <c r="C5" s="1184"/>
      <c r="D5" s="1184"/>
      <c r="E5" s="1184"/>
      <c r="F5" s="1184"/>
      <c r="G5" s="1184"/>
      <c r="H5" s="887"/>
    </row>
    <row r="6" spans="1:8" s="63" customFormat="1" ht="22.9" customHeight="1">
      <c r="A6" s="1183"/>
      <c r="B6" s="1185" t="str">
        <f>G1</f>
        <v>Prosinac 2023.</v>
      </c>
      <c r="C6" s="1185"/>
      <c r="D6" s="1186" t="s">
        <v>17</v>
      </c>
      <c r="E6" s="1186"/>
      <c r="F6" s="1189" t="s">
        <v>226</v>
      </c>
      <c r="G6" s="1189"/>
    </row>
    <row r="7" spans="1:8" s="63" customFormat="1">
      <c r="A7" s="1183"/>
      <c r="B7" s="1187" t="str">
        <f>G2</f>
        <v>December 2023</v>
      </c>
      <c r="C7" s="1188"/>
      <c r="D7" s="1191" t="s">
        <v>45</v>
      </c>
      <c r="E7" s="1191"/>
      <c r="F7" s="1191" t="s">
        <v>51</v>
      </c>
      <c r="G7" s="1191"/>
    </row>
    <row r="8" spans="1:8" s="63" customFormat="1">
      <c r="A8" s="1183"/>
      <c r="B8" s="1037" t="s">
        <v>27</v>
      </c>
      <c r="C8" s="1037" t="s">
        <v>28</v>
      </c>
      <c r="D8" s="1003" t="s">
        <v>1083</v>
      </c>
      <c r="E8" s="1003" t="s">
        <v>143</v>
      </c>
      <c r="F8" s="1003" t="s">
        <v>1083</v>
      </c>
      <c r="G8" s="1003" t="s">
        <v>143</v>
      </c>
    </row>
    <row r="9" spans="1:8" s="63" customFormat="1">
      <c r="A9" s="1183"/>
      <c r="B9" s="1038" t="s">
        <v>29</v>
      </c>
      <c r="C9" s="1038" t="s">
        <v>30</v>
      </c>
      <c r="D9" s="1004" t="s">
        <v>1084</v>
      </c>
      <c r="E9" s="1004" t="s">
        <v>144</v>
      </c>
      <c r="F9" s="1004" t="s">
        <v>1084</v>
      </c>
      <c r="G9" s="1004" t="s">
        <v>144</v>
      </c>
    </row>
    <row r="10" spans="1:8" s="63" customFormat="1" ht="15" customHeight="1">
      <c r="A10" s="1039" t="s">
        <v>1413</v>
      </c>
      <c r="B10" s="1040">
        <v>257.19551999999999</v>
      </c>
      <c r="C10" s="1041">
        <v>1.1956932688789352E-3</v>
      </c>
      <c r="D10" s="1042">
        <v>44.006190000000004</v>
      </c>
      <c r="E10" s="1043">
        <v>0.20641835123737207</v>
      </c>
      <c r="F10" s="1042">
        <v>178.72886129670184</v>
      </c>
      <c r="G10" s="1043">
        <v>2.2777682171037745</v>
      </c>
    </row>
    <row r="11" spans="1:8" s="63" customFormat="1" ht="15" customHeight="1">
      <c r="A11" s="1039" t="s">
        <v>853</v>
      </c>
      <c r="B11" s="1040">
        <v>4175.6443300000001</v>
      </c>
      <c r="C11" s="1041">
        <v>1.9412429184666562E-2</v>
      </c>
      <c r="D11" s="1042">
        <v>177.08743999999979</v>
      </c>
      <c r="E11" s="1041">
        <v>4.4287838055494078E-2</v>
      </c>
      <c r="F11" s="1042">
        <v>718.03906754064656</v>
      </c>
      <c r="G11" s="1041">
        <v>0.20766947440087891</v>
      </c>
    </row>
    <row r="12" spans="1:8" s="63" customFormat="1" ht="15" customHeight="1">
      <c r="A12" s="1039" t="s">
        <v>839</v>
      </c>
      <c r="B12" s="1040">
        <v>4037.1282900000001</v>
      </c>
      <c r="C12" s="1041">
        <v>1.8768472802145723E-2</v>
      </c>
      <c r="D12" s="1042">
        <v>168.94391000000041</v>
      </c>
      <c r="E12" s="1041">
        <v>4.3675247455500221E-2</v>
      </c>
      <c r="F12" s="1042">
        <v>659.9434071278788</v>
      </c>
      <c r="G12" s="1041">
        <v>0.19541228271951483</v>
      </c>
    </row>
    <row r="13" spans="1:8" s="63" customFormat="1" ht="15" customHeight="1">
      <c r="A13" s="1039" t="s">
        <v>181</v>
      </c>
      <c r="B13" s="1040">
        <v>3900.3996899999997</v>
      </c>
      <c r="C13" s="1041">
        <v>1.8132826167697191E-2</v>
      </c>
      <c r="D13" s="1042">
        <v>130.17218000000003</v>
      </c>
      <c r="E13" s="1041">
        <v>3.4526346130236529E-2</v>
      </c>
      <c r="F13" s="1042">
        <v>467.66746622934488</v>
      </c>
      <c r="G13" s="1041">
        <v>0.13623767766995809</v>
      </c>
    </row>
    <row r="14" spans="1:8" s="63" customFormat="1" ht="15" customHeight="1">
      <c r="A14" s="1039" t="s">
        <v>855</v>
      </c>
      <c r="B14" s="1040">
        <v>15041.777609999999</v>
      </c>
      <c r="C14" s="1041">
        <v>6.9928715089014298E-2</v>
      </c>
      <c r="D14" s="1042">
        <v>569.75324000000001</v>
      </c>
      <c r="E14" s="1041">
        <v>3.9369284174305186E-2</v>
      </c>
      <c r="F14" s="1042">
        <v>2427.2687826060119</v>
      </c>
      <c r="G14" s="1041">
        <v>0.19241881042049713</v>
      </c>
    </row>
    <row r="15" spans="1:8" s="63" customFormat="1" ht="15" customHeight="1">
      <c r="A15" s="1039" t="s">
        <v>182</v>
      </c>
      <c r="B15" s="1040">
        <v>1146.6400800000001</v>
      </c>
      <c r="C15" s="1041">
        <v>5.3306909291530591E-3</v>
      </c>
      <c r="D15" s="1042">
        <v>62.979320000000143</v>
      </c>
      <c r="E15" s="1041">
        <v>5.811719158309292E-2</v>
      </c>
      <c r="F15" s="1042">
        <v>145.2713428575222</v>
      </c>
      <c r="G15" s="1041">
        <v>0.14507277636015559</v>
      </c>
    </row>
    <row r="16" spans="1:8" s="63" customFormat="1" ht="15" customHeight="1">
      <c r="A16" s="1039" t="s">
        <v>183</v>
      </c>
      <c r="B16" s="1040">
        <v>27331.496719999999</v>
      </c>
      <c r="C16" s="1041">
        <v>0.12706320334230822</v>
      </c>
      <c r="D16" s="1042">
        <v>1020.9419799999996</v>
      </c>
      <c r="E16" s="1041">
        <v>3.8803514030354425E-2</v>
      </c>
      <c r="F16" s="1042">
        <v>4400.8893844103768</v>
      </c>
      <c r="G16" s="1041">
        <v>0.19192205945543983</v>
      </c>
    </row>
    <row r="17" spans="1:7" s="63" customFormat="1" ht="15" customHeight="1">
      <c r="A17" s="1039" t="s">
        <v>184</v>
      </c>
      <c r="B17" s="1040">
        <v>14993.389449999999</v>
      </c>
      <c r="C17" s="1041">
        <v>6.9703760170649318E-2</v>
      </c>
      <c r="D17" s="1042">
        <v>605.72093999999925</v>
      </c>
      <c r="E17" s="1041">
        <v>4.2100006653544852E-2</v>
      </c>
      <c r="F17" s="1042">
        <v>2104.0102556274451</v>
      </c>
      <c r="G17" s="1041">
        <v>0.16323596535557328</v>
      </c>
    </row>
    <row r="18" spans="1:7" s="63" customFormat="1" ht="15" customHeight="1">
      <c r="A18" s="1039" t="s">
        <v>185</v>
      </c>
      <c r="B18" s="1040">
        <v>12328.72083</v>
      </c>
      <c r="C18" s="1041">
        <v>5.7315805929739838E-2</v>
      </c>
      <c r="D18" s="1042">
        <v>464.43623000000116</v>
      </c>
      <c r="E18" s="1041">
        <v>3.9145742508570835E-2</v>
      </c>
      <c r="F18" s="1042">
        <v>1640.8077289315825</v>
      </c>
      <c r="G18" s="1041">
        <v>0.15351993540886477</v>
      </c>
    </row>
    <row r="19" spans="1:7" s="63" customFormat="1" ht="15" customHeight="1">
      <c r="A19" s="1039" t="s">
        <v>186</v>
      </c>
      <c r="B19" s="1040">
        <v>29903.157890000002</v>
      </c>
      <c r="C19" s="1041">
        <v>0.13901876909557767</v>
      </c>
      <c r="D19" s="1042">
        <v>944.64139000000068</v>
      </c>
      <c r="E19" s="1041">
        <v>3.2620503539951828E-2</v>
      </c>
      <c r="F19" s="1042">
        <v>4501.5711967887728</v>
      </c>
      <c r="G19" s="1041">
        <v>0.17721614209209435</v>
      </c>
    </row>
    <row r="20" spans="1:7" s="63" customFormat="1" ht="15" customHeight="1">
      <c r="A20" s="1039" t="s">
        <v>187</v>
      </c>
      <c r="B20" s="1040">
        <v>38338.956200000001</v>
      </c>
      <c r="C20" s="1041">
        <v>0.17823650996791984</v>
      </c>
      <c r="D20" s="1042">
        <v>2048.4510100000043</v>
      </c>
      <c r="E20" s="1041">
        <v>5.6445921578530678E-2</v>
      </c>
      <c r="F20" s="1042">
        <v>5785.952693463405</v>
      </c>
      <c r="G20" s="1041">
        <v>0.17773944245426065</v>
      </c>
    </row>
    <row r="21" spans="1:7" s="63" customFormat="1" ht="15" customHeight="1">
      <c r="A21" s="1039" t="s">
        <v>627</v>
      </c>
      <c r="B21" s="1040">
        <v>9310.291220000001</v>
      </c>
      <c r="C21" s="1041">
        <v>4.3283228817736219E-2</v>
      </c>
      <c r="D21" s="1042">
        <v>320.87450999999965</v>
      </c>
      <c r="E21" s="1041">
        <v>3.5694697481656767E-2</v>
      </c>
      <c r="F21" s="1042">
        <v>1304.545435940011</v>
      </c>
      <c r="G21" s="1041">
        <v>0.16295114423161605</v>
      </c>
    </row>
    <row r="22" spans="1:7" s="63" customFormat="1" ht="15" customHeight="1">
      <c r="A22" s="1039" t="s">
        <v>188</v>
      </c>
      <c r="B22" s="1040">
        <v>4723.5569000000005</v>
      </c>
      <c r="C22" s="1041">
        <v>2.1959656181012217E-2</v>
      </c>
      <c r="D22" s="1042">
        <v>197.76069000000098</v>
      </c>
      <c r="E22" s="1041">
        <v>4.3696331169980063E-2</v>
      </c>
      <c r="F22" s="1042">
        <v>818.01202641847567</v>
      </c>
      <c r="G22" s="1041">
        <v>0.20944888687665486</v>
      </c>
    </row>
    <row r="23" spans="1:7" s="63" customFormat="1" ht="15" customHeight="1">
      <c r="A23" s="1039" t="s">
        <v>189</v>
      </c>
      <c r="B23" s="1040">
        <v>10344.81702</v>
      </c>
      <c r="C23" s="1041">
        <v>4.8092704253162137E-2</v>
      </c>
      <c r="D23" s="1042">
        <v>1150.5175200000012</v>
      </c>
      <c r="E23" s="1041">
        <v>0.1251337875169285</v>
      </c>
      <c r="F23" s="1042">
        <v>2470.1234729829457</v>
      </c>
      <c r="G23" s="1041">
        <v>0.31367867946031147</v>
      </c>
    </row>
    <row r="24" spans="1:7" s="63" customFormat="1" ht="15" customHeight="1">
      <c r="A24" s="1039" t="s">
        <v>193</v>
      </c>
      <c r="B24" s="1040">
        <v>550.15717000000006</v>
      </c>
      <c r="C24" s="1041">
        <v>2.5576620657874766E-3</v>
      </c>
      <c r="D24" s="1042">
        <v>27.066220000000044</v>
      </c>
      <c r="E24" s="1041">
        <v>5.1742856572074114E-2</v>
      </c>
      <c r="F24" s="1042">
        <v>127.90004212157419</v>
      </c>
      <c r="G24" s="1041">
        <v>0.30289611158061613</v>
      </c>
    </row>
    <row r="25" spans="1:7" s="63" customFormat="1" ht="15" customHeight="1">
      <c r="A25" s="1039" t="s">
        <v>225</v>
      </c>
      <c r="B25" s="1040">
        <v>401.67669000000001</v>
      </c>
      <c r="C25" s="1041">
        <v>1.8673813389073447E-3</v>
      </c>
      <c r="D25" s="1042">
        <v>31.582080000000019</v>
      </c>
      <c r="E25" s="1041">
        <v>8.5335152543831949E-2</v>
      </c>
      <c r="F25" s="1042">
        <v>109.45475755590951</v>
      </c>
      <c r="G25" s="1041">
        <v>0.37456037827294497</v>
      </c>
    </row>
    <row r="26" spans="1:7" s="63" customFormat="1" ht="15" customHeight="1">
      <c r="A26" s="1039" t="s">
        <v>224</v>
      </c>
      <c r="B26" s="1040">
        <v>8862.7404600000009</v>
      </c>
      <c r="C26" s="1041">
        <v>4.1202580479796073E-2</v>
      </c>
      <c r="D26" s="1042">
        <v>284.91745000000083</v>
      </c>
      <c r="E26" s="1041">
        <v>3.3215589744372886E-2</v>
      </c>
      <c r="F26" s="1042">
        <v>963.33378404273753</v>
      </c>
      <c r="G26" s="1041">
        <v>0.12195014430321116</v>
      </c>
    </row>
    <row r="27" spans="1:7" s="63" customFormat="1" ht="15" customHeight="1">
      <c r="A27" s="1039" t="s">
        <v>190</v>
      </c>
      <c r="B27" s="1040">
        <v>8443.2954600000012</v>
      </c>
      <c r="C27" s="1041">
        <v>3.9252594868985573E-2</v>
      </c>
      <c r="D27" s="1042">
        <v>757.53693000000112</v>
      </c>
      <c r="E27" s="1041">
        <v>9.8563717171582965E-2</v>
      </c>
      <c r="F27" s="1042">
        <v>1894.1261866573777</v>
      </c>
      <c r="G27" s="1041">
        <v>0.28921625134459794</v>
      </c>
    </row>
    <row r="28" spans="1:7" s="63" customFormat="1" ht="15" customHeight="1">
      <c r="A28" s="1039" t="s">
        <v>859</v>
      </c>
      <c r="B28" s="1040">
        <v>5816.6649100000004</v>
      </c>
      <c r="C28" s="1041">
        <v>2.7041478328282308E-2</v>
      </c>
      <c r="D28" s="1042">
        <v>336.56179000000066</v>
      </c>
      <c r="E28" s="1041">
        <v>6.1415229354297329E-2</v>
      </c>
      <c r="F28" s="1042">
        <v>816.21040339704177</v>
      </c>
      <c r="G28" s="1041">
        <v>0.16322724310745329</v>
      </c>
    </row>
    <row r="29" spans="1:7" s="63" customFormat="1" ht="15" customHeight="1">
      <c r="A29" s="1039" t="s">
        <v>192</v>
      </c>
      <c r="B29" s="1040">
        <v>6956.5949000000001</v>
      </c>
      <c r="C29" s="1041">
        <v>3.2340974276097542E-2</v>
      </c>
      <c r="D29" s="1042">
        <v>412.79853000000003</v>
      </c>
      <c r="E29" s="1041">
        <v>6.3082422902471791E-2</v>
      </c>
      <c r="F29" s="1042">
        <v>1195.1821148118652</v>
      </c>
      <c r="G29" s="1041">
        <v>0.20744601356884673</v>
      </c>
    </row>
    <row r="30" spans="1:7" s="63" customFormat="1" ht="15" customHeight="1">
      <c r="A30" s="1039" t="s">
        <v>1451</v>
      </c>
      <c r="B30" s="1040">
        <v>8237.2859100000005</v>
      </c>
      <c r="C30" s="1041">
        <v>3.8294863442482577E-2</v>
      </c>
      <c r="D30" s="1042">
        <v>386.71562000000085</v>
      </c>
      <c r="E30" s="1041">
        <v>4.9259557677306054E-2</v>
      </c>
      <c r="F30" s="1042">
        <v>775.54103110956385</v>
      </c>
      <c r="G30" s="1041">
        <v>0.10393561341176372</v>
      </c>
    </row>
    <row r="31" spans="1:7" s="63" customFormat="1" ht="18.75" customHeight="1">
      <c r="A31" s="1044" t="s">
        <v>1030</v>
      </c>
      <c r="B31" s="1045">
        <v>215101.58724999998</v>
      </c>
      <c r="C31" s="1046">
        <v>1.0000000000000002</v>
      </c>
      <c r="D31" s="1047">
        <v>10143.46517000004</v>
      </c>
      <c r="E31" s="1046">
        <v>4.9490427932594061E-2</v>
      </c>
      <c r="F31" s="1047">
        <v>33504.579441917216</v>
      </c>
      <c r="G31" s="1046">
        <v>0.18449962279844323</v>
      </c>
    </row>
    <row r="32" spans="1:7">
      <c r="A32" s="1048" t="s">
        <v>528</v>
      </c>
      <c r="B32" s="1049"/>
      <c r="C32" s="1049"/>
      <c r="D32" s="1050"/>
      <c r="E32" s="1051"/>
      <c r="F32" s="1051"/>
      <c r="G32" s="1051"/>
    </row>
    <row r="34" spans="1:13">
      <c r="A34" s="522"/>
      <c r="H34" s="884"/>
    </row>
    <row r="35" spans="1:13" ht="12.75" customHeight="1">
      <c r="A35" s="1052" t="s">
        <v>1040</v>
      </c>
      <c r="B35" s="983"/>
      <c r="C35" s="983"/>
      <c r="D35" s="983"/>
      <c r="E35" s="983"/>
      <c r="F35" s="983"/>
      <c r="G35" s="983"/>
      <c r="H35" s="983"/>
      <c r="I35" s="983"/>
      <c r="J35" s="984" t="str">
        <f>G1</f>
        <v>Prosinac 2023.</v>
      </c>
    </row>
    <row r="36" spans="1:13">
      <c r="A36" s="1053" t="s">
        <v>1041</v>
      </c>
      <c r="B36" s="983"/>
      <c r="C36" s="983"/>
      <c r="D36" s="983"/>
      <c r="E36" s="983"/>
      <c r="F36" s="983"/>
      <c r="G36" s="983"/>
      <c r="H36" s="983"/>
      <c r="I36" s="983"/>
      <c r="J36" s="986" t="str">
        <f>G2</f>
        <v>December 2023</v>
      </c>
      <c r="M36" s="783"/>
    </row>
    <row r="37" spans="1:13">
      <c r="A37" s="983"/>
      <c r="B37" s="983"/>
      <c r="C37" s="983"/>
      <c r="D37" s="983"/>
      <c r="E37" s="983"/>
      <c r="F37" s="983"/>
      <c r="G37" s="983"/>
      <c r="H37" s="983"/>
      <c r="I37" s="983"/>
      <c r="J37" s="983"/>
    </row>
    <row r="38" spans="1:13" ht="30" customHeight="1">
      <c r="A38" s="1190" t="s">
        <v>1096</v>
      </c>
      <c r="B38" s="988" t="s">
        <v>1463</v>
      </c>
      <c r="C38" s="1180" t="s">
        <v>1372</v>
      </c>
      <c r="D38" s="1180"/>
      <c r="E38" s="1180"/>
      <c r="F38" s="1180"/>
      <c r="G38" s="1180"/>
      <c r="H38" s="1180"/>
      <c r="I38" s="1180"/>
      <c r="J38" s="988"/>
    </row>
    <row r="39" spans="1:13" ht="42.75" customHeight="1">
      <c r="A39" s="1190"/>
      <c r="B39" s="1054" t="str">
        <f>J35</f>
        <v>Prosinac 2023.</v>
      </c>
      <c r="C39" s="1028" t="s">
        <v>628</v>
      </c>
      <c r="D39" s="1028" t="s">
        <v>59</v>
      </c>
      <c r="E39" s="1028" t="s">
        <v>60</v>
      </c>
      <c r="F39" s="987" t="s">
        <v>1362</v>
      </c>
      <c r="G39" s="987" t="s">
        <v>1363</v>
      </c>
      <c r="H39" s="987" t="s">
        <v>1364</v>
      </c>
      <c r="I39" s="987" t="s">
        <v>1368</v>
      </c>
      <c r="J39" s="987" t="s">
        <v>61</v>
      </c>
    </row>
    <row r="40" spans="1:13" ht="48" customHeight="1">
      <c r="A40" s="1190"/>
      <c r="B40" s="1055" t="str">
        <f>J36</f>
        <v>December 2023</v>
      </c>
      <c r="C40" s="1056" t="s">
        <v>238</v>
      </c>
      <c r="D40" s="1056" t="s">
        <v>1301</v>
      </c>
      <c r="E40" s="1056" t="s">
        <v>816</v>
      </c>
      <c r="F40" s="991" t="s">
        <v>1365</v>
      </c>
      <c r="G40" s="991" t="s">
        <v>1366</v>
      </c>
      <c r="H40" s="991" t="s">
        <v>1367</v>
      </c>
      <c r="I40" s="991" t="s">
        <v>1369</v>
      </c>
      <c r="J40" s="991" t="s">
        <v>815</v>
      </c>
    </row>
    <row r="41" spans="1:13" ht="15" customHeight="1">
      <c r="A41" s="1039" t="s">
        <v>1413</v>
      </c>
      <c r="B41" s="910">
        <v>14.8087</v>
      </c>
      <c r="C41" s="1057">
        <v>2.8567658049370115E-2</v>
      </c>
      <c r="D41" s="1057">
        <v>0.11613429035297806</v>
      </c>
      <c r="E41" s="1057">
        <v>0.11613429035297806</v>
      </c>
      <c r="F41" s="1057" t="s">
        <v>139</v>
      </c>
      <c r="G41" s="1057" t="s">
        <v>139</v>
      </c>
      <c r="H41" s="1057" t="s">
        <v>139</v>
      </c>
      <c r="I41" s="1057">
        <v>0.11219171774129544</v>
      </c>
      <c r="J41" s="1084">
        <v>44915</v>
      </c>
    </row>
    <row r="42" spans="1:13" ht="15" customHeight="1">
      <c r="A42" s="1039" t="s">
        <v>853</v>
      </c>
      <c r="B42" s="910">
        <v>24.587800000000001</v>
      </c>
      <c r="C42" s="1057">
        <v>2.7913762902328942E-2</v>
      </c>
      <c r="D42" s="1057">
        <v>0.13478539160454939</v>
      </c>
      <c r="E42" s="1057">
        <v>0.13478539160454939</v>
      </c>
      <c r="F42" s="1057">
        <v>4.3253642161422468E-2</v>
      </c>
      <c r="G42" s="1057">
        <v>4.3738648653973922E-2</v>
      </c>
      <c r="H42" s="1057">
        <v>4.1861585634682896E-2</v>
      </c>
      <c r="I42" s="1057">
        <v>5.2662289192145106E-2</v>
      </c>
      <c r="J42" s="1084">
        <v>40906</v>
      </c>
    </row>
    <row r="43" spans="1:13" ht="15" customHeight="1">
      <c r="A43" s="1039" t="s">
        <v>839</v>
      </c>
      <c r="B43" s="910">
        <v>43.342799999999997</v>
      </c>
      <c r="C43" s="1057">
        <v>2.7694262924779611E-2</v>
      </c>
      <c r="D43" s="1057">
        <v>0.13454352183891416</v>
      </c>
      <c r="E43" s="1057">
        <v>0.13454352183891416</v>
      </c>
      <c r="F43" s="1057">
        <v>4.7121528904249921E-2</v>
      </c>
      <c r="G43" s="1057">
        <v>4.6560317193384604E-2</v>
      </c>
      <c r="H43" s="1057">
        <v>4.0180142573495559E-2</v>
      </c>
      <c r="I43" s="1057">
        <v>6.1505583542679876E-2</v>
      </c>
      <c r="J43" s="1084">
        <v>38054</v>
      </c>
    </row>
    <row r="44" spans="1:13" ht="15" customHeight="1">
      <c r="A44" s="1039" t="s">
        <v>181</v>
      </c>
      <c r="B44" s="910">
        <v>41.612099999999998</v>
      </c>
      <c r="C44" s="1057">
        <v>2.7588659312654196E-2</v>
      </c>
      <c r="D44" s="1057">
        <v>0.14416327807507701</v>
      </c>
      <c r="E44" s="1057">
        <v>0.14416327807507701</v>
      </c>
      <c r="F44" s="1057">
        <v>5.2397602674240096E-2</v>
      </c>
      <c r="G44" s="1057">
        <v>5.0924767336811394E-2</v>
      </c>
      <c r="H44" s="1057">
        <v>4.0972778790681508E-2</v>
      </c>
      <c r="I44" s="1057">
        <v>6.1795384567894684E-2</v>
      </c>
      <c r="J44" s="1084">
        <v>38335</v>
      </c>
    </row>
    <row r="45" spans="1:13" ht="15" customHeight="1">
      <c r="A45" s="1039" t="s">
        <v>855</v>
      </c>
      <c r="B45" s="910">
        <v>40.2027</v>
      </c>
      <c r="C45" s="1057">
        <v>2.796017305391052E-2</v>
      </c>
      <c r="D45" s="1057">
        <v>0.13771311666595287</v>
      </c>
      <c r="E45" s="1057">
        <v>0.13771311666595287</v>
      </c>
      <c r="F45" s="1057">
        <v>4.8320499962148267E-2</v>
      </c>
      <c r="G45" s="1057">
        <v>4.7835158864989458E-2</v>
      </c>
      <c r="H45" s="1057">
        <v>4.03255169850818E-2</v>
      </c>
      <c r="I45" s="1057">
        <v>6.06855749122861E-2</v>
      </c>
      <c r="J45" s="1084">
        <v>38425</v>
      </c>
    </row>
    <row r="46" spans="1:13" ht="15" customHeight="1">
      <c r="A46" s="1058" t="s">
        <v>182</v>
      </c>
      <c r="B46" s="910">
        <v>14.770300000000001</v>
      </c>
      <c r="C46" s="1057">
        <v>1.9675118913657252E-2</v>
      </c>
      <c r="D46" s="1057">
        <v>5.6640201801343437E-2</v>
      </c>
      <c r="E46" s="1057">
        <v>5.6640201801343437E-2</v>
      </c>
      <c r="F46" s="1057">
        <v>8.1611780893520169E-4</v>
      </c>
      <c r="G46" s="1057">
        <v>1.0638838039260579E-2</v>
      </c>
      <c r="H46" s="1057" t="s">
        <v>139</v>
      </c>
      <c r="I46" s="1057">
        <v>1.5382402474024781E-2</v>
      </c>
      <c r="J46" s="1084">
        <v>42734</v>
      </c>
    </row>
    <row r="47" spans="1:13" ht="15" customHeight="1">
      <c r="A47" s="1058" t="s">
        <v>183</v>
      </c>
      <c r="B47" s="910">
        <v>21.635400000000001</v>
      </c>
      <c r="C47" s="1057">
        <v>2.7902756068243662E-2</v>
      </c>
      <c r="D47" s="1057">
        <v>0.13751891981287456</v>
      </c>
      <c r="E47" s="1057">
        <v>0.13751891981287456</v>
      </c>
      <c r="F47" s="1057">
        <v>4.6599162845387232E-2</v>
      </c>
      <c r="G47" s="1057">
        <v>4.7796120396440323E-2</v>
      </c>
      <c r="H47" s="1057">
        <v>4.5248910993470837E-2</v>
      </c>
      <c r="I47" s="1057">
        <v>4.4384695038606647E-2</v>
      </c>
      <c r="J47" s="1084">
        <v>41184</v>
      </c>
      <c r="K47" s="196"/>
      <c r="L47" s="196"/>
      <c r="M47" s="196"/>
    </row>
    <row r="48" spans="1:13" ht="15" customHeight="1">
      <c r="A48" s="1058" t="s">
        <v>184</v>
      </c>
      <c r="B48" s="910">
        <v>32.0276</v>
      </c>
      <c r="C48" s="1057">
        <v>2.7678485480506998E-2</v>
      </c>
      <c r="D48" s="1057">
        <v>0.13820325709054204</v>
      </c>
      <c r="E48" s="1057">
        <v>0.13820325709054204</v>
      </c>
      <c r="F48" s="1057">
        <v>4.7568886572340263E-2</v>
      </c>
      <c r="G48" s="1057">
        <v>4.8374736516788364E-2</v>
      </c>
      <c r="H48" s="1057">
        <v>4.1498885704394084E-2</v>
      </c>
      <c r="I48" s="1057">
        <v>5.9524053844650204E-2</v>
      </c>
      <c r="J48" s="1084">
        <v>39730</v>
      </c>
      <c r="K48" s="196"/>
      <c r="L48" s="196"/>
      <c r="M48" s="196"/>
    </row>
    <row r="49" spans="1:15" ht="15" customHeight="1">
      <c r="A49" s="1058" t="s">
        <v>185</v>
      </c>
      <c r="B49" s="910">
        <v>23.264199999999999</v>
      </c>
      <c r="C49" s="1057">
        <v>2.0578984079911766E-2</v>
      </c>
      <c r="D49" s="1057">
        <v>0.11488854492905531</v>
      </c>
      <c r="E49" s="1057">
        <v>0.11488854492905531</v>
      </c>
      <c r="F49" s="1057">
        <v>3.2264990319971876E-2</v>
      </c>
      <c r="G49" s="1057">
        <v>4.3433538854788178E-2</v>
      </c>
      <c r="H49" s="1057">
        <v>3.9713183020173348E-2</v>
      </c>
      <c r="I49" s="1057">
        <v>3.1160452481435286E-2</v>
      </c>
      <c r="J49" s="1084">
        <v>38615</v>
      </c>
      <c r="K49" s="196"/>
      <c r="L49" s="196"/>
      <c r="M49" s="196"/>
    </row>
    <row r="50" spans="1:15" ht="15" customHeight="1">
      <c r="A50" s="1058" t="s">
        <v>186</v>
      </c>
      <c r="B50" s="910">
        <v>27.733599999999999</v>
      </c>
      <c r="C50" s="1057">
        <v>2.0424232389572694E-2</v>
      </c>
      <c r="D50" s="1057">
        <v>0.11366949260489623</v>
      </c>
      <c r="E50" s="1057">
        <v>0.11366949260489623</v>
      </c>
      <c r="F50" s="1057">
        <v>3.3950438392200688E-2</v>
      </c>
      <c r="G50" s="1057">
        <v>4.6416339948788909E-2</v>
      </c>
      <c r="H50" s="1057">
        <v>4.4363404952030505E-2</v>
      </c>
      <c r="I50" s="1057">
        <v>4.8418661089042025E-2</v>
      </c>
      <c r="J50" s="1084">
        <v>39602</v>
      </c>
      <c r="K50" s="949"/>
      <c r="L50" s="196"/>
      <c r="M50" s="196"/>
    </row>
    <row r="51" spans="1:15" ht="15" customHeight="1">
      <c r="A51" s="1058" t="s">
        <v>187</v>
      </c>
      <c r="B51" s="910">
        <v>26.2896</v>
      </c>
      <c r="C51" s="1057">
        <v>2.1161554954786999E-2</v>
      </c>
      <c r="D51" s="1057">
        <v>0.12251433156843961</v>
      </c>
      <c r="E51" s="1057">
        <v>0.12251433156843961</v>
      </c>
      <c r="F51" s="1057">
        <v>3.8367207821992544E-2</v>
      </c>
      <c r="G51" s="1057">
        <v>5.0590873929382996E-2</v>
      </c>
      <c r="H51" s="1057">
        <v>4.6857605212272668E-2</v>
      </c>
      <c r="I51" s="1057">
        <v>3.9467378578371681E-2</v>
      </c>
      <c r="J51" s="1084">
        <v>38846</v>
      </c>
      <c r="K51" s="1177"/>
      <c r="L51" s="196"/>
      <c r="M51" s="196"/>
    </row>
    <row r="52" spans="1:15" ht="15" customHeight="1">
      <c r="A52" s="1058" t="s">
        <v>627</v>
      </c>
      <c r="B52" s="910">
        <v>16.438800000000001</v>
      </c>
      <c r="C52" s="1057">
        <v>2.1519341308062767E-2</v>
      </c>
      <c r="D52" s="1057">
        <v>0.11785928985175009</v>
      </c>
      <c r="E52" s="1057">
        <v>0.11785928985175009</v>
      </c>
      <c r="F52" s="1057">
        <v>4.0759661583553486E-2</v>
      </c>
      <c r="G52" s="1057" t="s">
        <v>139</v>
      </c>
      <c r="H52" s="1057" t="s">
        <v>139</v>
      </c>
      <c r="I52" s="1057">
        <v>4.4418343810090022E-2</v>
      </c>
      <c r="J52" s="1084">
        <v>43494</v>
      </c>
      <c r="K52" s="1178"/>
      <c r="L52" s="196"/>
      <c r="M52" s="196"/>
    </row>
    <row r="53" spans="1:15" ht="15" customHeight="1">
      <c r="A53" s="1039" t="s">
        <v>188</v>
      </c>
      <c r="B53" s="910">
        <v>34.2654</v>
      </c>
      <c r="C53" s="1057">
        <v>2.3746213094476998E-2</v>
      </c>
      <c r="D53" s="1057">
        <v>0.12771308281357108</v>
      </c>
      <c r="E53" s="1057">
        <v>0.12771308281357108</v>
      </c>
      <c r="F53" s="1057">
        <v>5.3279091674618417E-2</v>
      </c>
      <c r="G53" s="1057">
        <v>5.5443553410539081E-2</v>
      </c>
      <c r="H53" s="1057">
        <v>6.0736038585372354E-2</v>
      </c>
      <c r="I53" s="1057">
        <v>6.522324501006671E-2</v>
      </c>
      <c r="J53" s="1084">
        <v>39812</v>
      </c>
      <c r="K53" s="329"/>
      <c r="L53" s="196"/>
      <c r="M53" s="196"/>
    </row>
    <row r="54" spans="1:15" ht="15" customHeight="1">
      <c r="A54" s="1039" t="s">
        <v>189</v>
      </c>
      <c r="B54" s="910">
        <v>21.922799999999999</v>
      </c>
      <c r="C54" s="1057">
        <v>2.6699199632833404E-2</v>
      </c>
      <c r="D54" s="1057">
        <v>0.15316942816032375</v>
      </c>
      <c r="E54" s="1057">
        <v>0.15316942816032375</v>
      </c>
      <c r="F54" s="1057">
        <v>5.9020626684607613E-2</v>
      </c>
      <c r="G54" s="1057">
        <v>6.528027770941347E-2</v>
      </c>
      <c r="H54" s="1057" t="s">
        <v>139</v>
      </c>
      <c r="I54" s="1057">
        <v>6.4649214852913417E-2</v>
      </c>
      <c r="J54" s="1084">
        <v>42367</v>
      </c>
      <c r="K54" s="329"/>
      <c r="L54" s="196"/>
      <c r="M54" s="196"/>
    </row>
    <row r="55" spans="1:15" ht="15" customHeight="1">
      <c r="A55" s="1039" t="s">
        <v>193</v>
      </c>
      <c r="B55" s="910">
        <v>18.462</v>
      </c>
      <c r="C55" s="1057">
        <v>2.6670522288460008E-2</v>
      </c>
      <c r="D55" s="1057">
        <v>0.16108216190317992</v>
      </c>
      <c r="E55" s="1057">
        <v>0.16108216190317992</v>
      </c>
      <c r="F55" s="1057">
        <v>6.5197414504112094E-2</v>
      </c>
      <c r="G55" s="1057">
        <v>6.3612350657989314E-2</v>
      </c>
      <c r="H55" s="1057" t="s">
        <v>139</v>
      </c>
      <c r="I55" s="1057">
        <v>5.2643591893369868E-2</v>
      </c>
      <c r="J55" s="1084">
        <v>42943</v>
      </c>
      <c r="K55" s="329"/>
      <c r="L55" s="196"/>
      <c r="M55" s="196"/>
    </row>
    <row r="56" spans="1:15" ht="15" customHeight="1">
      <c r="A56" s="1039" t="s">
        <v>225</v>
      </c>
      <c r="B56" s="910">
        <v>15.034800000000001</v>
      </c>
      <c r="C56" s="1057">
        <v>2.5895068678225552E-2</v>
      </c>
      <c r="D56" s="1057">
        <v>9.4758526247021191E-2</v>
      </c>
      <c r="E56" s="1057">
        <v>9.4758526247021191E-2</v>
      </c>
      <c r="F56" s="1057">
        <v>1.2924147907941608E-2</v>
      </c>
      <c r="G56" s="1057">
        <v>2.5926249424278458E-2</v>
      </c>
      <c r="H56" s="1057" t="s">
        <v>139</v>
      </c>
      <c r="I56" s="1057">
        <v>2.4076046426523057E-2</v>
      </c>
      <c r="J56" s="1084">
        <v>43378</v>
      </c>
      <c r="K56" s="329"/>
      <c r="L56" s="196"/>
      <c r="M56" s="196"/>
    </row>
    <row r="57" spans="1:15" ht="15" customHeight="1">
      <c r="A57" s="1039" t="s">
        <v>224</v>
      </c>
      <c r="B57" s="910">
        <v>15.4869</v>
      </c>
      <c r="C57" s="1057">
        <v>2.3331879633667674E-2</v>
      </c>
      <c r="D57" s="1057">
        <v>9.5219952938393915E-2</v>
      </c>
      <c r="E57" s="1057">
        <v>9.5219952938393915E-2</v>
      </c>
      <c r="F57" s="1057">
        <v>1.9648569674896921E-2</v>
      </c>
      <c r="G57" s="1057">
        <v>3.2134054714561433E-2</v>
      </c>
      <c r="H57" s="1057" t="s">
        <v>139</v>
      </c>
      <c r="I57" s="1057">
        <v>2.9321408489872303E-2</v>
      </c>
      <c r="J57" s="1084">
        <v>43342</v>
      </c>
      <c r="K57" s="329"/>
      <c r="L57" s="196"/>
      <c r="M57" s="196"/>
    </row>
    <row r="58" spans="1:15" ht="15" customHeight="1">
      <c r="A58" s="1039" t="s">
        <v>190</v>
      </c>
      <c r="B58" s="910">
        <v>41.492400000000004</v>
      </c>
      <c r="C58" s="1057">
        <v>2.8880893281789E-2</v>
      </c>
      <c r="D58" s="1057">
        <v>8.6430063328420736E-2</v>
      </c>
      <c r="E58" s="1057">
        <v>8.6430063328420736E-2</v>
      </c>
      <c r="F58" s="1057">
        <v>3.811069933811484E-2</v>
      </c>
      <c r="G58" s="1057">
        <v>4.02255945628478E-2</v>
      </c>
      <c r="H58" s="1057">
        <v>5.3307678816423287E-2</v>
      </c>
      <c r="I58" s="1057">
        <v>6.2271250915215903E-2</v>
      </c>
      <c r="J58" s="1084">
        <v>38404</v>
      </c>
      <c r="K58" s="196"/>
      <c r="L58" s="196"/>
      <c r="M58" s="196"/>
    </row>
    <row r="59" spans="1:15" ht="15" customHeight="1">
      <c r="A59" s="1039" t="s">
        <v>191</v>
      </c>
      <c r="B59" s="910">
        <v>42.9574</v>
      </c>
      <c r="C59" s="1057">
        <v>3.6334204234848899E-2</v>
      </c>
      <c r="D59" s="1057">
        <v>9.1189170792391971E-2</v>
      </c>
      <c r="E59" s="1057">
        <v>9.1189170792391971E-2</v>
      </c>
      <c r="F59" s="1057">
        <v>3.7545751211141232E-2</v>
      </c>
      <c r="G59" s="1057">
        <v>3.8274890844709031E-2</v>
      </c>
      <c r="H59" s="1057">
        <v>5.0338386060537088E-2</v>
      </c>
      <c r="I59" s="1057">
        <v>6.2042894621267664E-2</v>
      </c>
      <c r="J59" s="1084">
        <v>38169</v>
      </c>
      <c r="K59" s="196"/>
      <c r="L59" s="196"/>
      <c r="M59" s="196"/>
    </row>
    <row r="60" spans="1:15" ht="15" customHeight="1">
      <c r="A60" s="1058" t="s">
        <v>192</v>
      </c>
      <c r="B60" s="910">
        <v>19.796700000000001</v>
      </c>
      <c r="C60" s="1057">
        <v>3.1110347198350041E-2</v>
      </c>
      <c r="D60" s="1057">
        <v>9.2207830584231543E-2</v>
      </c>
      <c r="E60" s="1057">
        <v>9.2207830584231543E-2</v>
      </c>
      <c r="F60" s="1057">
        <v>3.8441633248577523E-2</v>
      </c>
      <c r="G60" s="1057">
        <v>4.2645834670991034E-2</v>
      </c>
      <c r="H60" s="1057" t="s">
        <v>139</v>
      </c>
      <c r="I60" s="1057">
        <v>5.0244235347716604E-2</v>
      </c>
      <c r="J60" s="1084">
        <v>42314</v>
      </c>
      <c r="K60" s="196"/>
      <c r="L60" s="196"/>
      <c r="M60" s="196"/>
    </row>
    <row r="61" spans="1:15" ht="15" customHeight="1">
      <c r="A61" s="1039" t="s">
        <v>1451</v>
      </c>
      <c r="B61" s="910">
        <v>36.057099999999998</v>
      </c>
      <c r="C61" s="1057">
        <v>3.6534602802260618E-2</v>
      </c>
      <c r="D61" s="1057">
        <v>5.9135264077958993E-2</v>
      </c>
      <c r="E61" s="1057">
        <v>5.9135264077958993E-2</v>
      </c>
      <c r="F61" s="1057">
        <v>2.2906723111474792E-2</v>
      </c>
      <c r="G61" s="1057">
        <v>3.4771267210828016E-2</v>
      </c>
      <c r="H61" s="1057">
        <v>5.3855326601452758E-2</v>
      </c>
      <c r="I61" s="1057">
        <v>6.0401906603532174E-2</v>
      </c>
      <c r="J61" s="1084">
        <v>39071</v>
      </c>
    </row>
    <row r="62" spans="1:15" ht="12.75" customHeight="1">
      <c r="A62" s="33" t="s">
        <v>528</v>
      </c>
      <c r="O62" s="260"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1043</v>
      </c>
    </row>
    <row r="67" spans="1:10" ht="12.75" customHeight="1"/>
    <row r="68" spans="1:10" ht="12.75" customHeight="1">
      <c r="B68" s="924"/>
      <c r="C68" s="76"/>
      <c r="D68" s="76"/>
      <c r="E68" s="76"/>
      <c r="F68" s="76"/>
      <c r="G68" s="925"/>
    </row>
    <row r="69" spans="1:10" ht="12.75" customHeight="1">
      <c r="B69" s="924"/>
      <c r="C69" s="76"/>
      <c r="D69" s="76"/>
      <c r="E69" s="76"/>
      <c r="F69" s="76"/>
      <c r="G69" s="925"/>
    </row>
    <row r="70" spans="1:10" ht="12.75" customHeight="1">
      <c r="B70" s="924"/>
      <c r="C70" s="76"/>
      <c r="D70" s="76"/>
      <c r="E70" s="76"/>
      <c r="F70" s="76"/>
      <c r="G70" s="925"/>
    </row>
    <row r="71" spans="1:10" ht="12.75" customHeight="1">
      <c r="B71" s="924"/>
      <c r="C71" s="76"/>
      <c r="D71" s="76"/>
      <c r="E71" s="76"/>
      <c r="F71" s="76"/>
      <c r="G71" s="925"/>
    </row>
    <row r="72" spans="1:10" ht="12.75" customHeight="1">
      <c r="B72" s="924"/>
      <c r="C72" s="76"/>
      <c r="D72" s="76"/>
      <c r="E72" s="76"/>
      <c r="F72" s="76"/>
      <c r="G72" s="925"/>
    </row>
    <row r="73" spans="1:10" ht="12.75" customHeight="1">
      <c r="B73" s="924"/>
      <c r="C73" s="76"/>
      <c r="D73" s="76"/>
      <c r="E73" s="76"/>
      <c r="F73" s="76"/>
      <c r="G73" s="925"/>
    </row>
    <row r="74" spans="1:10" ht="12.75" customHeight="1">
      <c r="B74" s="924"/>
      <c r="C74" s="76"/>
      <c r="D74" s="76"/>
      <c r="E74" s="76"/>
      <c r="F74" s="76"/>
      <c r="G74" s="925"/>
    </row>
    <row r="75" spans="1:10" ht="12.75" customHeight="1">
      <c r="B75" s="924"/>
      <c r="C75" s="76"/>
      <c r="D75" s="76"/>
      <c r="E75" s="76"/>
      <c r="F75" s="76"/>
      <c r="G75" s="925"/>
    </row>
    <row r="76" spans="1:10" ht="12.75" customHeight="1">
      <c r="B76" s="924"/>
      <c r="C76" s="76"/>
      <c r="D76" s="76"/>
      <c r="E76" s="76"/>
      <c r="F76" s="76"/>
      <c r="G76" s="925"/>
    </row>
    <row r="77" spans="1:10" ht="12.75" customHeight="1">
      <c r="B77" s="924"/>
      <c r="C77" s="76"/>
      <c r="D77" s="76"/>
      <c r="E77" s="76"/>
      <c r="F77" s="76"/>
      <c r="G77" s="925"/>
    </row>
    <row r="78" spans="1:10" ht="12.75" customHeight="1">
      <c r="B78" s="924"/>
      <c r="C78" s="76"/>
      <c r="D78" s="76"/>
      <c r="E78" s="76"/>
      <c r="F78" s="76"/>
      <c r="G78" s="925"/>
    </row>
    <row r="79" spans="1:10" ht="12.75" customHeight="1">
      <c r="B79" s="924"/>
      <c r="C79" s="76"/>
      <c r="D79" s="76"/>
      <c r="E79" s="76"/>
      <c r="F79" s="76"/>
      <c r="G79" s="925"/>
    </row>
    <row r="80" spans="1:10" ht="12.75" customHeight="1">
      <c r="A80" s="327"/>
      <c r="B80" s="924"/>
      <c r="C80" s="76"/>
      <c r="D80" s="76"/>
      <c r="E80" s="76"/>
      <c r="F80" s="76"/>
      <c r="G80" s="925"/>
    </row>
    <row r="81" spans="1:7" ht="12.75" customHeight="1">
      <c r="A81" s="327"/>
      <c r="B81" s="924"/>
      <c r="C81" s="76"/>
      <c r="D81" s="76"/>
      <c r="E81" s="76"/>
      <c r="F81" s="76"/>
      <c r="G81" s="925"/>
    </row>
    <row r="82" spans="1:7" ht="12.75" customHeight="1">
      <c r="A82" s="327"/>
      <c r="B82" s="924"/>
      <c r="C82" s="76"/>
      <c r="D82" s="76"/>
      <c r="E82" s="76"/>
      <c r="F82" s="76"/>
      <c r="G82" s="925"/>
    </row>
    <row r="83" spans="1:7" ht="12.75" customHeight="1">
      <c r="A83" s="894"/>
      <c r="B83" s="924"/>
      <c r="C83" s="76"/>
      <c r="D83" s="76"/>
      <c r="E83" s="76"/>
      <c r="F83" s="76"/>
      <c r="G83" s="925"/>
    </row>
    <row r="84" spans="1:7">
      <c r="A84" s="894"/>
      <c r="B84" s="924"/>
      <c r="C84" s="76"/>
      <c r="D84" s="76"/>
      <c r="E84" s="76"/>
      <c r="F84" s="76"/>
      <c r="G84" s="925"/>
    </row>
    <row r="85" spans="1:7">
      <c r="A85" s="894"/>
      <c r="B85" s="924"/>
      <c r="C85" s="76"/>
      <c r="D85" s="76"/>
      <c r="E85" s="76"/>
      <c r="F85" s="76"/>
      <c r="G85" s="925"/>
    </row>
    <row r="86" spans="1:7">
      <c r="A86" s="894"/>
      <c r="B86" s="924"/>
      <c r="C86" s="76"/>
      <c r="D86" s="76"/>
      <c r="E86" s="76"/>
      <c r="F86" s="76"/>
      <c r="G86" s="925"/>
    </row>
    <row r="87" spans="1:7">
      <c r="A87" s="894"/>
      <c r="B87" s="924"/>
      <c r="C87" s="76"/>
      <c r="D87" s="76"/>
      <c r="E87" s="76"/>
      <c r="F87" s="76"/>
      <c r="G87" s="925"/>
    </row>
    <row r="88" spans="1:7">
      <c r="A88" s="894"/>
    </row>
    <row r="89" spans="1:7">
      <c r="A89" s="894"/>
    </row>
    <row r="90" spans="1:7">
      <c r="A90" s="897"/>
    </row>
    <row r="91" spans="1:7">
      <c r="A91" s="897"/>
    </row>
    <row r="92" spans="1:7">
      <c r="A92" s="897"/>
    </row>
    <row r="93" spans="1:7">
      <c r="A93" s="897"/>
    </row>
    <row r="94" spans="1:7">
      <c r="A94" s="894"/>
    </row>
    <row r="95" spans="1:7">
      <c r="A95" s="894"/>
    </row>
    <row r="96" spans="1:7">
      <c r="A96" s="894"/>
    </row>
    <row r="97" spans="1:1">
      <c r="A97" s="894"/>
    </row>
    <row r="98" spans="1:1">
      <c r="A98" s="894"/>
    </row>
    <row r="99" spans="1:1">
      <c r="A99" s="897"/>
    </row>
    <row r="100" spans="1:1">
      <c r="A100" s="897"/>
    </row>
    <row r="101" spans="1:1">
      <c r="A101" s="897"/>
    </row>
    <row r="102" spans="1:1">
      <c r="A102" s="897"/>
    </row>
    <row r="103" spans="1:1">
      <c r="A103" s="196"/>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17.85546875" customWidth="1"/>
    <col min="2" max="2" width="5.5703125" style="260" bestFit="1" customWidth="1"/>
    <col min="3" max="3" width="7" style="260"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1064</v>
      </c>
      <c r="B1" s="141"/>
      <c r="C1" s="141"/>
      <c r="AS1" s="137" t="str">
        <f>Naslovnica!A20</f>
        <v>Prosinac 2023.</v>
      </c>
    </row>
    <row r="2" spans="1:45" ht="12.75" customHeight="1">
      <c r="A2" s="547" t="s">
        <v>1065</v>
      </c>
      <c r="B2" s="547"/>
      <c r="C2" s="547"/>
      <c r="I2" s="513"/>
      <c r="AS2" s="524" t="str">
        <f>Naslovnica!A24</f>
        <v>December 2023</v>
      </c>
    </row>
    <row r="3" spans="1:45" ht="12.75" customHeight="1">
      <c r="AS3" s="24"/>
    </row>
    <row r="4" spans="1:45" ht="12.75" customHeight="1">
      <c r="A4" s="327"/>
      <c r="B4" s="327"/>
      <c r="C4" s="327"/>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260"/>
      <c r="AS4" s="13" t="s">
        <v>1437</v>
      </c>
    </row>
    <row r="5" spans="1:45" ht="48.75" customHeight="1">
      <c r="A5" s="1173" t="s">
        <v>539</v>
      </c>
      <c r="B5" s="1147" t="s">
        <v>1413</v>
      </c>
      <c r="C5" s="1147"/>
      <c r="D5" s="1147" t="s">
        <v>853</v>
      </c>
      <c r="E5" s="1147"/>
      <c r="F5" s="1147" t="s">
        <v>839</v>
      </c>
      <c r="G5" s="1147"/>
      <c r="H5" s="1147" t="s">
        <v>854</v>
      </c>
      <c r="I5" s="1147"/>
      <c r="J5" s="1175" t="s">
        <v>855</v>
      </c>
      <c r="K5" s="1175"/>
      <c r="L5" s="1147" t="s">
        <v>182</v>
      </c>
      <c r="M5" s="1147"/>
      <c r="N5" s="1147" t="s">
        <v>183</v>
      </c>
      <c r="O5" s="1147"/>
      <c r="P5" s="1147" t="s">
        <v>184</v>
      </c>
      <c r="Q5" s="1147"/>
      <c r="R5" s="1147" t="s">
        <v>188</v>
      </c>
      <c r="S5" s="1147"/>
      <c r="T5" s="1147" t="s">
        <v>185</v>
      </c>
      <c r="U5" s="1147"/>
      <c r="V5" s="1147" t="s">
        <v>856</v>
      </c>
      <c r="W5" s="1147"/>
      <c r="X5" s="1147" t="s">
        <v>857</v>
      </c>
      <c r="Y5" s="1147"/>
      <c r="Z5" s="1147" t="s">
        <v>627</v>
      </c>
      <c r="AA5" s="1147"/>
      <c r="AB5" s="1147" t="s">
        <v>187</v>
      </c>
      <c r="AC5" s="1147"/>
      <c r="AD5" s="1147" t="s">
        <v>858</v>
      </c>
      <c r="AE5" s="1147"/>
      <c r="AF5" s="1147" t="s">
        <v>859</v>
      </c>
      <c r="AG5" s="1147"/>
      <c r="AH5" s="1147" t="s">
        <v>860</v>
      </c>
      <c r="AI5" s="1147"/>
      <c r="AJ5" s="1147" t="s">
        <v>225</v>
      </c>
      <c r="AK5" s="1147"/>
      <c r="AL5" s="1147" t="s">
        <v>224</v>
      </c>
      <c r="AM5" s="1147"/>
      <c r="AN5" s="1147" t="s">
        <v>861</v>
      </c>
      <c r="AO5" s="1147"/>
      <c r="AP5" s="1147" t="s">
        <v>1451</v>
      </c>
      <c r="AQ5" s="1147"/>
      <c r="AR5" s="1147" t="s">
        <v>420</v>
      </c>
      <c r="AS5" s="1147"/>
    </row>
    <row r="6" spans="1:45">
      <c r="A6" s="1173"/>
      <c r="B6" s="698" t="s">
        <v>31</v>
      </c>
      <c r="C6" s="698" t="s">
        <v>32</v>
      </c>
      <c r="D6" s="698" t="s">
        <v>31</v>
      </c>
      <c r="E6" s="698" t="s">
        <v>32</v>
      </c>
      <c r="F6" s="698" t="s">
        <v>31</v>
      </c>
      <c r="G6" s="698" t="s">
        <v>32</v>
      </c>
      <c r="H6" s="698" t="s">
        <v>31</v>
      </c>
      <c r="I6" s="698" t="s">
        <v>32</v>
      </c>
      <c r="J6" s="698" t="s">
        <v>31</v>
      </c>
      <c r="K6" s="698" t="s">
        <v>32</v>
      </c>
      <c r="L6" s="698" t="s">
        <v>32</v>
      </c>
      <c r="M6" s="698" t="s">
        <v>32</v>
      </c>
      <c r="N6" s="698" t="s">
        <v>31</v>
      </c>
      <c r="O6" s="698" t="s">
        <v>32</v>
      </c>
      <c r="P6" s="698" t="s">
        <v>31</v>
      </c>
      <c r="Q6" s="698" t="s">
        <v>32</v>
      </c>
      <c r="R6" s="698" t="s">
        <v>31</v>
      </c>
      <c r="S6" s="698" t="s">
        <v>32</v>
      </c>
      <c r="T6" s="698" t="s">
        <v>31</v>
      </c>
      <c r="U6" s="698" t="s">
        <v>32</v>
      </c>
      <c r="V6" s="698" t="s">
        <v>31</v>
      </c>
      <c r="W6" s="698" t="s">
        <v>32</v>
      </c>
      <c r="X6" s="698" t="s">
        <v>31</v>
      </c>
      <c r="Y6" s="698" t="s">
        <v>32</v>
      </c>
      <c r="Z6" s="698" t="s">
        <v>31</v>
      </c>
      <c r="AA6" s="698" t="s">
        <v>32</v>
      </c>
      <c r="AB6" s="698" t="s">
        <v>31</v>
      </c>
      <c r="AC6" s="698" t="s">
        <v>32</v>
      </c>
      <c r="AD6" s="698" t="s">
        <v>31</v>
      </c>
      <c r="AE6" s="698" t="s">
        <v>32</v>
      </c>
      <c r="AF6" s="698" t="s">
        <v>31</v>
      </c>
      <c r="AG6" s="698" t="s">
        <v>32</v>
      </c>
      <c r="AH6" s="698" t="s">
        <v>31</v>
      </c>
      <c r="AI6" s="698" t="s">
        <v>32</v>
      </c>
      <c r="AJ6" s="698" t="s">
        <v>31</v>
      </c>
      <c r="AK6" s="698" t="s">
        <v>32</v>
      </c>
      <c r="AL6" s="698" t="s">
        <v>31</v>
      </c>
      <c r="AM6" s="698" t="s">
        <v>32</v>
      </c>
      <c r="AN6" s="698" t="s">
        <v>31</v>
      </c>
      <c r="AO6" s="698" t="s">
        <v>32</v>
      </c>
      <c r="AP6" s="698" t="s">
        <v>31</v>
      </c>
      <c r="AQ6" s="698" t="s">
        <v>32</v>
      </c>
      <c r="AR6" s="698" t="s">
        <v>31</v>
      </c>
      <c r="AS6" s="698" t="s">
        <v>32</v>
      </c>
    </row>
    <row r="7" spans="1:45">
      <c r="A7" s="1173"/>
      <c r="B7" s="699" t="s">
        <v>29</v>
      </c>
      <c r="C7" s="699" t="s">
        <v>30</v>
      </c>
      <c r="D7" s="699" t="s">
        <v>29</v>
      </c>
      <c r="E7" s="699" t="s">
        <v>30</v>
      </c>
      <c r="F7" s="699" t="s">
        <v>29</v>
      </c>
      <c r="G7" s="699" t="s">
        <v>30</v>
      </c>
      <c r="H7" s="699" t="s">
        <v>29</v>
      </c>
      <c r="I7" s="699" t="s">
        <v>30</v>
      </c>
      <c r="J7" s="699" t="s">
        <v>29</v>
      </c>
      <c r="K7" s="699" t="s">
        <v>30</v>
      </c>
      <c r="L7" s="699" t="s">
        <v>30</v>
      </c>
      <c r="M7" s="699" t="s">
        <v>30</v>
      </c>
      <c r="N7" s="699" t="s">
        <v>29</v>
      </c>
      <c r="O7" s="699" t="s">
        <v>30</v>
      </c>
      <c r="P7" s="699" t="s">
        <v>29</v>
      </c>
      <c r="Q7" s="699" t="s">
        <v>30</v>
      </c>
      <c r="R7" s="699" t="s">
        <v>29</v>
      </c>
      <c r="S7" s="699" t="s">
        <v>30</v>
      </c>
      <c r="T7" s="699" t="s">
        <v>29</v>
      </c>
      <c r="U7" s="699" t="s">
        <v>30</v>
      </c>
      <c r="V7" s="699" t="s">
        <v>29</v>
      </c>
      <c r="W7" s="699" t="s">
        <v>30</v>
      </c>
      <c r="X7" s="699" t="s">
        <v>29</v>
      </c>
      <c r="Y7" s="699" t="s">
        <v>30</v>
      </c>
      <c r="Z7" s="699" t="s">
        <v>29</v>
      </c>
      <c r="AA7" s="699" t="s">
        <v>30</v>
      </c>
      <c r="AB7" s="699" t="s">
        <v>29</v>
      </c>
      <c r="AC7" s="699" t="s">
        <v>30</v>
      </c>
      <c r="AD7" s="699" t="s">
        <v>29</v>
      </c>
      <c r="AE7" s="699" t="s">
        <v>30</v>
      </c>
      <c r="AF7" s="699" t="s">
        <v>29</v>
      </c>
      <c r="AG7" s="699" t="s">
        <v>30</v>
      </c>
      <c r="AH7" s="699" t="s">
        <v>29</v>
      </c>
      <c r="AI7" s="699" t="s">
        <v>30</v>
      </c>
      <c r="AJ7" s="699" t="s">
        <v>29</v>
      </c>
      <c r="AK7" s="699" t="s">
        <v>30</v>
      </c>
      <c r="AL7" s="699" t="s">
        <v>29</v>
      </c>
      <c r="AM7" s="699" t="s">
        <v>30</v>
      </c>
      <c r="AN7" s="699" t="s">
        <v>29</v>
      </c>
      <c r="AO7" s="699" t="s">
        <v>30</v>
      </c>
      <c r="AP7" s="699" t="s">
        <v>29</v>
      </c>
      <c r="AQ7" s="699" t="s">
        <v>30</v>
      </c>
      <c r="AR7" s="699" t="s">
        <v>29</v>
      </c>
      <c r="AS7" s="699" t="s">
        <v>30</v>
      </c>
    </row>
    <row r="8" spans="1:45" ht="18">
      <c r="A8" s="360" t="s">
        <v>421</v>
      </c>
      <c r="B8" s="378">
        <v>19.98085</v>
      </c>
      <c r="C8" s="379">
        <v>7.7687395177023305E-2</v>
      </c>
      <c r="D8" s="378">
        <v>44.97345</v>
      </c>
      <c r="E8" s="379">
        <v>1.0770421653154597E-2</v>
      </c>
      <c r="F8" s="378">
        <v>53.427099999999996</v>
      </c>
      <c r="G8" s="379">
        <v>1.3233936607860592E-2</v>
      </c>
      <c r="H8" s="378">
        <v>59.360099999999996</v>
      </c>
      <c r="I8" s="379">
        <v>1.5218978789373708E-2</v>
      </c>
      <c r="J8" s="378">
        <v>182.16689000000002</v>
      </c>
      <c r="K8" s="379">
        <v>1.2110728846229766E-2</v>
      </c>
      <c r="L8" s="378">
        <v>20.638650000000002</v>
      </c>
      <c r="M8" s="379">
        <v>1.7999240162608305E-2</v>
      </c>
      <c r="N8" s="378">
        <v>303.99071000000004</v>
      </c>
      <c r="O8" s="379">
        <v>1.1122358683940251E-2</v>
      </c>
      <c r="P8" s="378">
        <v>157.43806000000001</v>
      </c>
      <c r="Q8" s="379">
        <v>1.0500498271256471E-2</v>
      </c>
      <c r="R8" s="378">
        <v>341.89188999999999</v>
      </c>
      <c r="S8" s="379">
        <v>7.2380177859696457E-2</v>
      </c>
      <c r="T8" s="378">
        <v>185.38292000000001</v>
      </c>
      <c r="U8" s="379">
        <v>1.5036671083418475E-2</v>
      </c>
      <c r="V8" s="378">
        <v>582.91849000000002</v>
      </c>
      <c r="W8" s="379">
        <v>6.9039214932317433E-2</v>
      </c>
      <c r="X8" s="378">
        <v>991.48563999999999</v>
      </c>
      <c r="Y8" s="379">
        <v>9.5843709668782806E-2</v>
      </c>
      <c r="Z8" s="378">
        <v>129.58912000000001</v>
      </c>
      <c r="AA8" s="379">
        <v>1.3918911550438054E-2</v>
      </c>
      <c r="AB8" s="378">
        <v>741.56749000000002</v>
      </c>
      <c r="AC8" s="379">
        <v>1.9342401658811983E-2</v>
      </c>
      <c r="AD8" s="378">
        <v>467.94443000000001</v>
      </c>
      <c r="AE8" s="379">
        <v>1.5648662650324521E-2</v>
      </c>
      <c r="AF8" s="378">
        <v>437.21989000000002</v>
      </c>
      <c r="AG8" s="379">
        <v>7.5166765967269719E-2</v>
      </c>
      <c r="AH8" s="378">
        <v>49.718710000000002</v>
      </c>
      <c r="AI8" s="379">
        <v>9.0371829562813838E-2</v>
      </c>
      <c r="AJ8" s="378">
        <v>24.6432</v>
      </c>
      <c r="AK8" s="379">
        <v>6.1350834174619395E-2</v>
      </c>
      <c r="AL8" s="378">
        <v>440.14401000000004</v>
      </c>
      <c r="AM8" s="379">
        <v>4.9662292548209981E-2</v>
      </c>
      <c r="AN8" s="378">
        <v>686.15940000000001</v>
      </c>
      <c r="AO8" s="379">
        <v>9.8634376566377871E-2</v>
      </c>
      <c r="AP8" s="378">
        <v>379.34285</v>
      </c>
      <c r="AQ8" s="379">
        <v>4.6051922104396341E-2</v>
      </c>
      <c r="AR8" s="378">
        <v>6299.9838500000014</v>
      </c>
      <c r="AS8" s="379">
        <v>2.9288411719186256E-2</v>
      </c>
    </row>
    <row r="9" spans="1:45" ht="18">
      <c r="A9" s="360" t="s">
        <v>422</v>
      </c>
      <c r="B9" s="378">
        <v>0</v>
      </c>
      <c r="C9" s="379">
        <v>0</v>
      </c>
      <c r="D9" s="378">
        <v>0.48233999999999999</v>
      </c>
      <c r="E9" s="379">
        <v>1.1551271205972832E-4</v>
      </c>
      <c r="F9" s="378">
        <v>0.50808999999999993</v>
      </c>
      <c r="G9" s="379">
        <v>1.2585431084763889E-4</v>
      </c>
      <c r="H9" s="378">
        <v>0.30818000000000001</v>
      </c>
      <c r="I9" s="379">
        <v>7.9012415466099114E-5</v>
      </c>
      <c r="J9" s="378">
        <v>1.8043099999999999</v>
      </c>
      <c r="K9" s="379">
        <v>1.1995324268060362E-4</v>
      </c>
      <c r="L9" s="378">
        <v>0.26294000000000001</v>
      </c>
      <c r="M9" s="379">
        <v>2.2931345840722275E-4</v>
      </c>
      <c r="N9" s="378">
        <v>3.5641100000000003</v>
      </c>
      <c r="O9" s="379">
        <v>1.3040303043806268E-4</v>
      </c>
      <c r="P9" s="378">
        <v>2.31595</v>
      </c>
      <c r="Q9" s="379">
        <v>1.5446473979237565E-4</v>
      </c>
      <c r="R9" s="378">
        <v>0.43416000000000005</v>
      </c>
      <c r="S9" s="379">
        <v>9.1913786020387381E-5</v>
      </c>
      <c r="T9" s="378">
        <v>0.79489999999999994</v>
      </c>
      <c r="U9" s="379">
        <v>6.4475464321143202E-5</v>
      </c>
      <c r="V9" s="378">
        <v>14.862110000000001</v>
      </c>
      <c r="W9" s="379">
        <v>1.7602262138532339E-3</v>
      </c>
      <c r="X9" s="378">
        <v>5.0313599999999994</v>
      </c>
      <c r="Y9" s="379">
        <v>4.8636529630336048E-4</v>
      </c>
      <c r="Z9" s="378">
        <v>3.4143000000000003</v>
      </c>
      <c r="AA9" s="379">
        <v>3.6672322264909773E-4</v>
      </c>
      <c r="AB9" s="378">
        <v>2.4241799999999998</v>
      </c>
      <c r="AC9" s="379">
        <v>6.3230203434698614E-5</v>
      </c>
      <c r="AD9" s="378">
        <v>1.92384</v>
      </c>
      <c r="AE9" s="379">
        <v>6.4335680100306624E-5</v>
      </c>
      <c r="AF9" s="378">
        <v>13.55049</v>
      </c>
      <c r="AG9" s="379">
        <v>2.3295978382223844E-3</v>
      </c>
      <c r="AH9" s="378">
        <v>7.5600000000000001E-2</v>
      </c>
      <c r="AI9" s="379">
        <v>1.3741527716525079E-4</v>
      </c>
      <c r="AJ9" s="378">
        <v>1.2960000000000001E-2</v>
      </c>
      <c r="AK9" s="379">
        <v>3.2264755019764775E-5</v>
      </c>
      <c r="AL9" s="378">
        <v>0.46655999999999997</v>
      </c>
      <c r="AM9" s="379">
        <v>5.2642859347995773E-5</v>
      </c>
      <c r="AN9" s="378">
        <v>25.296869999999998</v>
      </c>
      <c r="AO9" s="379">
        <v>3.6363868243016232E-3</v>
      </c>
      <c r="AP9" s="378">
        <v>20.45534</v>
      </c>
      <c r="AQ9" s="379">
        <v>2.4832621052405302E-3</v>
      </c>
      <c r="AR9" s="378">
        <v>97.988589999999988</v>
      </c>
      <c r="AS9" s="379">
        <v>4.5554563885152438E-4</v>
      </c>
    </row>
    <row r="10" spans="1:45" ht="27">
      <c r="A10" s="360" t="s">
        <v>423</v>
      </c>
      <c r="B10" s="378">
        <v>237.86138</v>
      </c>
      <c r="C10" s="379">
        <v>0.9248270731931878</v>
      </c>
      <c r="D10" s="378">
        <v>4137.1098700000002</v>
      </c>
      <c r="E10" s="379">
        <v>0.99077161581616724</v>
      </c>
      <c r="F10" s="378">
        <v>3989.9482799999996</v>
      </c>
      <c r="G10" s="379">
        <v>0.9883134702456694</v>
      </c>
      <c r="H10" s="378">
        <v>3846.6764800000001</v>
      </c>
      <c r="I10" s="379">
        <v>0.98622623207681115</v>
      </c>
      <c r="J10" s="378">
        <v>14878.82164</v>
      </c>
      <c r="K10" s="379">
        <v>0.98916644201070603</v>
      </c>
      <c r="L10" s="378">
        <v>1126.7904699999999</v>
      </c>
      <c r="M10" s="379">
        <v>0.982688900798661</v>
      </c>
      <c r="N10" s="378">
        <v>27062.281340000001</v>
      </c>
      <c r="O10" s="379">
        <v>0.99014999461392472</v>
      </c>
      <c r="P10" s="378">
        <v>14855.714699999999</v>
      </c>
      <c r="Q10" s="379">
        <v>0.99081763663519062</v>
      </c>
      <c r="R10" s="378">
        <v>4398.2337600000001</v>
      </c>
      <c r="S10" s="379">
        <v>0.93112750295808866</v>
      </c>
      <c r="T10" s="378">
        <v>12166.439710000001</v>
      </c>
      <c r="U10" s="379">
        <v>0.98683714861925387</v>
      </c>
      <c r="V10" s="378">
        <v>7854.9578600000004</v>
      </c>
      <c r="W10" s="379">
        <v>0.93031896102804379</v>
      </c>
      <c r="X10" s="378">
        <v>9363.0328499999996</v>
      </c>
      <c r="Y10" s="379">
        <v>0.9050940990881885</v>
      </c>
      <c r="Z10" s="378">
        <v>9189.5695399999986</v>
      </c>
      <c r="AA10" s="379">
        <v>0.98703352267427757</v>
      </c>
      <c r="AB10" s="378">
        <v>37628.569020000003</v>
      </c>
      <c r="AC10" s="379">
        <v>0.98147087843773906</v>
      </c>
      <c r="AD10" s="378">
        <v>29470.95565</v>
      </c>
      <c r="AE10" s="379">
        <v>0.98554660208163047</v>
      </c>
      <c r="AF10" s="378">
        <v>5373.3724599999996</v>
      </c>
      <c r="AG10" s="379">
        <v>0.92378924059422896</v>
      </c>
      <c r="AH10" s="378">
        <v>500.99351000000001</v>
      </c>
      <c r="AI10" s="379">
        <v>0.91063706395028887</v>
      </c>
      <c r="AJ10" s="378">
        <v>377.41684000000004</v>
      </c>
      <c r="AK10" s="379">
        <v>0.93960354034982718</v>
      </c>
      <c r="AL10" s="378">
        <v>8446.4232200000006</v>
      </c>
      <c r="AM10" s="379">
        <v>0.95302612646627571</v>
      </c>
      <c r="AN10" s="378">
        <v>6261.2592000000004</v>
      </c>
      <c r="AO10" s="379">
        <v>0.90004654561680264</v>
      </c>
      <c r="AP10" s="378">
        <v>7848.7349899999999</v>
      </c>
      <c r="AQ10" s="379">
        <v>0.95283022304896481</v>
      </c>
      <c r="AR10" s="378">
        <v>209015.16277</v>
      </c>
      <c r="AS10" s="379">
        <v>0.97170441837886445</v>
      </c>
    </row>
    <row r="11" spans="1:45" ht="18.75">
      <c r="A11" s="360" t="s">
        <v>424</v>
      </c>
      <c r="B11" s="380">
        <v>111.37780000000001</v>
      </c>
      <c r="C11" s="381">
        <v>0.43304720082216058</v>
      </c>
      <c r="D11" s="380">
        <v>3374.4999299999999</v>
      </c>
      <c r="E11" s="381">
        <v>0.80813873773616818</v>
      </c>
      <c r="F11" s="380">
        <v>3275.22471</v>
      </c>
      <c r="G11" s="381">
        <v>0.81127585417585069</v>
      </c>
      <c r="H11" s="380">
        <v>3193.5873199999996</v>
      </c>
      <c r="I11" s="381">
        <v>0.81878463286100966</v>
      </c>
      <c r="J11" s="380">
        <v>12236.700429999999</v>
      </c>
      <c r="K11" s="381">
        <v>0.81351424992913457</v>
      </c>
      <c r="L11" s="380">
        <v>1068.7168700000002</v>
      </c>
      <c r="M11" s="381">
        <v>0.93204214466358226</v>
      </c>
      <c r="N11" s="380">
        <v>21937.138629999998</v>
      </c>
      <c r="O11" s="381">
        <v>0.80263217366800965</v>
      </c>
      <c r="P11" s="380">
        <v>12258.17728</v>
      </c>
      <c r="Q11" s="381">
        <v>0.81757212542758306</v>
      </c>
      <c r="R11" s="380">
        <v>3116.5494600000002</v>
      </c>
      <c r="S11" s="381">
        <v>0.65978869584575683</v>
      </c>
      <c r="T11" s="380">
        <v>5175.1858300000004</v>
      </c>
      <c r="U11" s="381">
        <v>0.41976664905956834</v>
      </c>
      <c r="V11" s="380">
        <v>5172.8773899999997</v>
      </c>
      <c r="W11" s="381">
        <v>0.61266094672470439</v>
      </c>
      <c r="X11" s="380">
        <v>5731.3072499999998</v>
      </c>
      <c r="Y11" s="381">
        <v>0.55402693284754978</v>
      </c>
      <c r="Z11" s="380">
        <v>4435.27945</v>
      </c>
      <c r="AA11" s="381">
        <v>0.47638460980385955</v>
      </c>
      <c r="AB11" s="380">
        <v>16441.243429999999</v>
      </c>
      <c r="AC11" s="381">
        <v>0.42883909891109656</v>
      </c>
      <c r="AD11" s="380">
        <v>12911.530130000001</v>
      </c>
      <c r="AE11" s="381">
        <v>0.4317781478964729</v>
      </c>
      <c r="AF11" s="380">
        <v>3395.8227900000002</v>
      </c>
      <c r="AG11" s="381">
        <v>0.5838092519584388</v>
      </c>
      <c r="AH11" s="380">
        <v>295.99336</v>
      </c>
      <c r="AI11" s="381">
        <v>0.5380160000459504</v>
      </c>
      <c r="AJ11" s="380">
        <v>289.08479999999997</v>
      </c>
      <c r="AK11" s="381">
        <v>0.7196952354890197</v>
      </c>
      <c r="AL11" s="380">
        <v>6801.0036900000005</v>
      </c>
      <c r="AM11" s="381">
        <v>0.76737028608939961</v>
      </c>
      <c r="AN11" s="380">
        <v>3921.8711800000001</v>
      </c>
      <c r="AO11" s="381">
        <v>0.56376305390984183</v>
      </c>
      <c r="AP11" s="380">
        <v>5068.97516</v>
      </c>
      <c r="AQ11" s="381">
        <v>0.61536957719761953</v>
      </c>
      <c r="AR11" s="380">
        <v>130212.14688999999</v>
      </c>
      <c r="AS11" s="381">
        <v>0.60535186434699784</v>
      </c>
    </row>
    <row r="12" spans="1:45" ht="19.5">
      <c r="A12" s="367" t="s">
        <v>425</v>
      </c>
      <c r="B12" s="380">
        <v>19.044830000000001</v>
      </c>
      <c r="C12" s="381">
        <v>7.4048062734529754E-2</v>
      </c>
      <c r="D12" s="380">
        <v>922.97447</v>
      </c>
      <c r="E12" s="381">
        <v>0.22103761701619262</v>
      </c>
      <c r="F12" s="380">
        <v>968.76268999999991</v>
      </c>
      <c r="G12" s="381">
        <v>0.23996331501280252</v>
      </c>
      <c r="H12" s="380">
        <v>989.76783999999998</v>
      </c>
      <c r="I12" s="381">
        <v>0.25376061973218089</v>
      </c>
      <c r="J12" s="380">
        <v>3691.5006899999998</v>
      </c>
      <c r="K12" s="381">
        <v>0.24541651829407682</v>
      </c>
      <c r="L12" s="380">
        <v>63.529890000000002</v>
      </c>
      <c r="M12" s="381">
        <v>5.5405258949305682E-2</v>
      </c>
      <c r="N12" s="380">
        <v>6347.3927899999999</v>
      </c>
      <c r="O12" s="381">
        <v>0.23223729211407881</v>
      </c>
      <c r="P12" s="380">
        <v>3745.8765600000002</v>
      </c>
      <c r="Q12" s="381">
        <v>0.24983520720860089</v>
      </c>
      <c r="R12" s="380">
        <v>901.75887</v>
      </c>
      <c r="S12" s="381">
        <v>0.19090674364097637</v>
      </c>
      <c r="T12" s="380">
        <v>1622.9528600000001</v>
      </c>
      <c r="U12" s="381">
        <v>0.13164000405060677</v>
      </c>
      <c r="V12" s="380">
        <v>1417.76234</v>
      </c>
      <c r="W12" s="381">
        <v>0.16791575596479241</v>
      </c>
      <c r="X12" s="380">
        <v>2238.91048</v>
      </c>
      <c r="Y12" s="381">
        <v>0.21642823391725083</v>
      </c>
      <c r="Z12" s="380">
        <v>1145.0913700000001</v>
      </c>
      <c r="AA12" s="381">
        <v>0.12299200346603122</v>
      </c>
      <c r="AB12" s="380">
        <v>4839.5103799999997</v>
      </c>
      <c r="AC12" s="381">
        <v>0.12622958107555363</v>
      </c>
      <c r="AD12" s="380">
        <v>3716.7685499999998</v>
      </c>
      <c r="AE12" s="381">
        <v>0.12429351320259506</v>
      </c>
      <c r="AF12" s="380">
        <v>1176.28523</v>
      </c>
      <c r="AG12" s="381">
        <v>0.20222674817965403</v>
      </c>
      <c r="AH12" s="380">
        <v>121.78066</v>
      </c>
      <c r="AI12" s="381">
        <v>0.22135612628660276</v>
      </c>
      <c r="AJ12" s="380">
        <v>39.743089999999995</v>
      </c>
      <c r="AK12" s="381">
        <v>9.8942983223646849E-2</v>
      </c>
      <c r="AL12" s="380">
        <v>1085.52503</v>
      </c>
      <c r="AM12" s="381">
        <v>0.12248187044114132</v>
      </c>
      <c r="AN12" s="380">
        <v>1317.15545</v>
      </c>
      <c r="AO12" s="381">
        <v>0.18933910495397557</v>
      </c>
      <c r="AP12" s="380">
        <v>1439.2629899999999</v>
      </c>
      <c r="AQ12" s="381">
        <v>0.17472538919138866</v>
      </c>
      <c r="AR12" s="380">
        <v>37811.357060000002</v>
      </c>
      <c r="AS12" s="381">
        <v>0.17578371938754095</v>
      </c>
    </row>
    <row r="13" spans="1:45" ht="19.5">
      <c r="A13" s="367" t="s">
        <v>426</v>
      </c>
      <c r="B13" s="380">
        <v>65.9251</v>
      </c>
      <c r="C13" s="381">
        <v>0.25632289396020586</v>
      </c>
      <c r="D13" s="380">
        <v>2239.0133900000001</v>
      </c>
      <c r="E13" s="381">
        <v>0.53620788036850808</v>
      </c>
      <c r="F13" s="380">
        <v>2180.6127900000001</v>
      </c>
      <c r="G13" s="381">
        <v>0.54013958139502283</v>
      </c>
      <c r="H13" s="380">
        <v>2188.2437300000001</v>
      </c>
      <c r="I13" s="381">
        <v>0.56103064032658323</v>
      </c>
      <c r="J13" s="380">
        <v>8336.1391100000001</v>
      </c>
      <c r="K13" s="381">
        <v>0.5541990665024864</v>
      </c>
      <c r="L13" s="380">
        <v>930.90495999999996</v>
      </c>
      <c r="M13" s="381">
        <v>0.81185455170775589</v>
      </c>
      <c r="N13" s="380">
        <v>15271.572880000002</v>
      </c>
      <c r="O13" s="381">
        <v>0.55875362519892269</v>
      </c>
      <c r="P13" s="380">
        <v>8263.2000900000003</v>
      </c>
      <c r="Q13" s="381">
        <v>0.55112288769368301</v>
      </c>
      <c r="R13" s="380">
        <v>1943.8270600000001</v>
      </c>
      <c r="S13" s="381">
        <v>0.41151765352284569</v>
      </c>
      <c r="T13" s="380">
        <v>2812.4625099999998</v>
      </c>
      <c r="U13" s="381">
        <v>0.22812281572280518</v>
      </c>
      <c r="V13" s="380">
        <v>2214.04918</v>
      </c>
      <c r="W13" s="381">
        <v>0.26222571393942429</v>
      </c>
      <c r="X13" s="380">
        <v>2814.4077000000002</v>
      </c>
      <c r="Y13" s="381">
        <v>0.27205968861877494</v>
      </c>
      <c r="Z13" s="380">
        <v>2575.6987899999999</v>
      </c>
      <c r="AA13" s="381">
        <v>0.27665072221016945</v>
      </c>
      <c r="AB13" s="380">
        <v>9312.6511899999987</v>
      </c>
      <c r="AC13" s="381">
        <v>0.24290309682452957</v>
      </c>
      <c r="AD13" s="380">
        <v>7394.0931799999998</v>
      </c>
      <c r="AE13" s="381">
        <v>0.24726797106845624</v>
      </c>
      <c r="AF13" s="380">
        <v>1656.9400900000001</v>
      </c>
      <c r="AG13" s="381">
        <v>0.28486084648806081</v>
      </c>
      <c r="AH13" s="380">
        <v>118.88354</v>
      </c>
      <c r="AI13" s="381">
        <v>0.2160901402048436</v>
      </c>
      <c r="AJ13" s="380">
        <v>225.32080999999999</v>
      </c>
      <c r="AK13" s="381">
        <v>0.56095067403587695</v>
      </c>
      <c r="AL13" s="380">
        <v>5134.4650899999997</v>
      </c>
      <c r="AM13" s="381">
        <v>0.57933154055226432</v>
      </c>
      <c r="AN13" s="380">
        <v>1958.2058500000001</v>
      </c>
      <c r="AO13" s="381">
        <v>0.28148913095613654</v>
      </c>
      <c r="AP13" s="380">
        <v>3070.4946</v>
      </c>
      <c r="AQ13" s="381">
        <v>0.37275561709195154</v>
      </c>
      <c r="AR13" s="380">
        <v>80707.111640000017</v>
      </c>
      <c r="AS13" s="381">
        <v>0.37520463078308519</v>
      </c>
    </row>
    <row r="14" spans="1:45" ht="19.5">
      <c r="A14" s="367" t="s">
        <v>427</v>
      </c>
      <c r="B14" s="380">
        <v>0</v>
      </c>
      <c r="C14" s="381">
        <v>0</v>
      </c>
      <c r="D14" s="380">
        <v>0</v>
      </c>
      <c r="E14" s="381">
        <v>0</v>
      </c>
      <c r="F14" s="380">
        <v>0</v>
      </c>
      <c r="G14" s="381">
        <v>0</v>
      </c>
      <c r="H14" s="380">
        <v>0</v>
      </c>
      <c r="I14" s="381">
        <v>0</v>
      </c>
      <c r="J14" s="380">
        <v>0</v>
      </c>
      <c r="K14" s="381">
        <v>0</v>
      </c>
      <c r="L14" s="380">
        <v>0</v>
      </c>
      <c r="M14" s="381">
        <v>0</v>
      </c>
      <c r="N14" s="380">
        <v>0</v>
      </c>
      <c r="O14" s="381">
        <v>0</v>
      </c>
      <c r="P14" s="380">
        <v>0</v>
      </c>
      <c r="Q14" s="381">
        <v>0</v>
      </c>
      <c r="R14" s="380">
        <v>0</v>
      </c>
      <c r="S14" s="381">
        <v>0</v>
      </c>
      <c r="T14" s="380">
        <v>0</v>
      </c>
      <c r="U14" s="381">
        <v>0</v>
      </c>
      <c r="V14" s="380">
        <v>0</v>
      </c>
      <c r="W14" s="381">
        <v>0</v>
      </c>
      <c r="X14" s="380">
        <v>0</v>
      </c>
      <c r="Y14" s="381">
        <v>0</v>
      </c>
      <c r="Z14" s="380">
        <v>61.85042</v>
      </c>
      <c r="AA14" s="381">
        <v>6.6432315100021103E-3</v>
      </c>
      <c r="AB14" s="380">
        <v>0</v>
      </c>
      <c r="AC14" s="381">
        <v>0</v>
      </c>
      <c r="AD14" s="380">
        <v>0</v>
      </c>
      <c r="AE14" s="381">
        <v>0</v>
      </c>
      <c r="AF14" s="380">
        <v>0</v>
      </c>
      <c r="AG14" s="381">
        <v>0</v>
      </c>
      <c r="AH14" s="380">
        <v>0</v>
      </c>
      <c r="AI14" s="381">
        <v>0</v>
      </c>
      <c r="AJ14" s="380">
        <v>0</v>
      </c>
      <c r="AK14" s="381">
        <v>0</v>
      </c>
      <c r="AL14" s="380">
        <v>0</v>
      </c>
      <c r="AM14" s="381">
        <v>0</v>
      </c>
      <c r="AN14" s="380">
        <v>0</v>
      </c>
      <c r="AO14" s="381">
        <v>0</v>
      </c>
      <c r="AP14" s="380">
        <v>0</v>
      </c>
      <c r="AQ14" s="381">
        <v>0</v>
      </c>
      <c r="AR14" s="380">
        <v>61.85042</v>
      </c>
      <c r="AS14" s="381">
        <v>2.8754050948314602E-4</v>
      </c>
    </row>
    <row r="15" spans="1:45" ht="19.5">
      <c r="A15" s="367" t="s">
        <v>428</v>
      </c>
      <c r="B15" s="380">
        <v>0</v>
      </c>
      <c r="C15" s="381">
        <v>0</v>
      </c>
      <c r="D15" s="380">
        <v>15.575749999999999</v>
      </c>
      <c r="E15" s="381">
        <v>3.7301428968451989E-3</v>
      </c>
      <c r="F15" s="380">
        <v>15.575749999999999</v>
      </c>
      <c r="G15" s="381">
        <v>3.8581260843258314E-3</v>
      </c>
      <c r="H15" s="380">
        <v>15.575749999999999</v>
      </c>
      <c r="I15" s="381">
        <v>3.9933728022457432E-3</v>
      </c>
      <c r="J15" s="380">
        <v>48.804019999999994</v>
      </c>
      <c r="K15" s="381">
        <v>3.244564656211534E-3</v>
      </c>
      <c r="L15" s="380">
        <v>15.575749999999999</v>
      </c>
      <c r="M15" s="381">
        <v>1.3583817980475772E-2</v>
      </c>
      <c r="N15" s="380">
        <v>188.02795999999998</v>
      </c>
      <c r="O15" s="381">
        <v>6.8795339625002672E-3</v>
      </c>
      <c r="P15" s="380">
        <v>48.804019999999994</v>
      </c>
      <c r="Q15" s="381">
        <v>3.2550358384774696E-3</v>
      </c>
      <c r="R15" s="380">
        <v>65.261219999999994</v>
      </c>
      <c r="S15" s="381">
        <v>1.3816118045212419E-2</v>
      </c>
      <c r="T15" s="380">
        <v>526.54356000000007</v>
      </c>
      <c r="U15" s="381">
        <v>4.2708693566873478E-2</v>
      </c>
      <c r="V15" s="380">
        <v>23.970939999999999</v>
      </c>
      <c r="W15" s="381">
        <v>2.8390502397508182E-3</v>
      </c>
      <c r="X15" s="380">
        <v>212.73638</v>
      </c>
      <c r="Y15" s="381">
        <v>2.0564537718073105E-2</v>
      </c>
      <c r="Z15" s="380">
        <v>510.50885999999997</v>
      </c>
      <c r="AA15" s="381">
        <v>5.4832748829955494E-2</v>
      </c>
      <c r="AB15" s="380">
        <v>1681.3997300000001</v>
      </c>
      <c r="AC15" s="381">
        <v>4.3856168676809207E-2</v>
      </c>
      <c r="AD15" s="380">
        <v>1370.0407600000001</v>
      </c>
      <c r="AE15" s="381">
        <v>4.5815922353075599E-2</v>
      </c>
      <c r="AF15" s="380">
        <v>19.176759999999998</v>
      </c>
      <c r="AG15" s="381">
        <v>3.2968651790532657E-3</v>
      </c>
      <c r="AH15" s="380">
        <v>17.589189999999999</v>
      </c>
      <c r="AI15" s="381">
        <v>3.1971209245532504E-2</v>
      </c>
      <c r="AJ15" s="380">
        <v>3.6425799999999997</v>
      </c>
      <c r="AK15" s="381">
        <v>9.0684376033869415E-3</v>
      </c>
      <c r="AL15" s="380">
        <v>550.60285999999996</v>
      </c>
      <c r="AM15" s="381">
        <v>6.2125576379424313E-2</v>
      </c>
      <c r="AN15" s="380">
        <v>16.77966</v>
      </c>
      <c r="AO15" s="381">
        <v>2.4120507612309734E-3</v>
      </c>
      <c r="AP15" s="380">
        <v>40.750610000000002</v>
      </c>
      <c r="AQ15" s="381">
        <v>4.9470918390227591E-3</v>
      </c>
      <c r="AR15" s="380">
        <v>5386.94211</v>
      </c>
      <c r="AS15" s="381">
        <v>2.5043711568419641E-2</v>
      </c>
    </row>
    <row r="16" spans="1:45" ht="19.5">
      <c r="A16" s="368" t="s">
        <v>429</v>
      </c>
      <c r="B16" s="380">
        <v>0</v>
      </c>
      <c r="C16" s="381">
        <v>0</v>
      </c>
      <c r="D16" s="380">
        <v>0</v>
      </c>
      <c r="E16" s="381">
        <v>0</v>
      </c>
      <c r="F16" s="380">
        <v>0</v>
      </c>
      <c r="G16" s="381">
        <v>0</v>
      </c>
      <c r="H16" s="380">
        <v>0</v>
      </c>
      <c r="I16" s="381">
        <v>0</v>
      </c>
      <c r="J16" s="380">
        <v>0</v>
      </c>
      <c r="K16" s="381">
        <v>0</v>
      </c>
      <c r="L16" s="380">
        <v>0</v>
      </c>
      <c r="M16" s="381">
        <v>0</v>
      </c>
      <c r="N16" s="380">
        <v>0</v>
      </c>
      <c r="O16" s="381">
        <v>0</v>
      </c>
      <c r="P16" s="380">
        <v>0</v>
      </c>
      <c r="Q16" s="381">
        <v>0</v>
      </c>
      <c r="R16" s="380">
        <v>0</v>
      </c>
      <c r="S16" s="381">
        <v>0</v>
      </c>
      <c r="T16" s="380">
        <v>0</v>
      </c>
      <c r="U16" s="381">
        <v>0</v>
      </c>
      <c r="V16" s="380">
        <v>0</v>
      </c>
      <c r="W16" s="381">
        <v>0</v>
      </c>
      <c r="X16" s="380">
        <v>0</v>
      </c>
      <c r="Y16" s="381">
        <v>0</v>
      </c>
      <c r="Z16" s="380">
        <v>0</v>
      </c>
      <c r="AA16" s="381">
        <v>0</v>
      </c>
      <c r="AB16" s="380">
        <v>0</v>
      </c>
      <c r="AC16" s="381">
        <v>0</v>
      </c>
      <c r="AD16" s="380">
        <v>0</v>
      </c>
      <c r="AE16" s="381">
        <v>0</v>
      </c>
      <c r="AF16" s="380">
        <v>0</v>
      </c>
      <c r="AG16" s="381">
        <v>0</v>
      </c>
      <c r="AH16" s="380">
        <v>0</v>
      </c>
      <c r="AI16" s="381">
        <v>0</v>
      </c>
      <c r="AJ16" s="380">
        <v>0</v>
      </c>
      <c r="AK16" s="381">
        <v>0</v>
      </c>
      <c r="AL16" s="380">
        <v>0</v>
      </c>
      <c r="AM16" s="381">
        <v>0</v>
      </c>
      <c r="AN16" s="380">
        <v>0</v>
      </c>
      <c r="AO16" s="381">
        <v>0</v>
      </c>
      <c r="AP16" s="380">
        <v>0</v>
      </c>
      <c r="AQ16" s="381">
        <v>0</v>
      </c>
      <c r="AR16" s="380">
        <v>0</v>
      </c>
      <c r="AS16" s="381">
        <v>0</v>
      </c>
    </row>
    <row r="17" spans="1:45" s="260" customFormat="1" ht="19.5">
      <c r="A17" s="368" t="s">
        <v>430</v>
      </c>
      <c r="B17" s="380">
        <v>26.407869999999999</v>
      </c>
      <c r="C17" s="381">
        <v>0.10267624412742493</v>
      </c>
      <c r="D17" s="380">
        <v>35.521349999999998</v>
      </c>
      <c r="E17" s="381">
        <v>8.5067949465580921E-3</v>
      </c>
      <c r="F17" s="380">
        <v>0</v>
      </c>
      <c r="G17" s="381">
        <v>0</v>
      </c>
      <c r="H17" s="380">
        <v>0</v>
      </c>
      <c r="I17" s="381">
        <v>0</v>
      </c>
      <c r="J17" s="380">
        <v>0</v>
      </c>
      <c r="K17" s="381">
        <v>0</v>
      </c>
      <c r="L17" s="380">
        <v>2.1004999999999998</v>
      </c>
      <c r="M17" s="381">
        <v>1.8318738852375878E-3</v>
      </c>
      <c r="N17" s="380">
        <v>0</v>
      </c>
      <c r="O17" s="381">
        <v>0</v>
      </c>
      <c r="P17" s="380">
        <v>0</v>
      </c>
      <c r="Q17" s="381">
        <v>0</v>
      </c>
      <c r="R17" s="380">
        <v>15.62209</v>
      </c>
      <c r="S17" s="381">
        <v>3.3072725203870308E-3</v>
      </c>
      <c r="T17" s="380">
        <v>213.2269</v>
      </c>
      <c r="U17" s="381">
        <v>1.729513571928289E-2</v>
      </c>
      <c r="V17" s="380">
        <v>207.89976000000001</v>
      </c>
      <c r="W17" s="381">
        <v>2.4623058731619938E-2</v>
      </c>
      <c r="X17" s="380">
        <v>20.064799999999998</v>
      </c>
      <c r="Y17" s="381">
        <v>1.939599312565125E-3</v>
      </c>
      <c r="Z17" s="380">
        <v>142.13001</v>
      </c>
      <c r="AA17" s="381">
        <v>1.5265903787701282E-2</v>
      </c>
      <c r="AB17" s="380">
        <v>607.68213000000003</v>
      </c>
      <c r="AC17" s="381">
        <v>1.5850252334204132E-2</v>
      </c>
      <c r="AD17" s="380">
        <v>430.62764000000004</v>
      </c>
      <c r="AE17" s="381">
        <v>1.4400741272345936E-2</v>
      </c>
      <c r="AF17" s="380">
        <v>89.699130000000011</v>
      </c>
      <c r="AG17" s="381">
        <v>1.542105852544289E-2</v>
      </c>
      <c r="AH17" s="380">
        <v>13.229629999999998</v>
      </c>
      <c r="AI17" s="381">
        <v>2.4047000968832229E-2</v>
      </c>
      <c r="AJ17" s="380">
        <v>2.5708000000000002</v>
      </c>
      <c r="AK17" s="381">
        <v>6.4001722380255628E-3</v>
      </c>
      <c r="AL17" s="380">
        <v>30.410709999999998</v>
      </c>
      <c r="AM17" s="381">
        <v>3.4312987165695482E-3</v>
      </c>
      <c r="AN17" s="380">
        <v>125.95669000000001</v>
      </c>
      <c r="AO17" s="381">
        <v>1.8106083794107497E-2</v>
      </c>
      <c r="AP17" s="380">
        <v>218.15529000000001</v>
      </c>
      <c r="AQ17" s="381">
        <v>2.6483879745570517E-2</v>
      </c>
      <c r="AR17" s="380">
        <v>2181.3053</v>
      </c>
      <c r="AS17" s="381">
        <v>1.0140814521555176E-2</v>
      </c>
    </row>
    <row r="18" spans="1:45" ht="19.5">
      <c r="A18" s="369" t="s">
        <v>431</v>
      </c>
      <c r="B18" s="380">
        <v>0</v>
      </c>
      <c r="C18" s="381">
        <v>0</v>
      </c>
      <c r="D18" s="380">
        <v>0</v>
      </c>
      <c r="E18" s="381">
        <v>0</v>
      </c>
      <c r="F18" s="380">
        <v>0</v>
      </c>
      <c r="G18" s="381">
        <v>0</v>
      </c>
      <c r="H18" s="380">
        <v>0</v>
      </c>
      <c r="I18" s="381">
        <v>0</v>
      </c>
      <c r="J18" s="380">
        <v>0</v>
      </c>
      <c r="K18" s="381">
        <v>0</v>
      </c>
      <c r="L18" s="380">
        <v>0</v>
      </c>
      <c r="M18" s="381">
        <v>0</v>
      </c>
      <c r="N18" s="380">
        <v>0</v>
      </c>
      <c r="O18" s="381">
        <v>0</v>
      </c>
      <c r="P18" s="380">
        <v>0</v>
      </c>
      <c r="Q18" s="381">
        <v>0</v>
      </c>
      <c r="R18" s="380">
        <v>0</v>
      </c>
      <c r="S18" s="381">
        <v>0</v>
      </c>
      <c r="T18" s="380">
        <v>0</v>
      </c>
      <c r="U18" s="381">
        <v>0</v>
      </c>
      <c r="V18" s="380">
        <v>0</v>
      </c>
      <c r="W18" s="381">
        <v>0</v>
      </c>
      <c r="X18" s="380">
        <v>0</v>
      </c>
      <c r="Y18" s="381">
        <v>0</v>
      </c>
      <c r="Z18" s="380">
        <v>0</v>
      </c>
      <c r="AA18" s="381">
        <v>0</v>
      </c>
      <c r="AB18" s="380">
        <v>0</v>
      </c>
      <c r="AC18" s="381">
        <v>0</v>
      </c>
      <c r="AD18" s="380">
        <v>0</v>
      </c>
      <c r="AE18" s="381">
        <v>0</v>
      </c>
      <c r="AF18" s="380">
        <v>0</v>
      </c>
      <c r="AG18" s="381">
        <v>0</v>
      </c>
      <c r="AH18" s="380">
        <v>0</v>
      </c>
      <c r="AI18" s="381">
        <v>0</v>
      </c>
      <c r="AJ18" s="380">
        <v>0</v>
      </c>
      <c r="AK18" s="381">
        <v>0</v>
      </c>
      <c r="AL18" s="380">
        <v>0</v>
      </c>
      <c r="AM18" s="381">
        <v>0</v>
      </c>
      <c r="AN18" s="380">
        <v>0</v>
      </c>
      <c r="AO18" s="381">
        <v>0</v>
      </c>
      <c r="AP18" s="380">
        <v>0</v>
      </c>
      <c r="AQ18" s="381">
        <v>0</v>
      </c>
      <c r="AR18" s="380">
        <v>0</v>
      </c>
      <c r="AS18" s="381">
        <v>0</v>
      </c>
    </row>
    <row r="19" spans="1:45" ht="18.75">
      <c r="A19" s="360" t="s">
        <v>432</v>
      </c>
      <c r="B19" s="380">
        <v>0</v>
      </c>
      <c r="C19" s="381">
        <v>0</v>
      </c>
      <c r="D19" s="380">
        <v>161.41497000000001</v>
      </c>
      <c r="E19" s="381">
        <v>3.8656302508064198E-2</v>
      </c>
      <c r="F19" s="380">
        <v>110.27347999999999</v>
      </c>
      <c r="G19" s="381">
        <v>2.7314831683699525E-2</v>
      </c>
      <c r="H19" s="380">
        <v>0</v>
      </c>
      <c r="I19" s="381">
        <v>0</v>
      </c>
      <c r="J19" s="380">
        <v>160.25660999999999</v>
      </c>
      <c r="K19" s="381">
        <v>1.0654100476359856E-2</v>
      </c>
      <c r="L19" s="380">
        <v>56.60577</v>
      </c>
      <c r="M19" s="381">
        <v>4.936664214080709E-2</v>
      </c>
      <c r="N19" s="380">
        <v>130.14500000000001</v>
      </c>
      <c r="O19" s="381">
        <v>4.7617223925079943E-3</v>
      </c>
      <c r="P19" s="380">
        <v>200.29660999999999</v>
      </c>
      <c r="Q19" s="381">
        <v>1.3358994686821798E-2</v>
      </c>
      <c r="R19" s="380">
        <v>190.08022</v>
      </c>
      <c r="S19" s="381">
        <v>4.024090811633535E-2</v>
      </c>
      <c r="T19" s="380">
        <v>0</v>
      </c>
      <c r="U19" s="381">
        <v>0</v>
      </c>
      <c r="V19" s="380">
        <v>1309.19517</v>
      </c>
      <c r="W19" s="381">
        <v>0.15505736784911703</v>
      </c>
      <c r="X19" s="380">
        <v>445.18789000000004</v>
      </c>
      <c r="Y19" s="381">
        <v>4.3034873280885864E-2</v>
      </c>
      <c r="Z19" s="380">
        <v>0</v>
      </c>
      <c r="AA19" s="381">
        <v>0</v>
      </c>
      <c r="AB19" s="380">
        <v>0</v>
      </c>
      <c r="AC19" s="381">
        <v>0</v>
      </c>
      <c r="AD19" s="380">
        <v>0</v>
      </c>
      <c r="AE19" s="381">
        <v>0</v>
      </c>
      <c r="AF19" s="380">
        <v>453.72158000000002</v>
      </c>
      <c r="AG19" s="381">
        <v>7.800373358622785E-2</v>
      </c>
      <c r="AH19" s="380">
        <v>24.510339999999999</v>
      </c>
      <c r="AI19" s="381">
        <v>4.4551523340139322E-2</v>
      </c>
      <c r="AJ19" s="380">
        <v>17.80752</v>
      </c>
      <c r="AK19" s="381">
        <v>4.4332968388083462E-2</v>
      </c>
      <c r="AL19" s="380">
        <v>0</v>
      </c>
      <c r="AM19" s="381">
        <v>0</v>
      </c>
      <c r="AN19" s="380">
        <v>503.77353000000005</v>
      </c>
      <c r="AO19" s="381">
        <v>7.2416683444391297E-2</v>
      </c>
      <c r="AP19" s="380">
        <v>300.31166999999999</v>
      </c>
      <c r="AQ19" s="381">
        <v>3.6457599329686008E-2</v>
      </c>
      <c r="AR19" s="380">
        <v>4063.5803599999995</v>
      </c>
      <c r="AS19" s="381">
        <v>1.8891447576913876E-2</v>
      </c>
    </row>
    <row r="20" spans="1:45" ht="19.5">
      <c r="A20" s="367" t="s">
        <v>433</v>
      </c>
      <c r="B20" s="380">
        <v>126.48358</v>
      </c>
      <c r="C20" s="381">
        <v>0.49177987237102733</v>
      </c>
      <c r="D20" s="380">
        <v>762.60993999999994</v>
      </c>
      <c r="E20" s="381">
        <v>0.18263287807999892</v>
      </c>
      <c r="F20" s="380">
        <v>714.72357</v>
      </c>
      <c r="G20" s="381">
        <v>0.17703761606981874</v>
      </c>
      <c r="H20" s="380">
        <v>653.08915999999999</v>
      </c>
      <c r="I20" s="381">
        <v>0.1674415992158014</v>
      </c>
      <c r="J20" s="380">
        <v>2642.1212099999998</v>
      </c>
      <c r="K20" s="381">
        <v>0.1756521920815714</v>
      </c>
      <c r="L20" s="380">
        <v>58.073599999999999</v>
      </c>
      <c r="M20" s="381">
        <v>5.0646756135079067E-2</v>
      </c>
      <c r="N20" s="380">
        <v>5125.1427100000001</v>
      </c>
      <c r="O20" s="381">
        <v>0.18751782094591496</v>
      </c>
      <c r="P20" s="380">
        <v>2597.5374200000001</v>
      </c>
      <c r="Q20" s="381">
        <v>0.17324551120760759</v>
      </c>
      <c r="R20" s="380">
        <v>1281.6843000000001</v>
      </c>
      <c r="S20" s="381">
        <v>0.27133880711233183</v>
      </c>
      <c r="T20" s="380">
        <v>6991.2538800000002</v>
      </c>
      <c r="U20" s="381">
        <v>0.56707049955968547</v>
      </c>
      <c r="V20" s="380">
        <v>2682.0804700000003</v>
      </c>
      <c r="W20" s="381">
        <v>0.31765801430333934</v>
      </c>
      <c r="X20" s="380">
        <v>3631.7256000000002</v>
      </c>
      <c r="Y20" s="381">
        <v>0.35106716624063866</v>
      </c>
      <c r="Z20" s="380">
        <v>4754.2900899999995</v>
      </c>
      <c r="AA20" s="381">
        <v>0.51064891287041814</v>
      </c>
      <c r="AB20" s="380">
        <v>21187.32559</v>
      </c>
      <c r="AC20" s="381">
        <v>0.55263177952664244</v>
      </c>
      <c r="AD20" s="380">
        <v>16559.425520000001</v>
      </c>
      <c r="AE20" s="381">
        <v>0.55376845418515763</v>
      </c>
      <c r="AF20" s="380">
        <v>1977.5496699999999</v>
      </c>
      <c r="AG20" s="381">
        <v>0.33997998863579021</v>
      </c>
      <c r="AH20" s="380">
        <v>205.00014999999999</v>
      </c>
      <c r="AI20" s="381">
        <v>0.37262106390433841</v>
      </c>
      <c r="AJ20" s="380">
        <v>88.332039999999992</v>
      </c>
      <c r="AK20" s="381">
        <v>0.21990830486080731</v>
      </c>
      <c r="AL20" s="380">
        <v>1645.4195300000001</v>
      </c>
      <c r="AM20" s="381">
        <v>0.1856558403768761</v>
      </c>
      <c r="AN20" s="380">
        <v>2339.3880199999999</v>
      </c>
      <c r="AO20" s="381">
        <v>0.3362834917069607</v>
      </c>
      <c r="AP20" s="380">
        <v>2779.75983</v>
      </c>
      <c r="AQ20" s="381">
        <v>0.33746064585134533</v>
      </c>
      <c r="AR20" s="380">
        <v>78803.015879999992</v>
      </c>
      <c r="AS20" s="381">
        <v>0.36635255403186662</v>
      </c>
    </row>
    <row r="21" spans="1:45" s="260" customFormat="1" ht="19.5">
      <c r="A21" s="367" t="s">
        <v>434</v>
      </c>
      <c r="B21" s="380">
        <v>11.359</v>
      </c>
      <c r="C21" s="381">
        <v>4.4164843928852261E-2</v>
      </c>
      <c r="D21" s="380">
        <v>298.61471</v>
      </c>
      <c r="E21" s="381">
        <v>7.1513444899923867E-2</v>
      </c>
      <c r="F21" s="380">
        <v>301.16631000000001</v>
      </c>
      <c r="G21" s="381">
        <v>7.4599142662867574E-2</v>
      </c>
      <c r="H21" s="380">
        <v>305.26959999999997</v>
      </c>
      <c r="I21" s="381">
        <v>7.8266235525893582E-2</v>
      </c>
      <c r="J21" s="380">
        <v>1097.8514</v>
      </c>
      <c r="K21" s="381">
        <v>7.2986812361202039E-2</v>
      </c>
      <c r="L21" s="380">
        <v>1.7765</v>
      </c>
      <c r="M21" s="381">
        <v>1.5493091916803498E-3</v>
      </c>
      <c r="N21" s="380">
        <v>2021.5639900000001</v>
      </c>
      <c r="O21" s="381">
        <v>7.3964628061552934E-2</v>
      </c>
      <c r="P21" s="380">
        <v>1117.5874699999999</v>
      </c>
      <c r="Q21" s="381">
        <v>7.4538680778414648E-2</v>
      </c>
      <c r="R21" s="380">
        <v>295.68299999999999</v>
      </c>
      <c r="S21" s="381">
        <v>6.2597530845462962E-2</v>
      </c>
      <c r="T21" s="380">
        <v>1339.6423</v>
      </c>
      <c r="U21" s="381">
        <v>0.10866028345294278</v>
      </c>
      <c r="V21" s="380">
        <v>888.98367000000007</v>
      </c>
      <c r="W21" s="381">
        <v>0.10528870797090405</v>
      </c>
      <c r="X21" s="380">
        <v>678.85900000000004</v>
      </c>
      <c r="Y21" s="381">
        <v>6.5623103630669047E-2</v>
      </c>
      <c r="Z21" s="380">
        <v>987.86947999999995</v>
      </c>
      <c r="AA21" s="381">
        <v>0.10610511064121149</v>
      </c>
      <c r="AB21" s="380">
        <v>4051.53379</v>
      </c>
      <c r="AC21" s="381">
        <v>0.10567668480238906</v>
      </c>
      <c r="AD21" s="380">
        <v>3096.73218</v>
      </c>
      <c r="AE21" s="381">
        <v>0.10355870076971324</v>
      </c>
      <c r="AF21" s="380">
        <v>628.99106000000006</v>
      </c>
      <c r="AG21" s="381">
        <v>0.10813603151156941</v>
      </c>
      <c r="AH21" s="380">
        <v>37.688000000000002</v>
      </c>
      <c r="AI21" s="381">
        <v>6.850406039423243E-2</v>
      </c>
      <c r="AJ21" s="380">
        <v>14.034000000000001</v>
      </c>
      <c r="AK21" s="381">
        <v>3.4938547218161954E-2</v>
      </c>
      <c r="AL21" s="380">
        <v>404.44499999999999</v>
      </c>
      <c r="AM21" s="381">
        <v>4.5634304803241064E-2</v>
      </c>
      <c r="AN21" s="380">
        <v>783.63481000000002</v>
      </c>
      <c r="AO21" s="381">
        <v>0.11264631941216863</v>
      </c>
      <c r="AP21" s="380">
        <v>770.89553000000001</v>
      </c>
      <c r="AQ21" s="381">
        <v>9.3586107918436676E-2</v>
      </c>
      <c r="AR21" s="380">
        <v>19134.180799999998</v>
      </c>
      <c r="AS21" s="381">
        <v>8.895415901419311E-2</v>
      </c>
    </row>
    <row r="22" spans="1:45" s="260" customFormat="1" ht="19.5">
      <c r="A22" s="367" t="s">
        <v>435</v>
      </c>
      <c r="B22" s="380">
        <v>95.939320000000009</v>
      </c>
      <c r="C22" s="381">
        <v>0.37302096086277092</v>
      </c>
      <c r="D22" s="380">
        <v>71.195869999999999</v>
      </c>
      <c r="E22" s="381">
        <v>1.7050271657237322E-2</v>
      </c>
      <c r="F22" s="380">
        <v>70.278310000000005</v>
      </c>
      <c r="G22" s="381">
        <v>1.740799518311073E-2</v>
      </c>
      <c r="H22" s="380">
        <v>70.278310000000005</v>
      </c>
      <c r="I22" s="381">
        <v>1.8018232941707145E-2</v>
      </c>
      <c r="J22" s="380">
        <v>260.0093</v>
      </c>
      <c r="K22" s="381">
        <v>1.7285809346572305E-2</v>
      </c>
      <c r="L22" s="380">
        <v>34.34686</v>
      </c>
      <c r="M22" s="381">
        <v>2.9954351760967148E-2</v>
      </c>
      <c r="N22" s="380">
        <v>470.76658000000003</v>
      </c>
      <c r="O22" s="381">
        <v>1.7224324911678558E-2</v>
      </c>
      <c r="P22" s="380">
        <v>264.51946000000004</v>
      </c>
      <c r="Q22" s="381">
        <v>1.7642405733681522E-2</v>
      </c>
      <c r="R22" s="380">
        <v>209.67326</v>
      </c>
      <c r="S22" s="381">
        <v>4.4388850087150003E-2</v>
      </c>
      <c r="T22" s="380">
        <v>2294.47604</v>
      </c>
      <c r="U22" s="381">
        <v>0.18610819983990179</v>
      </c>
      <c r="V22" s="380">
        <v>1028.5159000000001</v>
      </c>
      <c r="W22" s="381">
        <v>0.1218145100894053</v>
      </c>
      <c r="X22" s="380">
        <v>1249.9801200000002</v>
      </c>
      <c r="Y22" s="381">
        <v>0.12083153490052595</v>
      </c>
      <c r="Z22" s="380">
        <v>1561.09806</v>
      </c>
      <c r="AA22" s="381">
        <v>0.16767446077803783</v>
      </c>
      <c r="AB22" s="380">
        <v>6993.3153300000004</v>
      </c>
      <c r="AC22" s="381">
        <v>0.18240755678163195</v>
      </c>
      <c r="AD22" s="380">
        <v>5520.7071699999997</v>
      </c>
      <c r="AE22" s="381">
        <v>0.1846195371842716</v>
      </c>
      <c r="AF22" s="380">
        <v>725.67201999999997</v>
      </c>
      <c r="AG22" s="381">
        <v>0.12475740501269479</v>
      </c>
      <c r="AH22" s="380">
        <v>33.82978</v>
      </c>
      <c r="AI22" s="381">
        <v>6.1491118983326154E-2</v>
      </c>
      <c r="AJ22" s="380">
        <v>18.152180000000001</v>
      </c>
      <c r="AK22" s="381">
        <v>4.5191021664712484E-2</v>
      </c>
      <c r="AL22" s="380">
        <v>560.60063000000002</v>
      </c>
      <c r="AM22" s="381">
        <v>6.3253643937516771E-2</v>
      </c>
      <c r="AN22" s="380">
        <v>847.09955000000002</v>
      </c>
      <c r="AO22" s="381">
        <v>0.12176927985524827</v>
      </c>
      <c r="AP22" s="380">
        <v>1052.8948600000001</v>
      </c>
      <c r="AQ22" s="381">
        <v>0.12782060364875547</v>
      </c>
      <c r="AR22" s="380">
        <v>23433.348909999997</v>
      </c>
      <c r="AS22" s="381">
        <v>0.10894084606826798</v>
      </c>
    </row>
    <row r="23" spans="1:45" ht="19.5">
      <c r="A23" s="367" t="s">
        <v>427</v>
      </c>
      <c r="B23" s="380">
        <v>0</v>
      </c>
      <c r="C23" s="381">
        <v>0</v>
      </c>
      <c r="D23" s="380">
        <v>0</v>
      </c>
      <c r="E23" s="381">
        <v>0</v>
      </c>
      <c r="F23" s="380">
        <v>0</v>
      </c>
      <c r="G23" s="381">
        <v>0</v>
      </c>
      <c r="H23" s="380">
        <v>0</v>
      </c>
      <c r="I23" s="381">
        <v>0</v>
      </c>
      <c r="J23" s="380">
        <v>0</v>
      </c>
      <c r="K23" s="381">
        <v>0</v>
      </c>
      <c r="L23" s="380">
        <v>0</v>
      </c>
      <c r="M23" s="381">
        <v>0</v>
      </c>
      <c r="N23" s="380">
        <v>0</v>
      </c>
      <c r="O23" s="381">
        <v>0</v>
      </c>
      <c r="P23" s="380">
        <v>0</v>
      </c>
      <c r="Q23" s="381">
        <v>0</v>
      </c>
      <c r="R23" s="380">
        <v>0</v>
      </c>
      <c r="S23" s="381">
        <v>0</v>
      </c>
      <c r="T23" s="380">
        <v>0</v>
      </c>
      <c r="U23" s="381">
        <v>0</v>
      </c>
      <c r="V23" s="380">
        <v>0</v>
      </c>
      <c r="W23" s="381">
        <v>0</v>
      </c>
      <c r="X23" s="380">
        <v>0</v>
      </c>
      <c r="Y23" s="381">
        <v>0</v>
      </c>
      <c r="Z23" s="380">
        <v>0</v>
      </c>
      <c r="AA23" s="381">
        <v>0</v>
      </c>
      <c r="AB23" s="380">
        <v>0</v>
      </c>
      <c r="AC23" s="381">
        <v>0</v>
      </c>
      <c r="AD23" s="380">
        <v>0</v>
      </c>
      <c r="AE23" s="381">
        <v>0</v>
      </c>
      <c r="AF23" s="380">
        <v>0</v>
      </c>
      <c r="AG23" s="381">
        <v>0</v>
      </c>
      <c r="AH23" s="380">
        <v>0</v>
      </c>
      <c r="AI23" s="381">
        <v>0</v>
      </c>
      <c r="AJ23" s="380">
        <v>0</v>
      </c>
      <c r="AK23" s="381">
        <v>0</v>
      </c>
      <c r="AL23" s="380">
        <v>0</v>
      </c>
      <c r="AM23" s="381">
        <v>0</v>
      </c>
      <c r="AN23" s="380">
        <v>0</v>
      </c>
      <c r="AO23" s="381">
        <v>0</v>
      </c>
      <c r="AP23" s="380">
        <v>0</v>
      </c>
      <c r="AQ23" s="381">
        <v>0</v>
      </c>
      <c r="AR23" s="380">
        <v>0</v>
      </c>
      <c r="AS23" s="381">
        <v>0</v>
      </c>
    </row>
    <row r="24" spans="1:45" ht="19.5">
      <c r="A24" s="367" t="s">
        <v>436</v>
      </c>
      <c r="B24" s="380">
        <v>0</v>
      </c>
      <c r="C24" s="381">
        <v>0</v>
      </c>
      <c r="D24" s="380">
        <v>0</v>
      </c>
      <c r="E24" s="381">
        <v>0</v>
      </c>
      <c r="F24" s="380">
        <v>0</v>
      </c>
      <c r="G24" s="381">
        <v>0</v>
      </c>
      <c r="H24" s="380">
        <v>0</v>
      </c>
      <c r="I24" s="381">
        <v>0</v>
      </c>
      <c r="J24" s="380">
        <v>0</v>
      </c>
      <c r="K24" s="381">
        <v>0</v>
      </c>
      <c r="L24" s="380">
        <v>0</v>
      </c>
      <c r="M24" s="381">
        <v>0</v>
      </c>
      <c r="N24" s="380">
        <v>0</v>
      </c>
      <c r="O24" s="381">
        <v>0</v>
      </c>
      <c r="P24" s="380">
        <v>0</v>
      </c>
      <c r="Q24" s="381">
        <v>0</v>
      </c>
      <c r="R24" s="380">
        <v>208.79083</v>
      </c>
      <c r="S24" s="381">
        <v>4.4202035359404541E-2</v>
      </c>
      <c r="T24" s="380">
        <v>0</v>
      </c>
      <c r="U24" s="381">
        <v>0</v>
      </c>
      <c r="V24" s="380">
        <v>0</v>
      </c>
      <c r="W24" s="381">
        <v>0</v>
      </c>
      <c r="X24" s="380">
        <v>109.09437</v>
      </c>
      <c r="Y24" s="381">
        <v>1.0545799861285704E-2</v>
      </c>
      <c r="Z24" s="380">
        <v>0</v>
      </c>
      <c r="AA24" s="381">
        <v>0</v>
      </c>
      <c r="AB24" s="380">
        <v>0</v>
      </c>
      <c r="AC24" s="381">
        <v>0</v>
      </c>
      <c r="AD24" s="380">
        <v>0</v>
      </c>
      <c r="AE24" s="381">
        <v>0</v>
      </c>
      <c r="AF24" s="380">
        <v>0</v>
      </c>
      <c r="AG24" s="381">
        <v>0</v>
      </c>
      <c r="AH24" s="380">
        <v>13.85342</v>
      </c>
      <c r="AI24" s="381">
        <v>2.5180840595061222E-2</v>
      </c>
      <c r="AJ24" s="380">
        <v>15.83248</v>
      </c>
      <c r="AK24" s="381">
        <v>3.9415979055194866E-2</v>
      </c>
      <c r="AL24" s="380">
        <v>0</v>
      </c>
      <c r="AM24" s="381">
        <v>0</v>
      </c>
      <c r="AN24" s="380">
        <v>0</v>
      </c>
      <c r="AO24" s="381">
        <v>0</v>
      </c>
      <c r="AP24" s="380">
        <v>0</v>
      </c>
      <c r="AQ24" s="381">
        <v>0</v>
      </c>
      <c r="AR24" s="380">
        <v>347.57109999999994</v>
      </c>
      <c r="AS24" s="381">
        <v>1.615846281652048E-3</v>
      </c>
    </row>
    <row r="25" spans="1:45" ht="19.5">
      <c r="A25" s="368" t="s">
        <v>429</v>
      </c>
      <c r="B25" s="380">
        <v>0</v>
      </c>
      <c r="C25" s="381">
        <v>0</v>
      </c>
      <c r="D25" s="380">
        <v>49.259059999999998</v>
      </c>
      <c r="E25" s="381">
        <v>1.1796756673949664E-2</v>
      </c>
      <c r="F25" s="380">
        <v>47.465629999999997</v>
      </c>
      <c r="G25" s="381">
        <v>1.17572755862131E-2</v>
      </c>
      <c r="H25" s="380">
        <v>47.980839999999993</v>
      </c>
      <c r="I25" s="381">
        <v>1.230151880229874E-2</v>
      </c>
      <c r="J25" s="380">
        <v>180.47619</v>
      </c>
      <c r="K25" s="381">
        <v>1.1998328567231091E-2</v>
      </c>
      <c r="L25" s="380">
        <v>0</v>
      </c>
      <c r="M25" s="381">
        <v>0</v>
      </c>
      <c r="N25" s="380">
        <v>327.49276000000003</v>
      </c>
      <c r="O25" s="381">
        <v>1.1982247559846681E-2</v>
      </c>
      <c r="P25" s="380">
        <v>187.99639000000002</v>
      </c>
      <c r="Q25" s="381">
        <v>1.2538618477625153E-2</v>
      </c>
      <c r="R25" s="380">
        <v>0</v>
      </c>
      <c r="S25" s="381">
        <v>0</v>
      </c>
      <c r="T25" s="380">
        <v>226.95654999999999</v>
      </c>
      <c r="U25" s="381">
        <v>1.8408767067523906E-2</v>
      </c>
      <c r="V25" s="380">
        <v>0</v>
      </c>
      <c r="W25" s="381">
        <v>0</v>
      </c>
      <c r="X25" s="380">
        <v>0</v>
      </c>
      <c r="Y25" s="381">
        <v>0</v>
      </c>
      <c r="Z25" s="380">
        <v>0</v>
      </c>
      <c r="AA25" s="381">
        <v>0</v>
      </c>
      <c r="AB25" s="380">
        <v>687.33928000000003</v>
      </c>
      <c r="AC25" s="381">
        <v>1.7927960177486522E-2</v>
      </c>
      <c r="AD25" s="380">
        <v>528.4315600000001</v>
      </c>
      <c r="AE25" s="381">
        <v>1.7671429952109317E-2</v>
      </c>
      <c r="AF25" s="380">
        <v>0</v>
      </c>
      <c r="AG25" s="381">
        <v>0</v>
      </c>
      <c r="AH25" s="380">
        <v>0</v>
      </c>
      <c r="AI25" s="381">
        <v>0</v>
      </c>
      <c r="AJ25" s="380">
        <v>0</v>
      </c>
      <c r="AK25" s="381">
        <v>0</v>
      </c>
      <c r="AL25" s="380">
        <v>0</v>
      </c>
      <c r="AM25" s="381">
        <v>0</v>
      </c>
      <c r="AN25" s="380">
        <v>0</v>
      </c>
      <c r="AO25" s="381">
        <v>0</v>
      </c>
      <c r="AP25" s="380">
        <v>0</v>
      </c>
      <c r="AQ25" s="381">
        <v>0</v>
      </c>
      <c r="AR25" s="380">
        <v>2283.3982599999999</v>
      </c>
      <c r="AS25" s="381">
        <v>1.06154412376396E-2</v>
      </c>
    </row>
    <row r="26" spans="1:45" ht="39">
      <c r="A26" s="368" t="s">
        <v>437</v>
      </c>
      <c r="B26" s="380">
        <v>19.18526</v>
      </c>
      <c r="C26" s="381">
        <v>7.4594067579404177E-2</v>
      </c>
      <c r="D26" s="380">
        <v>343.5403</v>
      </c>
      <c r="E26" s="381">
        <v>8.2272404848888106E-2</v>
      </c>
      <c r="F26" s="380">
        <v>295.81332000000003</v>
      </c>
      <c r="G26" s="381">
        <v>7.3273202637627349E-2</v>
      </c>
      <c r="H26" s="380">
        <v>229.56040999999999</v>
      </c>
      <c r="I26" s="381">
        <v>5.8855611945901908E-2</v>
      </c>
      <c r="J26" s="380">
        <v>1103.78432</v>
      </c>
      <c r="K26" s="381">
        <v>7.3381241806565981E-2</v>
      </c>
      <c r="L26" s="380">
        <v>21.950240000000001</v>
      </c>
      <c r="M26" s="381">
        <v>1.9143095182431569E-2</v>
      </c>
      <c r="N26" s="380">
        <v>2305.3193799999999</v>
      </c>
      <c r="O26" s="381">
        <v>8.434662041283679E-2</v>
      </c>
      <c r="P26" s="380">
        <v>1027.4340999999999</v>
      </c>
      <c r="Q26" s="381">
        <v>6.8525806217886245E-2</v>
      </c>
      <c r="R26" s="380">
        <v>567.53720999999996</v>
      </c>
      <c r="S26" s="381">
        <v>0.12015039082031427</v>
      </c>
      <c r="T26" s="380">
        <v>1006.70426</v>
      </c>
      <c r="U26" s="381">
        <v>8.165520769602827E-2</v>
      </c>
      <c r="V26" s="380">
        <v>764.58090000000004</v>
      </c>
      <c r="W26" s="381">
        <v>9.0554796243029964E-2</v>
      </c>
      <c r="X26" s="380">
        <v>1593.7921100000001</v>
      </c>
      <c r="Y26" s="381">
        <v>0.154066727848158</v>
      </c>
      <c r="Z26" s="380">
        <v>947.57084999999995</v>
      </c>
      <c r="AA26" s="381">
        <v>0.10177671434857651</v>
      </c>
      <c r="AB26" s="380">
        <v>3081.5987099999998</v>
      </c>
      <c r="AC26" s="381">
        <v>8.0377741478522557E-2</v>
      </c>
      <c r="AD26" s="380">
        <v>2408.87646</v>
      </c>
      <c r="AE26" s="381">
        <v>8.0555922182571862E-2</v>
      </c>
      <c r="AF26" s="380">
        <v>622.88658999999996</v>
      </c>
      <c r="AG26" s="381">
        <v>0.10708655211152604</v>
      </c>
      <c r="AH26" s="380">
        <v>119.62895</v>
      </c>
      <c r="AI26" s="381">
        <v>0.21744504393171862</v>
      </c>
      <c r="AJ26" s="380">
        <v>40.313379999999995</v>
      </c>
      <c r="AK26" s="381">
        <v>0.10036275692273802</v>
      </c>
      <c r="AL26" s="380">
        <v>680.37390000000005</v>
      </c>
      <c r="AM26" s="381">
        <v>7.6767891636118274E-2</v>
      </c>
      <c r="AN26" s="380">
        <v>708.65366000000006</v>
      </c>
      <c r="AO26" s="381">
        <v>0.10186789243954381</v>
      </c>
      <c r="AP26" s="380">
        <v>955.96943999999996</v>
      </c>
      <c r="AQ26" s="381">
        <v>0.11605393428415323</v>
      </c>
      <c r="AR26" s="380">
        <v>18845.07375</v>
      </c>
      <c r="AS26" s="381">
        <v>8.761011012249327E-2</v>
      </c>
    </row>
    <row r="27" spans="1:45" ht="19.5">
      <c r="A27" s="369" t="s">
        <v>431</v>
      </c>
      <c r="B27" s="380">
        <v>0</v>
      </c>
      <c r="C27" s="381">
        <v>0</v>
      </c>
      <c r="D27" s="380">
        <v>0</v>
      </c>
      <c r="E27" s="381">
        <v>0</v>
      </c>
      <c r="F27" s="380">
        <v>0</v>
      </c>
      <c r="G27" s="381">
        <v>0</v>
      </c>
      <c r="H27" s="380">
        <v>0</v>
      </c>
      <c r="I27" s="381">
        <v>0</v>
      </c>
      <c r="J27" s="380">
        <v>0</v>
      </c>
      <c r="K27" s="381">
        <v>0</v>
      </c>
      <c r="L27" s="380">
        <v>0</v>
      </c>
      <c r="M27" s="381">
        <v>0</v>
      </c>
      <c r="N27" s="380">
        <v>0</v>
      </c>
      <c r="O27" s="381">
        <v>0</v>
      </c>
      <c r="P27" s="380">
        <v>0</v>
      </c>
      <c r="Q27" s="381">
        <v>0</v>
      </c>
      <c r="R27" s="380">
        <v>0</v>
      </c>
      <c r="S27" s="381">
        <v>0</v>
      </c>
      <c r="T27" s="380">
        <v>2123.4747299999999</v>
      </c>
      <c r="U27" s="381">
        <v>0.1722380415032887</v>
      </c>
      <c r="V27" s="380">
        <v>0</v>
      </c>
      <c r="W27" s="381">
        <v>0</v>
      </c>
      <c r="X27" s="380">
        <v>0</v>
      </c>
      <c r="Y27" s="381">
        <v>0</v>
      </c>
      <c r="Z27" s="380">
        <v>1257.7517</v>
      </c>
      <c r="AA27" s="381">
        <v>0.13509262710259237</v>
      </c>
      <c r="AB27" s="380">
        <v>6373.5384800000002</v>
      </c>
      <c r="AC27" s="381">
        <v>0.16624183628661232</v>
      </c>
      <c r="AD27" s="380">
        <v>5004.6781500000006</v>
      </c>
      <c r="AE27" s="381">
        <v>0.16736286409649159</v>
      </c>
      <c r="AF27" s="380">
        <v>0</v>
      </c>
      <c r="AG27" s="381">
        <v>0</v>
      </c>
      <c r="AH27" s="380">
        <v>0</v>
      </c>
      <c r="AI27" s="381">
        <v>0</v>
      </c>
      <c r="AJ27" s="380">
        <v>0</v>
      </c>
      <c r="AK27" s="381">
        <v>0</v>
      </c>
      <c r="AL27" s="380">
        <v>0</v>
      </c>
      <c r="AM27" s="381">
        <v>0</v>
      </c>
      <c r="AN27" s="380">
        <v>0</v>
      </c>
      <c r="AO27" s="381">
        <v>0</v>
      </c>
      <c r="AP27" s="380">
        <v>0</v>
      </c>
      <c r="AQ27" s="381">
        <v>0</v>
      </c>
      <c r="AR27" s="380">
        <v>14759.443060000001</v>
      </c>
      <c r="AS27" s="381">
        <v>6.861615130762061E-2</v>
      </c>
    </row>
    <row r="28" spans="1:45" ht="19.5">
      <c r="A28" s="367" t="s">
        <v>432</v>
      </c>
      <c r="B28" s="380">
        <v>0</v>
      </c>
      <c r="C28" s="381">
        <v>0</v>
      </c>
      <c r="D28" s="380">
        <v>0</v>
      </c>
      <c r="E28" s="381">
        <v>0</v>
      </c>
      <c r="F28" s="380">
        <v>0</v>
      </c>
      <c r="G28" s="381">
        <v>0</v>
      </c>
      <c r="H28" s="380">
        <v>0</v>
      </c>
      <c r="I28" s="381">
        <v>0</v>
      </c>
      <c r="J28" s="380">
        <v>0</v>
      </c>
      <c r="K28" s="381">
        <v>0</v>
      </c>
      <c r="L28" s="380">
        <v>0</v>
      </c>
      <c r="M28" s="381">
        <v>0</v>
      </c>
      <c r="N28" s="380">
        <v>0</v>
      </c>
      <c r="O28" s="381">
        <v>0</v>
      </c>
      <c r="P28" s="380">
        <v>0</v>
      </c>
      <c r="Q28" s="381">
        <v>0</v>
      </c>
      <c r="R28" s="380">
        <v>0</v>
      </c>
      <c r="S28" s="381">
        <v>0</v>
      </c>
      <c r="T28" s="380">
        <v>0</v>
      </c>
      <c r="U28" s="381">
        <v>0</v>
      </c>
      <c r="V28" s="380">
        <v>0</v>
      </c>
      <c r="W28" s="381">
        <v>0</v>
      </c>
      <c r="X28" s="380">
        <v>0</v>
      </c>
      <c r="Y28" s="381">
        <v>0</v>
      </c>
      <c r="Z28" s="380">
        <v>0</v>
      </c>
      <c r="AA28" s="381">
        <v>0</v>
      </c>
      <c r="AB28" s="380">
        <v>0</v>
      </c>
      <c r="AC28" s="381">
        <v>0</v>
      </c>
      <c r="AD28" s="380">
        <v>0</v>
      </c>
      <c r="AE28" s="381">
        <v>0</v>
      </c>
      <c r="AF28" s="380">
        <v>0</v>
      </c>
      <c r="AG28" s="381">
        <v>0</v>
      </c>
      <c r="AH28" s="380">
        <v>0</v>
      </c>
      <c r="AI28" s="381">
        <v>0</v>
      </c>
      <c r="AJ28" s="380">
        <v>0</v>
      </c>
      <c r="AK28" s="381">
        <v>0</v>
      </c>
      <c r="AL28" s="380">
        <v>0</v>
      </c>
      <c r="AM28" s="381">
        <v>0</v>
      </c>
      <c r="AN28" s="380">
        <v>0</v>
      </c>
      <c r="AO28" s="381">
        <v>0</v>
      </c>
      <c r="AP28" s="380">
        <v>0</v>
      </c>
      <c r="AQ28" s="381">
        <v>0</v>
      </c>
      <c r="AR28" s="380">
        <v>0</v>
      </c>
      <c r="AS28" s="381">
        <v>0</v>
      </c>
    </row>
    <row r="29" spans="1:45" ht="19.5">
      <c r="A29" s="367" t="s">
        <v>438</v>
      </c>
      <c r="B29" s="380">
        <v>0</v>
      </c>
      <c r="C29" s="381">
        <v>0</v>
      </c>
      <c r="D29" s="380">
        <v>0</v>
      </c>
      <c r="E29" s="381">
        <v>0</v>
      </c>
      <c r="F29" s="380">
        <v>0</v>
      </c>
      <c r="G29" s="381">
        <v>0</v>
      </c>
      <c r="H29" s="380">
        <v>0</v>
      </c>
      <c r="I29" s="381">
        <v>0</v>
      </c>
      <c r="J29" s="380">
        <v>0</v>
      </c>
      <c r="K29" s="381">
        <v>0</v>
      </c>
      <c r="L29" s="380">
        <v>0</v>
      </c>
      <c r="M29" s="381">
        <v>0</v>
      </c>
      <c r="N29" s="380">
        <v>0</v>
      </c>
      <c r="O29" s="381">
        <v>0</v>
      </c>
      <c r="P29" s="380">
        <v>0</v>
      </c>
      <c r="Q29" s="381">
        <v>0</v>
      </c>
      <c r="R29" s="380">
        <v>0</v>
      </c>
      <c r="S29" s="381">
        <v>0</v>
      </c>
      <c r="T29" s="380">
        <v>0</v>
      </c>
      <c r="U29" s="381">
        <v>0</v>
      </c>
      <c r="V29" s="380">
        <v>0</v>
      </c>
      <c r="W29" s="381">
        <v>0</v>
      </c>
      <c r="X29" s="380">
        <v>0</v>
      </c>
      <c r="Y29" s="381">
        <v>0</v>
      </c>
      <c r="Z29" s="380">
        <v>0</v>
      </c>
      <c r="AA29" s="381">
        <v>0</v>
      </c>
      <c r="AB29" s="380">
        <v>0</v>
      </c>
      <c r="AC29" s="381">
        <v>0</v>
      </c>
      <c r="AD29" s="380">
        <v>0</v>
      </c>
      <c r="AE29" s="381">
        <v>0</v>
      </c>
      <c r="AF29" s="380">
        <v>0</v>
      </c>
      <c r="AG29" s="381">
        <v>0</v>
      </c>
      <c r="AH29" s="380">
        <v>0</v>
      </c>
      <c r="AI29" s="381">
        <v>0</v>
      </c>
      <c r="AJ29" s="380">
        <v>0</v>
      </c>
      <c r="AK29" s="381">
        <v>0</v>
      </c>
      <c r="AL29" s="380">
        <v>0</v>
      </c>
      <c r="AM29" s="381">
        <v>0</v>
      </c>
      <c r="AN29" s="380">
        <v>0</v>
      </c>
      <c r="AO29" s="381">
        <v>0</v>
      </c>
      <c r="AP29" s="380">
        <v>0</v>
      </c>
      <c r="AQ29" s="381">
        <v>0</v>
      </c>
      <c r="AR29" s="380">
        <v>0</v>
      </c>
      <c r="AS29" s="381">
        <v>0</v>
      </c>
    </row>
    <row r="30" spans="1:45" ht="18">
      <c r="A30" s="360" t="s">
        <v>439</v>
      </c>
      <c r="B30" s="378">
        <v>257.84223000000003</v>
      </c>
      <c r="C30" s="379">
        <v>1.0025144683702112</v>
      </c>
      <c r="D30" s="378">
        <v>4182.5656600000002</v>
      </c>
      <c r="E30" s="379">
        <v>1.0016575501813816</v>
      </c>
      <c r="F30" s="378">
        <v>4043.8834700000002</v>
      </c>
      <c r="G30" s="379">
        <v>1.0016732611643777</v>
      </c>
      <c r="H30" s="378">
        <v>3906.34476</v>
      </c>
      <c r="I30" s="379">
        <v>1.001524223281651</v>
      </c>
      <c r="J30" s="378">
        <v>15062.79284</v>
      </c>
      <c r="K30" s="379">
        <v>1.0013971240996165</v>
      </c>
      <c r="L30" s="378">
        <v>1147.6920600000001</v>
      </c>
      <c r="M30" s="379">
        <v>1.0009174544196768</v>
      </c>
      <c r="N30" s="378">
        <v>27369.836159999999</v>
      </c>
      <c r="O30" s="379">
        <v>1.001402756328303</v>
      </c>
      <c r="P30" s="378">
        <v>15015.468710000001</v>
      </c>
      <c r="Q30" s="379">
        <v>1.0014725996462395</v>
      </c>
      <c r="R30" s="378">
        <v>4740.5598099999997</v>
      </c>
      <c r="S30" s="379">
        <v>1.0035995946038054</v>
      </c>
      <c r="T30" s="378">
        <v>12352.61753</v>
      </c>
      <c r="U30" s="379">
        <v>1.0019382951669933</v>
      </c>
      <c r="V30" s="378">
        <v>8452.7384600000005</v>
      </c>
      <c r="W30" s="379">
        <v>1.0011184021742146</v>
      </c>
      <c r="X30" s="378">
        <v>10359.549849999999</v>
      </c>
      <c r="Y30" s="379">
        <v>1.0014241740532746</v>
      </c>
      <c r="Z30" s="378">
        <v>9322.5729600000013</v>
      </c>
      <c r="AA30" s="379">
        <v>1.001319157447365</v>
      </c>
      <c r="AB30" s="378">
        <v>38372.560689999998</v>
      </c>
      <c r="AC30" s="379">
        <v>1.0008765102999857</v>
      </c>
      <c r="AD30" s="378">
        <v>29940.823920000003</v>
      </c>
      <c r="AE30" s="379">
        <v>1.0012596004120553</v>
      </c>
      <c r="AF30" s="378">
        <v>5824.1428399999995</v>
      </c>
      <c r="AG30" s="379">
        <v>1.0012856043997211</v>
      </c>
      <c r="AH30" s="378">
        <v>550.7878199999999</v>
      </c>
      <c r="AI30" s="379">
        <v>1.0011463087902677</v>
      </c>
      <c r="AJ30" s="378">
        <v>402.07299999999998</v>
      </c>
      <c r="AK30" s="379">
        <v>1.0009866392794662</v>
      </c>
      <c r="AL30" s="378">
        <v>8887.0337899999995</v>
      </c>
      <c r="AM30" s="379">
        <v>1.0027410618738335</v>
      </c>
      <c r="AN30" s="378">
        <v>6972.7154700000001</v>
      </c>
      <c r="AO30" s="379">
        <v>1.0023173090074822</v>
      </c>
      <c r="AP30" s="378">
        <v>8248.5331800000004</v>
      </c>
      <c r="AQ30" s="379">
        <v>1.0013654072586018</v>
      </c>
      <c r="AR30" s="378">
        <v>215413.13520999998</v>
      </c>
      <c r="AS30" s="379">
        <v>1.0014483757369022</v>
      </c>
    </row>
    <row r="31" spans="1:45" ht="19.5">
      <c r="A31" s="367" t="s">
        <v>440</v>
      </c>
      <c r="B31" s="380">
        <v>0.64671000000000001</v>
      </c>
      <c r="C31" s="381">
        <v>2.5144683702111141E-3</v>
      </c>
      <c r="D31" s="380">
        <v>6.9213399999999998</v>
      </c>
      <c r="E31" s="381">
        <v>1.6575501813813492E-3</v>
      </c>
      <c r="F31" s="380">
        <v>6.7551699999999997</v>
      </c>
      <c r="G31" s="381">
        <v>1.6732611643776592E-3</v>
      </c>
      <c r="H31" s="380">
        <v>5.9450799999999999</v>
      </c>
      <c r="I31" s="381">
        <v>1.5242232816509718E-3</v>
      </c>
      <c r="J31" s="380">
        <v>21.015229999999999</v>
      </c>
      <c r="K31" s="381">
        <v>1.3971240996163085E-3</v>
      </c>
      <c r="L31" s="380">
        <v>1.05199</v>
      </c>
      <c r="M31" s="381">
        <v>9.1745441967678654E-4</v>
      </c>
      <c r="N31" s="380">
        <v>38.33943</v>
      </c>
      <c r="O31" s="381">
        <v>1.4027563283029909E-3</v>
      </c>
      <c r="P31" s="380">
        <v>22.079259999999998</v>
      </c>
      <c r="Q31" s="381">
        <v>1.4725996462394298E-3</v>
      </c>
      <c r="R31" s="380">
        <v>17.002890000000001</v>
      </c>
      <c r="S31" s="381">
        <v>3.5995946038054733E-3</v>
      </c>
      <c r="T31" s="380">
        <v>23.896699999999999</v>
      </c>
      <c r="U31" s="381">
        <v>1.9382951669934113E-3</v>
      </c>
      <c r="V31" s="380">
        <v>9.4429999999999996</v>
      </c>
      <c r="W31" s="381">
        <v>1.1184021742145689E-3</v>
      </c>
      <c r="X31" s="380">
        <v>14.73282</v>
      </c>
      <c r="Y31" s="381">
        <v>1.4241740532746764E-3</v>
      </c>
      <c r="Z31" s="380">
        <v>12.281739999999999</v>
      </c>
      <c r="AA31" s="381">
        <v>1.3191574473650027E-3</v>
      </c>
      <c r="AB31" s="380">
        <v>33.604489999999998</v>
      </c>
      <c r="AC31" s="381">
        <v>8.7651029998568391E-4</v>
      </c>
      <c r="AD31" s="380">
        <v>37.666029999999999</v>
      </c>
      <c r="AE31" s="381">
        <v>1.2596004120553434E-3</v>
      </c>
      <c r="AF31" s="380">
        <v>7.4779300000000006</v>
      </c>
      <c r="AG31" s="381">
        <v>1.2856043997212141E-3</v>
      </c>
      <c r="AH31" s="380">
        <v>0.63064999999999993</v>
      </c>
      <c r="AI31" s="381">
        <v>1.1463087902680608E-3</v>
      </c>
      <c r="AJ31" s="380">
        <v>0.39631</v>
      </c>
      <c r="AK31" s="381">
        <v>9.866392794662792E-4</v>
      </c>
      <c r="AL31" s="380">
        <v>24.293320000000001</v>
      </c>
      <c r="AM31" s="381">
        <v>2.7410618738337037E-3</v>
      </c>
      <c r="AN31" s="380">
        <v>16.12058</v>
      </c>
      <c r="AO31" s="381">
        <v>2.3173090074819639E-3</v>
      </c>
      <c r="AP31" s="380">
        <v>11.247249999999999</v>
      </c>
      <c r="AQ31" s="381">
        <v>1.3654072586017417E-3</v>
      </c>
      <c r="AR31" s="380">
        <v>311.54792000000009</v>
      </c>
      <c r="AS31" s="381">
        <v>1.4483757369022625E-3</v>
      </c>
    </row>
    <row r="32" spans="1:45" ht="22.5" customHeight="1">
      <c r="A32" s="904" t="s">
        <v>441</v>
      </c>
      <c r="B32" s="905">
        <v>257.19551999999999</v>
      </c>
      <c r="C32" s="906">
        <v>1</v>
      </c>
      <c r="D32" s="905">
        <v>4175.6443199999994</v>
      </c>
      <c r="E32" s="906">
        <v>1</v>
      </c>
      <c r="F32" s="905">
        <v>4037.1282999999999</v>
      </c>
      <c r="G32" s="906">
        <v>1</v>
      </c>
      <c r="H32" s="905">
        <v>3900.39968</v>
      </c>
      <c r="I32" s="906">
        <v>1</v>
      </c>
      <c r="J32" s="905">
        <v>15041.777609999999</v>
      </c>
      <c r="K32" s="906">
        <v>1</v>
      </c>
      <c r="L32" s="905">
        <v>1146.6400700000002</v>
      </c>
      <c r="M32" s="906">
        <v>1</v>
      </c>
      <c r="N32" s="905">
        <v>27331.496729999999</v>
      </c>
      <c r="O32" s="906">
        <v>1</v>
      </c>
      <c r="P32" s="905">
        <v>14993.389449999999</v>
      </c>
      <c r="Q32" s="906">
        <v>1</v>
      </c>
      <c r="R32" s="905">
        <v>4723.55692</v>
      </c>
      <c r="S32" s="906">
        <v>1</v>
      </c>
      <c r="T32" s="905">
        <v>12328.72083</v>
      </c>
      <c r="U32" s="906">
        <v>1</v>
      </c>
      <c r="V32" s="905">
        <v>8443.2954600000012</v>
      </c>
      <c r="W32" s="906">
        <v>1</v>
      </c>
      <c r="X32" s="905">
        <v>10344.81703</v>
      </c>
      <c r="Y32" s="906">
        <v>1</v>
      </c>
      <c r="Z32" s="905">
        <v>9310.291220000001</v>
      </c>
      <c r="AA32" s="906">
        <v>1</v>
      </c>
      <c r="AB32" s="905">
        <v>38338.956200000001</v>
      </c>
      <c r="AC32" s="906">
        <v>1</v>
      </c>
      <c r="AD32" s="905">
        <v>29903.157890000002</v>
      </c>
      <c r="AE32" s="906">
        <v>1</v>
      </c>
      <c r="AF32" s="905">
        <v>5816.6649100000004</v>
      </c>
      <c r="AG32" s="906">
        <v>1</v>
      </c>
      <c r="AH32" s="905">
        <v>550.15717000000006</v>
      </c>
      <c r="AI32" s="906">
        <v>1</v>
      </c>
      <c r="AJ32" s="905">
        <v>401.67669000000001</v>
      </c>
      <c r="AK32" s="906">
        <v>1</v>
      </c>
      <c r="AL32" s="905">
        <v>8862.7404700000006</v>
      </c>
      <c r="AM32" s="906">
        <v>1</v>
      </c>
      <c r="AN32" s="905">
        <v>6956.5948899999994</v>
      </c>
      <c r="AO32" s="906">
        <v>1</v>
      </c>
      <c r="AP32" s="905">
        <v>8237.28593</v>
      </c>
      <c r="AQ32" s="906">
        <v>1</v>
      </c>
      <c r="AR32" s="905">
        <v>215101.58729</v>
      </c>
      <c r="AS32" s="906">
        <v>1</v>
      </c>
    </row>
    <row r="33" spans="1:45" ht="19.5">
      <c r="A33" s="369" t="s">
        <v>442</v>
      </c>
      <c r="B33" s="380">
        <v>0</v>
      </c>
      <c r="C33" s="381">
        <v>0</v>
      </c>
      <c r="D33" s="380">
        <v>0.28186</v>
      </c>
      <c r="E33" s="381">
        <v>6.7500959947661455E-5</v>
      </c>
      <c r="F33" s="380">
        <v>0.28814999999999996</v>
      </c>
      <c r="G33" s="381">
        <v>7.1374991971397085E-5</v>
      </c>
      <c r="H33" s="380">
        <v>8.8959999999999997E-2</v>
      </c>
      <c r="I33" s="381">
        <v>2.2807919007931001E-5</v>
      </c>
      <c r="J33" s="380">
        <v>1.0435999999999999</v>
      </c>
      <c r="K33" s="381">
        <v>6.9380097689132096E-5</v>
      </c>
      <c r="L33" s="380">
        <v>0.25772</v>
      </c>
      <c r="M33" s="381">
        <v>2.2476102723324501E-4</v>
      </c>
      <c r="N33" s="380">
        <v>2.0377999999999998</v>
      </c>
      <c r="O33" s="381">
        <v>7.4558668342639275E-5</v>
      </c>
      <c r="P33" s="380">
        <v>1.46</v>
      </c>
      <c r="Q33" s="381">
        <v>9.737624737013685E-5</v>
      </c>
      <c r="R33" s="380">
        <v>0</v>
      </c>
      <c r="S33" s="381">
        <v>0</v>
      </c>
      <c r="T33" s="380">
        <v>0</v>
      </c>
      <c r="U33" s="381">
        <v>0</v>
      </c>
      <c r="V33" s="380">
        <v>13.634729999999999</v>
      </c>
      <c r="W33" s="381">
        <v>1.6148588030105483E-3</v>
      </c>
      <c r="X33" s="380">
        <v>0</v>
      </c>
      <c r="Y33" s="381">
        <v>0</v>
      </c>
      <c r="Z33" s="380">
        <v>0</v>
      </c>
      <c r="AA33" s="381">
        <v>0</v>
      </c>
      <c r="AB33" s="380">
        <v>0</v>
      </c>
      <c r="AC33" s="381">
        <v>0</v>
      </c>
      <c r="AD33" s="380">
        <v>0</v>
      </c>
      <c r="AE33" s="381">
        <v>0</v>
      </c>
      <c r="AF33" s="380">
        <v>12.61708</v>
      </c>
      <c r="AG33" s="381">
        <v>2.1691261565211944E-3</v>
      </c>
      <c r="AH33" s="380">
        <v>0</v>
      </c>
      <c r="AI33" s="381">
        <v>0</v>
      </c>
      <c r="AJ33" s="380">
        <v>0</v>
      </c>
      <c r="AK33" s="381">
        <v>0</v>
      </c>
      <c r="AL33" s="380">
        <v>0</v>
      </c>
      <c r="AM33" s="381">
        <v>0</v>
      </c>
      <c r="AN33" s="380">
        <v>24.096330000000002</v>
      </c>
      <c r="AO33" s="381">
        <v>3.4638110140117707E-3</v>
      </c>
      <c r="AP33" s="380">
        <v>19.119139999999998</v>
      </c>
      <c r="AQ33" s="381">
        <v>2.3210484815597504E-3</v>
      </c>
      <c r="AR33" s="380">
        <v>74.925370000000001</v>
      </c>
      <c r="AS33" s="381">
        <v>3.4832550956021355E-4</v>
      </c>
    </row>
    <row r="34" spans="1:45" ht="28.5">
      <c r="A34" s="369" t="s">
        <v>443</v>
      </c>
      <c r="B34" s="380">
        <v>0</v>
      </c>
      <c r="C34" s="381">
        <v>0</v>
      </c>
      <c r="D34" s="380">
        <v>0</v>
      </c>
      <c r="E34" s="381">
        <v>0</v>
      </c>
      <c r="F34" s="380">
        <v>0</v>
      </c>
      <c r="G34" s="381">
        <v>0</v>
      </c>
      <c r="H34" s="380">
        <v>0</v>
      </c>
      <c r="I34" s="381">
        <v>0</v>
      </c>
      <c r="J34" s="380">
        <v>0</v>
      </c>
      <c r="K34" s="381">
        <v>0</v>
      </c>
      <c r="L34" s="380">
        <v>0</v>
      </c>
      <c r="M34" s="381">
        <v>0</v>
      </c>
      <c r="N34" s="380">
        <v>0</v>
      </c>
      <c r="O34" s="381">
        <v>0</v>
      </c>
      <c r="P34" s="380">
        <v>0</v>
      </c>
      <c r="Q34" s="381">
        <v>0</v>
      </c>
      <c r="R34" s="380">
        <v>0</v>
      </c>
      <c r="S34" s="381">
        <v>0</v>
      </c>
      <c r="T34" s="380">
        <v>0</v>
      </c>
      <c r="U34" s="381">
        <v>0</v>
      </c>
      <c r="V34" s="380">
        <v>0</v>
      </c>
      <c r="W34" s="381">
        <v>0</v>
      </c>
      <c r="X34" s="380">
        <v>0</v>
      </c>
      <c r="Y34" s="381">
        <v>0</v>
      </c>
      <c r="Z34" s="380">
        <v>0</v>
      </c>
      <c r="AA34" s="381">
        <v>0</v>
      </c>
      <c r="AB34" s="380">
        <v>0</v>
      </c>
      <c r="AC34" s="381">
        <v>0</v>
      </c>
      <c r="AD34" s="380">
        <v>0</v>
      </c>
      <c r="AE34" s="381">
        <v>0</v>
      </c>
      <c r="AF34" s="380">
        <v>0</v>
      </c>
      <c r="AG34" s="381">
        <v>0</v>
      </c>
      <c r="AH34" s="380">
        <v>0</v>
      </c>
      <c r="AI34" s="381">
        <v>0</v>
      </c>
      <c r="AJ34" s="380">
        <v>0</v>
      </c>
      <c r="AK34" s="381">
        <v>0</v>
      </c>
      <c r="AL34" s="380">
        <v>0</v>
      </c>
      <c r="AM34" s="381">
        <v>0</v>
      </c>
      <c r="AN34" s="380">
        <v>0</v>
      </c>
      <c r="AO34" s="381">
        <v>0</v>
      </c>
      <c r="AP34" s="380">
        <v>0</v>
      </c>
      <c r="AQ34" s="381">
        <v>0</v>
      </c>
      <c r="AR34" s="380">
        <v>0</v>
      </c>
      <c r="AS34" s="381">
        <v>0</v>
      </c>
    </row>
    <row r="35" spans="1:45" ht="12.75" customHeight="1">
      <c r="A35" s="33" t="s">
        <v>528</v>
      </c>
      <c r="B35" s="33"/>
      <c r="C35" s="33"/>
    </row>
    <row r="37" spans="1:45">
      <c r="A37" s="608" t="s">
        <v>81</v>
      </c>
      <c r="B37" s="608"/>
      <c r="C37" s="608"/>
      <c r="AS37" s="24" t="s">
        <v>985</v>
      </c>
    </row>
    <row r="39" spans="1:45" ht="12.75" customHeight="1"/>
    <row r="51" spans="1:3">
      <c r="A51" s="33"/>
      <c r="B51" s="33"/>
      <c r="C51" s="33"/>
    </row>
    <row r="52" spans="1:3">
      <c r="A52" s="531"/>
      <c r="B52" s="531"/>
      <c r="C52" s="531"/>
    </row>
  </sheetData>
  <mergeCells count="23">
    <mergeCell ref="A5:A7"/>
    <mergeCell ref="D5:E5"/>
    <mergeCell ref="F5:G5"/>
    <mergeCell ref="H5:I5"/>
    <mergeCell ref="J5:K5"/>
    <mergeCell ref="B5:C5"/>
    <mergeCell ref="L5:M5"/>
    <mergeCell ref="N5:O5"/>
    <mergeCell ref="P5:Q5"/>
    <mergeCell ref="R5:S5"/>
    <mergeCell ref="T5:U5"/>
    <mergeCell ref="V5:W5"/>
    <mergeCell ref="X5:Y5"/>
    <mergeCell ref="Z5:AA5"/>
    <mergeCell ref="AB5:AC5"/>
    <mergeCell ref="AN5:AO5"/>
    <mergeCell ref="AP5:AQ5"/>
    <mergeCell ref="AR5:AS5"/>
    <mergeCell ref="AD5:AE5"/>
    <mergeCell ref="AF5:AG5"/>
    <mergeCell ref="AH5:AI5"/>
    <mergeCell ref="AJ5:AK5"/>
    <mergeCell ref="AL5:AM5"/>
  </mergeCells>
  <hyperlinks>
    <hyperlink ref="A37"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89" t="s">
        <v>1321</v>
      </c>
      <c r="B1" s="588"/>
      <c r="C1" s="588"/>
      <c r="D1" s="588"/>
      <c r="E1" s="588"/>
      <c r="F1" s="588"/>
      <c r="G1" s="544"/>
      <c r="H1" s="544"/>
      <c r="I1" s="544"/>
    </row>
    <row r="2" spans="1:9">
      <c r="A2" s="590" t="s">
        <v>1322</v>
      </c>
      <c r="B2" s="588"/>
      <c r="C2" s="588"/>
      <c r="D2" s="588"/>
      <c r="E2" s="588"/>
      <c r="F2" s="588"/>
      <c r="G2" s="544"/>
      <c r="H2" s="544"/>
      <c r="I2" s="544"/>
    </row>
    <row r="4" spans="1:9">
      <c r="A4" s="58" t="s">
        <v>83</v>
      </c>
      <c r="I4" s="59"/>
    </row>
    <row r="5" spans="1:9">
      <c r="A5" s="543" t="s">
        <v>84</v>
      </c>
      <c r="I5" s="60"/>
    </row>
    <row r="7" spans="1:9" ht="26.25" customHeight="1">
      <c r="A7" s="1192" t="s">
        <v>652</v>
      </c>
      <c r="B7" s="1192"/>
      <c r="C7" s="1192"/>
      <c r="D7" s="58"/>
      <c r="E7" s="1192" t="s">
        <v>654</v>
      </c>
      <c r="F7" s="1192"/>
      <c r="G7" s="1192"/>
      <c r="I7" s="58"/>
    </row>
    <row r="8" spans="1:9" ht="27.75" customHeight="1">
      <c r="A8" s="1193" t="s">
        <v>653</v>
      </c>
      <c r="B8" s="1193"/>
      <c r="C8" s="1193"/>
      <c r="E8" s="1193" t="s">
        <v>655</v>
      </c>
      <c r="F8" s="1193"/>
      <c r="G8" s="1193"/>
      <c r="H8" s="545"/>
    </row>
    <row r="9" spans="1:9">
      <c r="B9" s="544"/>
    </row>
    <row r="10" spans="1:9" ht="26.25" customHeight="1">
      <c r="A10" s="138" t="s">
        <v>524</v>
      </c>
      <c r="B10" s="138" t="s">
        <v>525</v>
      </c>
      <c r="C10" s="138" t="s">
        <v>526</v>
      </c>
      <c r="E10" s="138" t="s">
        <v>527</v>
      </c>
      <c r="F10" s="138" t="s">
        <v>525</v>
      </c>
      <c r="G10" s="138" t="s">
        <v>526</v>
      </c>
    </row>
    <row r="11" spans="1:9">
      <c r="A11" s="80" t="s">
        <v>227</v>
      </c>
      <c r="B11" s="81">
        <v>347</v>
      </c>
      <c r="C11" s="81">
        <v>343</v>
      </c>
      <c r="E11" s="82" t="s">
        <v>1401</v>
      </c>
      <c r="F11" s="81">
        <v>10376</v>
      </c>
      <c r="G11" s="81">
        <v>10362</v>
      </c>
    </row>
    <row r="12" spans="1:9">
      <c r="A12" s="80" t="s">
        <v>862</v>
      </c>
      <c r="B12" s="178">
        <v>1521</v>
      </c>
      <c r="C12" s="81">
        <v>1513</v>
      </c>
      <c r="E12" s="82" t="s">
        <v>1454</v>
      </c>
      <c r="F12" s="81">
        <v>11113</v>
      </c>
      <c r="G12" s="81">
        <v>11097</v>
      </c>
    </row>
    <row r="13" spans="1:9">
      <c r="A13" s="80" t="s">
        <v>1101</v>
      </c>
      <c r="B13" s="81">
        <v>4427</v>
      </c>
      <c r="C13" s="81">
        <v>4419</v>
      </c>
      <c r="E13" s="82" t="s">
        <v>1515</v>
      </c>
      <c r="F13" s="81">
        <v>11723</v>
      </c>
      <c r="G13" s="81">
        <v>11701</v>
      </c>
    </row>
    <row r="14" spans="1:9">
      <c r="A14" s="80" t="s">
        <v>1344</v>
      </c>
      <c r="B14" s="81">
        <v>7820</v>
      </c>
      <c r="C14" s="81">
        <v>7813</v>
      </c>
      <c r="E14" s="82" t="s">
        <v>1679</v>
      </c>
      <c r="F14" s="81">
        <v>12006</v>
      </c>
      <c r="G14" s="81">
        <v>11982</v>
      </c>
    </row>
    <row r="15" spans="1:9">
      <c r="A15" s="80" t="s">
        <v>1453</v>
      </c>
      <c r="B15" s="81">
        <v>11113</v>
      </c>
      <c r="C15" s="81">
        <v>11097</v>
      </c>
      <c r="E15" s="82" t="s">
        <v>1680</v>
      </c>
      <c r="F15" s="81">
        <v>12555</v>
      </c>
      <c r="G15" s="81">
        <v>12540</v>
      </c>
    </row>
    <row r="16" spans="1:9" ht="15">
      <c r="A16" s="33" t="s">
        <v>528</v>
      </c>
      <c r="E16" s="33" t="s">
        <v>523</v>
      </c>
      <c r="F16"/>
      <c r="G16"/>
    </row>
    <row r="17" spans="1:9">
      <c r="A17" s="33"/>
    </row>
    <row r="18" spans="1:9">
      <c r="A18" s="871"/>
    </row>
    <row r="19" spans="1:9">
      <c r="A19" s="872"/>
    </row>
    <row r="21" spans="1:9">
      <c r="A21" s="58" t="s">
        <v>85</v>
      </c>
    </row>
    <row r="22" spans="1:9">
      <c r="A22" s="543" t="s">
        <v>86</v>
      </c>
    </row>
    <row r="23" spans="1:9">
      <c r="E23" s="33"/>
    </row>
    <row r="24" spans="1:9" ht="29.25" customHeight="1">
      <c r="A24" s="1192" t="s">
        <v>656</v>
      </c>
      <c r="B24" s="1192"/>
      <c r="C24" s="1192"/>
      <c r="E24" s="1192" t="s">
        <v>658</v>
      </c>
      <c r="F24" s="1192"/>
      <c r="G24" s="1192"/>
    </row>
    <row r="25" spans="1:9" ht="27" customHeight="1">
      <c r="A25" s="1193" t="s">
        <v>657</v>
      </c>
      <c r="B25" s="1193"/>
      <c r="C25" s="1193"/>
      <c r="E25" s="1193" t="s">
        <v>659</v>
      </c>
      <c r="F25" s="1193"/>
      <c r="G25" s="1193"/>
      <c r="H25" s="1194"/>
      <c r="I25" s="1194"/>
    </row>
    <row r="26" spans="1:9">
      <c r="H26" s="74"/>
      <c r="I26" s="75"/>
    </row>
    <row r="27" spans="1:9" ht="25.5" customHeight="1">
      <c r="A27" s="138" t="s">
        <v>524</v>
      </c>
      <c r="B27" s="138" t="s">
        <v>525</v>
      </c>
      <c r="C27" s="138" t="s">
        <v>526</v>
      </c>
      <c r="E27" s="138" t="s">
        <v>527</v>
      </c>
      <c r="F27" s="138" t="s">
        <v>525</v>
      </c>
      <c r="G27" s="138" t="s">
        <v>526</v>
      </c>
    </row>
    <row r="28" spans="1:9">
      <c r="A28" s="80" t="s">
        <v>227</v>
      </c>
      <c r="B28" s="81">
        <v>10024</v>
      </c>
      <c r="C28" s="81">
        <v>10317</v>
      </c>
      <c r="E28" s="82" t="s">
        <v>1401</v>
      </c>
      <c r="F28" s="81">
        <v>5308</v>
      </c>
      <c r="G28" s="81">
        <v>5447</v>
      </c>
    </row>
    <row r="29" spans="1:9">
      <c r="A29" s="80" t="s">
        <v>862</v>
      </c>
      <c r="B29" s="81">
        <v>7714</v>
      </c>
      <c r="C29" s="81">
        <v>7908</v>
      </c>
      <c r="E29" s="82" t="s">
        <v>1454</v>
      </c>
      <c r="F29" s="81">
        <v>5232</v>
      </c>
      <c r="G29" s="81">
        <v>5366</v>
      </c>
    </row>
    <row r="30" spans="1:9">
      <c r="A30" s="80" t="s">
        <v>1101</v>
      </c>
      <c r="B30" s="81">
        <v>6273</v>
      </c>
      <c r="C30" s="81">
        <v>6390</v>
      </c>
      <c r="E30" s="82" t="s">
        <v>1515</v>
      </c>
      <c r="F30" s="81">
        <v>4990</v>
      </c>
      <c r="G30" s="81">
        <v>5129</v>
      </c>
    </row>
    <row r="31" spans="1:9">
      <c r="A31" s="80" t="s">
        <v>1344</v>
      </c>
      <c r="B31" s="81">
        <v>5674</v>
      </c>
      <c r="C31" s="81">
        <v>5806</v>
      </c>
      <c r="E31" s="82" t="s">
        <v>1679</v>
      </c>
      <c r="F31" s="81">
        <v>4807</v>
      </c>
      <c r="G31" s="81">
        <v>4944</v>
      </c>
    </row>
    <row r="32" spans="1:9">
      <c r="A32" s="80" t="s">
        <v>1453</v>
      </c>
      <c r="B32" s="81">
        <v>5232</v>
      </c>
      <c r="C32" s="81">
        <v>5366</v>
      </c>
      <c r="E32" s="82" t="s">
        <v>1680</v>
      </c>
      <c r="F32" s="81">
        <v>4589</v>
      </c>
      <c r="G32" s="81">
        <v>4727</v>
      </c>
    </row>
    <row r="33" spans="1:9" ht="15">
      <c r="A33" s="33" t="s">
        <v>523</v>
      </c>
      <c r="E33" s="33"/>
      <c r="F33" s="260"/>
      <c r="G33" s="260"/>
    </row>
    <row r="35" spans="1:9">
      <c r="A35" s="871"/>
    </row>
    <row r="36" spans="1:9">
      <c r="A36" s="872"/>
    </row>
    <row r="37" spans="1:9">
      <c r="A37" s="608" t="s">
        <v>81</v>
      </c>
    </row>
    <row r="40" spans="1:9">
      <c r="E40" s="33"/>
    </row>
    <row r="41" spans="1:9">
      <c r="E41" s="33"/>
    </row>
    <row r="42" spans="1:9">
      <c r="D42" s="214"/>
      <c r="E42" s="214"/>
      <c r="F42" s="214"/>
      <c r="G42" s="214"/>
      <c r="H42" s="214"/>
      <c r="I42" s="214"/>
    </row>
    <row r="44" spans="1:9">
      <c r="D44" s="215"/>
      <c r="E44" s="215"/>
      <c r="F44" s="215"/>
      <c r="G44" s="215"/>
      <c r="H44" s="215"/>
      <c r="I44" s="215"/>
    </row>
    <row r="46" spans="1:9">
      <c r="I46" s="61"/>
    </row>
    <row r="53" spans="8:8">
      <c r="H53" s="61" t="s">
        <v>986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17" customWidth="1"/>
    <col min="2" max="2" width="14.28515625" style="817" bestFit="1" customWidth="1"/>
    <col min="3" max="3" width="12.5703125" style="817" customWidth="1"/>
    <col min="4" max="4" width="13.7109375" style="817" customWidth="1"/>
    <col min="5" max="16384" width="9.140625" style="817"/>
  </cols>
  <sheetData>
    <row r="1" spans="1:4">
      <c r="A1" s="148" t="s">
        <v>939</v>
      </c>
      <c r="B1" s="283"/>
      <c r="C1" s="283"/>
      <c r="D1" s="283"/>
    </row>
    <row r="2" spans="1:4">
      <c r="A2" s="519" t="s">
        <v>940</v>
      </c>
      <c r="B2" s="283"/>
      <c r="C2" s="283"/>
      <c r="D2" s="283"/>
    </row>
    <row r="3" spans="1:4">
      <c r="A3" s="283"/>
      <c r="B3" s="283"/>
      <c r="C3" s="283"/>
      <c r="D3" s="283"/>
    </row>
    <row r="4" spans="1:4">
      <c r="A4" s="283"/>
      <c r="B4" s="283"/>
      <c r="C4" s="283"/>
      <c r="D4" s="13" t="s">
        <v>1437</v>
      </c>
    </row>
    <row r="5" spans="1:4" ht="35.25" customHeight="1">
      <c r="A5" s="1195" t="s">
        <v>306</v>
      </c>
      <c r="B5" s="818" t="s">
        <v>941</v>
      </c>
      <c r="C5" s="1197" t="s">
        <v>344</v>
      </c>
      <c r="D5" s="1197"/>
    </row>
    <row r="6" spans="1:4" ht="22.5">
      <c r="A6" s="1196"/>
      <c r="B6" s="819" t="s">
        <v>1680</v>
      </c>
      <c r="C6" s="820" t="s">
        <v>345</v>
      </c>
      <c r="D6" s="820" t="s">
        <v>346</v>
      </c>
    </row>
    <row r="7" spans="1:4">
      <c r="A7" s="450" t="s">
        <v>942</v>
      </c>
      <c r="B7" s="451">
        <v>1346.72768</v>
      </c>
      <c r="C7" s="452">
        <v>0.83001356019938655</v>
      </c>
      <c r="D7" s="451">
        <v>610.81636803503886</v>
      </c>
    </row>
    <row r="8" spans="1:4">
      <c r="A8" s="450" t="s">
        <v>973</v>
      </c>
      <c r="B8" s="451">
        <v>1138.0851599999999</v>
      </c>
      <c r="C8" s="452">
        <v>-0.25523026085382505</v>
      </c>
      <c r="D8" s="451">
        <v>-390.01822575884268</v>
      </c>
    </row>
    <row r="9" spans="1:4">
      <c r="A9" s="450" t="s">
        <v>974</v>
      </c>
      <c r="B9" s="451">
        <v>361418.44589999999</v>
      </c>
      <c r="C9" s="452">
        <v>0.19989979865143673</v>
      </c>
      <c r="D9" s="451">
        <v>60211.256511188563</v>
      </c>
    </row>
    <row r="10" spans="1:4">
      <c r="A10" s="450" t="s">
        <v>1534</v>
      </c>
      <c r="B10" s="451">
        <v>0</v>
      </c>
      <c r="C10" s="510" t="s">
        <v>139</v>
      </c>
      <c r="D10" s="505" t="s">
        <v>139</v>
      </c>
    </row>
    <row r="11" spans="1:4">
      <c r="A11" s="450" t="s">
        <v>943</v>
      </c>
      <c r="B11" s="451">
        <v>58.645559999999996</v>
      </c>
      <c r="C11" s="452">
        <v>-0.68228928678026179</v>
      </c>
      <c r="D11" s="451">
        <v>-125.94236089720617</v>
      </c>
    </row>
    <row r="12" spans="1:4">
      <c r="A12" s="450" t="s">
        <v>944</v>
      </c>
      <c r="B12" s="451">
        <v>813.35362999999995</v>
      </c>
      <c r="C12" s="452">
        <v>1.3507268218323638</v>
      </c>
      <c r="D12" s="451">
        <v>467.35271553985001</v>
      </c>
    </row>
    <row r="13" spans="1:4">
      <c r="A13" s="450" t="s">
        <v>975</v>
      </c>
      <c r="B13" s="451">
        <v>18778.356899999999</v>
      </c>
      <c r="C13" s="452">
        <v>-0.55184682233730797</v>
      </c>
      <c r="D13" s="451">
        <v>-23123.2915451523</v>
      </c>
    </row>
    <row r="14" spans="1:4" ht="22.5">
      <c r="A14" s="453" t="s">
        <v>976</v>
      </c>
      <c r="B14" s="451">
        <v>53.034869999999998</v>
      </c>
      <c r="C14" s="452">
        <v>-0.12043772519467688</v>
      </c>
      <c r="D14" s="451">
        <v>-7.2620203045988525</v>
      </c>
    </row>
    <row r="15" spans="1:4">
      <c r="A15" s="821" t="s">
        <v>945</v>
      </c>
      <c r="B15" s="822">
        <v>383606.64970000007</v>
      </c>
      <c r="C15" s="823">
        <v>0.10880594490122372</v>
      </c>
      <c r="D15" s="822">
        <v>37642.911442650555</v>
      </c>
    </row>
    <row r="16" spans="1:4">
      <c r="A16" s="450" t="s">
        <v>977</v>
      </c>
      <c r="B16" s="451">
        <v>0</v>
      </c>
      <c r="C16" s="452">
        <v>-1</v>
      </c>
      <c r="D16" s="451">
        <v>-212160.8676103258</v>
      </c>
    </row>
    <row r="17" spans="1:4">
      <c r="A17" s="453" t="s">
        <v>978</v>
      </c>
      <c r="B17" s="451">
        <v>21995.544009999998</v>
      </c>
      <c r="C17" s="452">
        <v>-0.14913976225918485</v>
      </c>
      <c r="D17" s="451">
        <v>-3855.4042825210727</v>
      </c>
    </row>
    <row r="18" spans="1:4" ht="22.5">
      <c r="A18" s="453" t="s">
        <v>980</v>
      </c>
      <c r="B18" s="451">
        <v>0</v>
      </c>
      <c r="C18" s="510" t="s">
        <v>139</v>
      </c>
      <c r="D18" s="505" t="s">
        <v>139</v>
      </c>
    </row>
    <row r="19" spans="1:4">
      <c r="A19" s="450" t="s">
        <v>981</v>
      </c>
      <c r="B19" s="451">
        <v>0</v>
      </c>
      <c r="C19" s="510" t="s">
        <v>139</v>
      </c>
      <c r="D19" s="505" t="s">
        <v>139</v>
      </c>
    </row>
    <row r="20" spans="1:4">
      <c r="A20" s="450" t="s">
        <v>1535</v>
      </c>
      <c r="B20" s="451">
        <v>0</v>
      </c>
      <c r="C20" s="510" t="s">
        <v>139</v>
      </c>
      <c r="D20" s="505" t="s">
        <v>139</v>
      </c>
    </row>
    <row r="21" spans="1:4">
      <c r="A21" s="450" t="s">
        <v>1536</v>
      </c>
      <c r="B21" s="451">
        <v>343896.41493000003</v>
      </c>
      <c r="C21" s="510" t="s">
        <v>139</v>
      </c>
      <c r="D21" s="505" t="s">
        <v>139</v>
      </c>
    </row>
    <row r="22" spans="1:4">
      <c r="A22" s="450" t="s">
        <v>1537</v>
      </c>
      <c r="B22" s="451">
        <v>0</v>
      </c>
      <c r="C22" s="510" t="s">
        <v>139</v>
      </c>
      <c r="D22" s="505" t="s">
        <v>139</v>
      </c>
    </row>
    <row r="23" spans="1:4">
      <c r="A23" s="450" t="s">
        <v>1538</v>
      </c>
      <c r="B23" s="451">
        <v>0</v>
      </c>
      <c r="C23" s="510" t="s">
        <v>139</v>
      </c>
      <c r="D23" s="505" t="s">
        <v>139</v>
      </c>
    </row>
    <row r="24" spans="1:4">
      <c r="A24" s="450" t="s">
        <v>1539</v>
      </c>
      <c r="B24" s="451">
        <v>0</v>
      </c>
      <c r="C24" s="510" t="s">
        <v>139</v>
      </c>
      <c r="D24" s="505" t="s">
        <v>139</v>
      </c>
    </row>
    <row r="25" spans="1:4">
      <c r="A25" s="450" t="s">
        <v>1540</v>
      </c>
      <c r="B25" s="451">
        <v>798.09126000000003</v>
      </c>
      <c r="C25" s="510">
        <v>0.26941653228116341</v>
      </c>
      <c r="D25" s="505">
        <v>169.38410225894219</v>
      </c>
    </row>
    <row r="26" spans="1:4">
      <c r="A26" s="453" t="s">
        <v>982</v>
      </c>
      <c r="B26" s="451">
        <v>16791.175850000003</v>
      </c>
      <c r="C26" s="452">
        <v>37.315223208596635</v>
      </c>
      <c r="D26" s="451">
        <v>16352.938135486764</v>
      </c>
    </row>
    <row r="27" spans="1:4" ht="22.5">
      <c r="A27" s="453" t="s">
        <v>983</v>
      </c>
      <c r="B27" s="451">
        <v>125.42364999999999</v>
      </c>
      <c r="C27" s="452">
        <v>-0.99211631256026045</v>
      </c>
      <c r="D27" s="451">
        <v>-15783.838476219389</v>
      </c>
    </row>
    <row r="28" spans="1:4">
      <c r="A28" s="821" t="s">
        <v>946</v>
      </c>
      <c r="B28" s="822">
        <v>383606.64970000007</v>
      </c>
      <c r="C28" s="823">
        <v>0.10880594490122372</v>
      </c>
      <c r="D28" s="822">
        <v>37642.911442650555</v>
      </c>
    </row>
    <row r="29" spans="1:4">
      <c r="A29" s="450" t="s">
        <v>1000</v>
      </c>
      <c r="B29" s="451">
        <v>0</v>
      </c>
      <c r="C29" s="452">
        <v>-1</v>
      </c>
      <c r="D29" s="451">
        <v>-212160.8676103258</v>
      </c>
    </row>
    <row r="30" spans="1:4">
      <c r="A30" s="33" t="s">
        <v>528</v>
      </c>
      <c r="B30" s="824"/>
      <c r="C30" s="824"/>
      <c r="D30" s="825"/>
    </row>
    <row r="31" spans="1:4">
      <c r="A31" s="871"/>
      <c r="B31" s="824"/>
      <c r="C31" s="824"/>
      <c r="D31" s="825"/>
    </row>
    <row r="32" spans="1:4">
      <c r="A32" s="872"/>
      <c r="B32" s="827"/>
      <c r="C32" s="827"/>
      <c r="D32" s="825"/>
    </row>
    <row r="33" spans="1:6">
      <c r="A33" s="872"/>
      <c r="B33" s="827"/>
      <c r="C33" s="827"/>
      <c r="D33" s="825"/>
    </row>
    <row r="34" spans="1:6">
      <c r="A34" s="148" t="s">
        <v>989</v>
      </c>
      <c r="B34" s="827"/>
      <c r="C34" s="827"/>
      <c r="D34" s="825"/>
    </row>
    <row r="35" spans="1:6">
      <c r="A35" s="519" t="s">
        <v>990</v>
      </c>
      <c r="B35" s="827"/>
      <c r="C35" s="827"/>
      <c r="D35" s="825"/>
    </row>
    <row r="36" spans="1:6">
      <c r="A36" s="826"/>
      <c r="B36" s="827"/>
      <c r="C36" s="827"/>
      <c r="D36" s="825"/>
    </row>
    <row r="37" spans="1:6">
      <c r="A37" s="828"/>
      <c r="B37" s="283"/>
      <c r="C37" s="283"/>
      <c r="D37" s="13" t="s">
        <v>1437</v>
      </c>
    </row>
    <row r="38" spans="1:6" ht="40.5" customHeight="1">
      <c r="A38" s="1195" t="s">
        <v>306</v>
      </c>
      <c r="B38" s="818" t="s">
        <v>307</v>
      </c>
      <c r="C38" s="1197" t="s">
        <v>364</v>
      </c>
      <c r="D38" s="1197"/>
    </row>
    <row r="39" spans="1:6" ht="22.5">
      <c r="A39" s="1198"/>
      <c r="B39" s="819" t="s">
        <v>1704</v>
      </c>
      <c r="C39" s="820" t="s">
        <v>345</v>
      </c>
      <c r="D39" s="820" t="s">
        <v>346</v>
      </c>
    </row>
    <row r="40" spans="1:6">
      <c r="A40" s="79" t="s">
        <v>1543</v>
      </c>
      <c r="B40" s="451">
        <v>22317.630020000001</v>
      </c>
      <c r="C40" s="510" t="s">
        <v>139</v>
      </c>
      <c r="D40" s="505" t="s">
        <v>139</v>
      </c>
    </row>
    <row r="41" spans="1:6">
      <c r="A41" s="79" t="s">
        <v>1544</v>
      </c>
      <c r="B41" s="451">
        <v>-22195.773109999998</v>
      </c>
      <c r="C41" s="510" t="s">
        <v>139</v>
      </c>
      <c r="D41" s="505" t="s">
        <v>139</v>
      </c>
    </row>
    <row r="42" spans="1:6">
      <c r="A42" s="79" t="s">
        <v>1545</v>
      </c>
      <c r="B42" s="451">
        <v>121.85691</v>
      </c>
      <c r="C42" s="510" t="s">
        <v>139</v>
      </c>
      <c r="D42" s="505" t="s">
        <v>139</v>
      </c>
    </row>
    <row r="43" spans="1:6">
      <c r="A43" s="79" t="s">
        <v>1546</v>
      </c>
      <c r="B43" s="451">
        <v>0</v>
      </c>
      <c r="C43" s="510" t="s">
        <v>139</v>
      </c>
      <c r="D43" s="505" t="s">
        <v>139</v>
      </c>
    </row>
    <row r="44" spans="1:6">
      <c r="A44" s="79" t="s">
        <v>1547</v>
      </c>
      <c r="B44" s="509">
        <v>0</v>
      </c>
      <c r="C44" s="510" t="s">
        <v>139</v>
      </c>
      <c r="D44" s="505" t="s">
        <v>139</v>
      </c>
    </row>
    <row r="45" spans="1:6">
      <c r="A45" s="79" t="s">
        <v>1548</v>
      </c>
      <c r="B45" s="509">
        <v>0</v>
      </c>
      <c r="C45" s="510" t="s">
        <v>139</v>
      </c>
      <c r="D45" s="505" t="s">
        <v>139</v>
      </c>
    </row>
    <row r="46" spans="1:6">
      <c r="A46" s="79" t="s">
        <v>1549</v>
      </c>
      <c r="B46" s="509">
        <v>-17824.770669999998</v>
      </c>
      <c r="C46" s="510" t="s">
        <v>139</v>
      </c>
      <c r="D46" s="505" t="s">
        <v>139</v>
      </c>
    </row>
    <row r="47" spans="1:6" ht="22.5">
      <c r="A47" s="79" t="s">
        <v>1550</v>
      </c>
      <c r="B47" s="509">
        <v>19095.043850000002</v>
      </c>
      <c r="C47" s="510" t="s">
        <v>139</v>
      </c>
      <c r="D47" s="505" t="s">
        <v>139</v>
      </c>
    </row>
    <row r="48" spans="1:6" ht="22.5">
      <c r="A48" s="79" t="s">
        <v>1551</v>
      </c>
      <c r="B48" s="509">
        <v>0</v>
      </c>
      <c r="C48" s="510" t="s">
        <v>139</v>
      </c>
      <c r="D48" s="505" t="s">
        <v>139</v>
      </c>
      <c r="E48" s="973"/>
      <c r="F48" s="973"/>
    </row>
    <row r="49" spans="1:5">
      <c r="A49" s="79" t="s">
        <v>1552</v>
      </c>
      <c r="B49" s="509">
        <v>0</v>
      </c>
      <c r="C49" s="510" t="s">
        <v>139</v>
      </c>
      <c r="D49" s="505" t="s">
        <v>139</v>
      </c>
    </row>
    <row r="50" spans="1:5">
      <c r="A50" s="79" t="s">
        <v>1553</v>
      </c>
      <c r="B50" s="509">
        <v>818.98220000000003</v>
      </c>
      <c r="C50" s="829">
        <v>15.464734411754671</v>
      </c>
      <c r="D50" s="509">
        <v>769.24060201738678</v>
      </c>
    </row>
    <row r="51" spans="1:5">
      <c r="A51" s="79" t="s">
        <v>1554</v>
      </c>
      <c r="B51" s="509">
        <v>-1650.5114799999999</v>
      </c>
      <c r="C51" s="829">
        <v>0.46322936534247205</v>
      </c>
      <c r="D51" s="509">
        <v>1424.3800536120511</v>
      </c>
    </row>
    <row r="52" spans="1:5">
      <c r="A52" s="79" t="s">
        <v>1555</v>
      </c>
      <c r="B52" s="509">
        <v>-4.811E-2</v>
      </c>
      <c r="C52" s="510" t="s">
        <v>139</v>
      </c>
      <c r="D52" s="505" t="s">
        <v>139</v>
      </c>
    </row>
    <row r="53" spans="1:5" ht="33.75">
      <c r="A53" s="79" t="s">
        <v>1556</v>
      </c>
      <c r="B53" s="509">
        <v>0</v>
      </c>
      <c r="C53" s="510" t="s">
        <v>139</v>
      </c>
      <c r="D53" s="505" t="s">
        <v>139</v>
      </c>
    </row>
    <row r="54" spans="1:5" ht="22.5">
      <c r="A54" s="79" t="s">
        <v>1557</v>
      </c>
      <c r="B54" s="509">
        <v>560.55270999999993</v>
      </c>
      <c r="C54" s="829">
        <v>1.1570147454389768</v>
      </c>
      <c r="D54" s="509">
        <v>4130.6168363521128</v>
      </c>
    </row>
    <row r="55" spans="1:5">
      <c r="A55" s="79" t="s">
        <v>1558</v>
      </c>
      <c r="B55" s="509">
        <v>0</v>
      </c>
      <c r="C55" s="829">
        <v>1</v>
      </c>
      <c r="D55" s="509">
        <v>1.060853407658106E-2</v>
      </c>
    </row>
    <row r="56" spans="1:5" ht="22.5">
      <c r="A56" s="79" t="s">
        <v>1559</v>
      </c>
      <c r="B56" s="509">
        <v>560.55270999999993</v>
      </c>
      <c r="C56" s="829">
        <v>1.1570142788671536</v>
      </c>
      <c r="D56" s="509">
        <v>4130.6274448861896</v>
      </c>
    </row>
    <row r="57" spans="1:5">
      <c r="A57" s="79" t="s">
        <v>1560</v>
      </c>
      <c r="B57" s="509">
        <v>0</v>
      </c>
      <c r="C57" s="829">
        <v>1</v>
      </c>
      <c r="D57" s="509">
        <v>47.948684053354562</v>
      </c>
    </row>
    <row r="58" spans="1:5" ht="21.75">
      <c r="A58" s="830" t="s">
        <v>979</v>
      </c>
      <c r="B58" s="831">
        <v>560.55270999999993</v>
      </c>
      <c r="C58" s="832">
        <v>1.1549334111729714</v>
      </c>
      <c r="D58" s="831">
        <v>4178.5761289395441</v>
      </c>
    </row>
    <row r="59" spans="1:5">
      <c r="A59" s="33" t="s">
        <v>528</v>
      </c>
    </row>
    <row r="60" spans="1:5">
      <c r="A60" s="871"/>
    </row>
    <row r="61" spans="1:5">
      <c r="A61" s="608" t="s">
        <v>81</v>
      </c>
    </row>
    <row r="62" spans="1:5">
      <c r="E62" s="61" t="s">
        <v>1044</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17" customWidth="1"/>
    <col min="2" max="2" width="13.140625" style="817" customWidth="1"/>
    <col min="3" max="3" width="13.42578125" style="817" customWidth="1"/>
    <col min="4" max="4" width="12.85546875" style="817" customWidth="1"/>
    <col min="5" max="5" width="12.7109375" style="817" bestFit="1" customWidth="1"/>
    <col min="6" max="6" width="15.7109375" style="817" bestFit="1" customWidth="1"/>
    <col min="7" max="16384" width="9.140625" style="817"/>
  </cols>
  <sheetData>
    <row r="1" spans="1:8">
      <c r="A1" s="833" t="s">
        <v>992</v>
      </c>
      <c r="B1" s="834"/>
      <c r="C1" s="834"/>
      <c r="D1" s="835"/>
      <c r="E1" s="692" t="s">
        <v>1541</v>
      </c>
    </row>
    <row r="2" spans="1:8">
      <c r="A2" s="519" t="s">
        <v>993</v>
      </c>
      <c r="B2" s="835"/>
      <c r="C2" s="835"/>
      <c r="D2" s="835"/>
      <c r="E2" s="524" t="s">
        <v>1542</v>
      </c>
    </row>
    <row r="3" spans="1:8">
      <c r="A3" s="835"/>
      <c r="B3" s="835"/>
      <c r="C3" s="13" t="s">
        <v>1437</v>
      </c>
      <c r="D3" s="835"/>
    </row>
    <row r="4" spans="1:8" ht="24">
      <c r="A4" s="818" t="s">
        <v>414</v>
      </c>
      <c r="B4" s="847" t="s">
        <v>947</v>
      </c>
      <c r="C4" s="847" t="s">
        <v>948</v>
      </c>
      <c r="D4" s="835"/>
      <c r="E4" s="1071"/>
      <c r="F4" s="1073"/>
      <c r="G4" s="1073"/>
      <c r="H4" s="1074"/>
    </row>
    <row r="5" spans="1:8" ht="15">
      <c r="A5" s="862" t="s">
        <v>991</v>
      </c>
      <c r="B5" s="845">
        <v>18370.339455149624</v>
      </c>
      <c r="C5" s="846">
        <v>5.1348992445918874E-2</v>
      </c>
      <c r="D5" s="1077"/>
      <c r="E5" s="1071"/>
      <c r="F5" s="1072"/>
      <c r="G5" s="1072"/>
      <c r="H5" s="1073"/>
    </row>
    <row r="6" spans="1:8" ht="15">
      <c r="A6" s="79" t="s">
        <v>949</v>
      </c>
      <c r="B6" s="845">
        <v>5813.3182828301251</v>
      </c>
      <c r="C6" s="846">
        <v>1.6249456757157939E-2</v>
      </c>
      <c r="D6" s="1077"/>
      <c r="E6" s="1071"/>
      <c r="F6" s="1072"/>
      <c r="G6" s="1072"/>
      <c r="H6" s="1073"/>
    </row>
    <row r="7" spans="1:8" ht="15">
      <c r="A7" s="79" t="s">
        <v>953</v>
      </c>
      <c r="B7" s="845">
        <v>7177.1599439049996</v>
      </c>
      <c r="C7" s="846">
        <v>2.0061683271694754E-2</v>
      </c>
      <c r="D7" s="1077"/>
      <c r="E7" s="1071"/>
      <c r="F7" s="1072"/>
      <c r="G7" s="1072"/>
      <c r="H7" s="1073"/>
    </row>
    <row r="8" spans="1:8" ht="15">
      <c r="A8" s="79" t="s">
        <v>950</v>
      </c>
      <c r="B8" s="845">
        <v>255898.74266634692</v>
      </c>
      <c r="C8" s="846">
        <v>0.71529122454026872</v>
      </c>
      <c r="D8" s="1077"/>
      <c r="E8" s="43"/>
      <c r="F8" s="1072"/>
      <c r="G8" s="1072"/>
      <c r="H8" s="1074"/>
    </row>
    <row r="9" spans="1:8" ht="15">
      <c r="A9" s="79" t="s">
        <v>951</v>
      </c>
      <c r="B9" s="845">
        <v>164.24794</v>
      </c>
      <c r="C9" s="846">
        <v>4.5910780532438687E-4</v>
      </c>
      <c r="D9" s="1077"/>
      <c r="E9" s="1071"/>
      <c r="F9" s="1072"/>
      <c r="G9" s="1072"/>
      <c r="H9" s="1073"/>
    </row>
    <row r="10" spans="1:8" ht="15">
      <c r="A10" s="79" t="s">
        <v>952</v>
      </c>
      <c r="B10" s="845">
        <v>23510.450619999996</v>
      </c>
      <c r="C10" s="846">
        <v>6.5716692619314246E-2</v>
      </c>
      <c r="D10" s="1077"/>
      <c r="E10" s="1071"/>
      <c r="F10" s="1072"/>
      <c r="G10" s="1072"/>
      <c r="H10" s="1073"/>
    </row>
    <row r="11" spans="1:8" ht="15">
      <c r="A11" s="79" t="s">
        <v>954</v>
      </c>
      <c r="B11" s="845">
        <v>23276.22005</v>
      </c>
      <c r="C11" s="846">
        <v>6.5061968530034472E-2</v>
      </c>
      <c r="D11" s="1077"/>
      <c r="E11" s="1071"/>
      <c r="F11" s="1072"/>
      <c r="G11" s="1072"/>
      <c r="H11" s="1073"/>
    </row>
    <row r="12" spans="1:8" ht="15">
      <c r="A12" s="844" t="s">
        <v>959</v>
      </c>
      <c r="B12" s="845">
        <v>8000.7161752150005</v>
      </c>
      <c r="C12" s="846">
        <v>2.236369749432645E-2</v>
      </c>
      <c r="D12" s="1077"/>
      <c r="E12" s="1071"/>
      <c r="F12" s="1072"/>
      <c r="G12" s="1072"/>
      <c r="H12" s="1073"/>
    </row>
    <row r="13" spans="1:8" ht="15">
      <c r="A13" s="79" t="s">
        <v>955</v>
      </c>
      <c r="B13" s="845">
        <v>15543.42828</v>
      </c>
      <c r="C13" s="846">
        <v>4.3447176535960259E-2</v>
      </c>
      <c r="D13" s="1077"/>
      <c r="E13" s="43"/>
      <c r="F13" s="1072"/>
      <c r="G13" s="1072"/>
      <c r="H13" s="1074"/>
    </row>
    <row r="14" spans="1:8" ht="21.75">
      <c r="A14" s="863" t="s">
        <v>1009</v>
      </c>
      <c r="B14" s="864">
        <v>357754.62341344665</v>
      </c>
      <c r="C14" s="865">
        <v>1</v>
      </c>
      <c r="D14" s="1077"/>
      <c r="E14" s="1071"/>
      <c r="F14" s="1072"/>
      <c r="G14" s="1072"/>
      <c r="H14" s="1073"/>
    </row>
    <row r="15" spans="1:8">
      <c r="A15" s="33" t="s">
        <v>528</v>
      </c>
      <c r="B15" s="835"/>
      <c r="C15" s="835"/>
      <c r="D15" s="1077"/>
    </row>
    <row r="16" spans="1:8">
      <c r="A16" s="871"/>
      <c r="B16" s="835"/>
      <c r="C16" s="835"/>
      <c r="D16" s="835"/>
    </row>
    <row r="17" spans="1:5">
      <c r="A17" s="872"/>
      <c r="B17" s="835"/>
      <c r="C17" s="835"/>
      <c r="D17" s="835"/>
    </row>
    <row r="18" spans="1:5">
      <c r="A18" s="872"/>
      <c r="B18" s="835"/>
      <c r="C18" s="835"/>
      <c r="D18" s="835"/>
    </row>
    <row r="19" spans="1:5">
      <c r="A19" s="836" t="s">
        <v>994</v>
      </c>
      <c r="B19" s="835"/>
      <c r="C19" s="835"/>
      <c r="E19" s="692" t="s">
        <v>1569</v>
      </c>
    </row>
    <row r="20" spans="1:5">
      <c r="A20" s="519" t="s">
        <v>995</v>
      </c>
      <c r="B20" s="835"/>
      <c r="C20" s="835"/>
      <c r="E20" s="524" t="s">
        <v>1570</v>
      </c>
    </row>
    <row r="21" spans="1:5">
      <c r="A21" s="835"/>
      <c r="B21" s="13" t="s">
        <v>1437</v>
      </c>
      <c r="C21" s="835"/>
      <c r="D21" s="835"/>
    </row>
    <row r="22" spans="1:5" ht="24">
      <c r="A22" s="850" t="s">
        <v>964</v>
      </c>
      <c r="B22" s="851" t="s">
        <v>965</v>
      </c>
      <c r="C22" s="835"/>
      <c r="D22" s="835"/>
    </row>
    <row r="23" spans="1:5">
      <c r="A23" s="837" t="s">
        <v>956</v>
      </c>
      <c r="B23" s="838">
        <v>11922.62723</v>
      </c>
      <c r="C23" s="835"/>
      <c r="D23" s="835"/>
    </row>
    <row r="24" spans="1:5">
      <c r="A24" s="837" t="s">
        <v>957</v>
      </c>
      <c r="B24" s="838">
        <v>20088.263619999998</v>
      </c>
      <c r="C24" s="835"/>
      <c r="D24" s="835"/>
    </row>
    <row r="25" spans="1:5" ht="21.75">
      <c r="A25" s="848" t="s">
        <v>1012</v>
      </c>
      <c r="B25" s="840">
        <v>8165.6363899999997</v>
      </c>
      <c r="C25" s="835"/>
      <c r="D25" s="835"/>
    </row>
    <row r="26" spans="1:5">
      <c r="A26" s="837" t="s">
        <v>958</v>
      </c>
      <c r="B26" s="838">
        <v>3974.2090800000001</v>
      </c>
      <c r="C26" s="835"/>
      <c r="D26" s="835"/>
    </row>
    <row r="27" spans="1:5">
      <c r="A27" s="837" t="s">
        <v>968</v>
      </c>
      <c r="B27" s="838">
        <v>20088.263619999998</v>
      </c>
      <c r="C27" s="835"/>
      <c r="D27" s="835"/>
    </row>
    <row r="28" spans="1:5" ht="32.25">
      <c r="A28" s="848" t="s">
        <v>960</v>
      </c>
      <c r="B28" s="840">
        <v>16114.054539999999</v>
      </c>
      <c r="C28" s="835"/>
      <c r="D28" s="835"/>
    </row>
    <row r="29" spans="1:5" ht="22.5">
      <c r="A29" s="849" t="s">
        <v>961</v>
      </c>
      <c r="B29" s="838">
        <v>6131.7937400000001</v>
      </c>
      <c r="C29" s="835"/>
      <c r="D29" s="835"/>
    </row>
    <row r="30" spans="1:5">
      <c r="A30" s="837" t="s">
        <v>968</v>
      </c>
      <c r="B30" s="838">
        <v>20088.263619999998</v>
      </c>
      <c r="C30" s="835"/>
      <c r="D30" s="835"/>
    </row>
    <row r="31" spans="1:5" ht="32.25">
      <c r="A31" s="848" t="s">
        <v>962</v>
      </c>
      <c r="B31" s="840">
        <v>13956.469879999999</v>
      </c>
      <c r="C31" s="835"/>
      <c r="D31" s="835"/>
    </row>
    <row r="32" spans="1:5">
      <c r="A32" s="33" t="s">
        <v>528</v>
      </c>
      <c r="B32" s="835"/>
      <c r="C32" s="835"/>
      <c r="D32" s="835"/>
    </row>
    <row r="33" spans="1:4">
      <c r="A33" s="56" t="s">
        <v>1013</v>
      </c>
      <c r="B33" s="835"/>
      <c r="C33" s="835"/>
      <c r="D33" s="835"/>
    </row>
    <row r="34" spans="1:4">
      <c r="A34" s="871"/>
      <c r="B34" s="835"/>
      <c r="C34" s="835"/>
      <c r="D34" s="835"/>
    </row>
    <row r="35" spans="1:4">
      <c r="A35" s="872"/>
    </row>
    <row r="36" spans="1:4">
      <c r="A36" s="872"/>
    </row>
    <row r="37" spans="1:4">
      <c r="A37" s="836" t="s">
        <v>996</v>
      </c>
      <c r="B37" s="835"/>
      <c r="C37" s="835"/>
      <c r="D37" s="835"/>
    </row>
    <row r="38" spans="1:4">
      <c r="A38" s="519" t="s">
        <v>997</v>
      </c>
      <c r="B38" s="835"/>
      <c r="C38" s="835"/>
      <c r="D38" s="835"/>
    </row>
    <row r="39" spans="1:4">
      <c r="A39" s="835"/>
      <c r="C39" s="835"/>
      <c r="D39" s="13" t="s">
        <v>1437</v>
      </c>
    </row>
    <row r="40" spans="1:4" ht="78.75" customHeight="1">
      <c r="A40" s="859" t="s">
        <v>966</v>
      </c>
      <c r="B40" s="859" t="s">
        <v>941</v>
      </c>
      <c r="C40" s="1197" t="s">
        <v>344</v>
      </c>
      <c r="D40" s="1197"/>
    </row>
    <row r="41" spans="1:4" ht="22.5">
      <c r="A41" s="860"/>
      <c r="B41" s="873" t="s">
        <v>1454</v>
      </c>
      <c r="C41" s="861" t="s">
        <v>345</v>
      </c>
      <c r="D41" s="861" t="s">
        <v>346</v>
      </c>
    </row>
    <row r="42" spans="1:4">
      <c r="A42" s="837" t="s">
        <v>967</v>
      </c>
      <c r="B42" s="838">
        <v>1548.4789262724798</v>
      </c>
      <c r="C42" s="841">
        <v>0.30645825499786539</v>
      </c>
      <c r="D42" s="838">
        <v>363.22947773574896</v>
      </c>
    </row>
    <row r="43" spans="1:4">
      <c r="A43" s="837" t="s">
        <v>969</v>
      </c>
      <c r="B43" s="838">
        <v>393.19466321587362</v>
      </c>
      <c r="C43" s="841">
        <v>3.8435863260446679E-2</v>
      </c>
      <c r="D43" s="838">
        <v>14.553403676421711</v>
      </c>
    </row>
    <row r="44" spans="1:4">
      <c r="A44" s="837" t="s">
        <v>970</v>
      </c>
      <c r="B44" s="838">
        <v>256480.32417413231</v>
      </c>
      <c r="C44" s="841">
        <v>0.47173256484999015</v>
      </c>
      <c r="D44" s="838">
        <v>82209.311695533892</v>
      </c>
    </row>
    <row r="45" spans="1:4">
      <c r="A45" s="837" t="s">
        <v>971</v>
      </c>
      <c r="B45" s="838">
        <v>22032.731058464393</v>
      </c>
      <c r="C45" s="841">
        <v>6.1370399283521282E-2</v>
      </c>
      <c r="D45" s="838">
        <v>1273.9732550268757</v>
      </c>
    </row>
    <row r="46" spans="1:4">
      <c r="A46" s="837" t="s">
        <v>972</v>
      </c>
      <c r="B46" s="838">
        <v>46168.905796005041</v>
      </c>
      <c r="C46" s="841">
        <v>0.38559070461133205</v>
      </c>
      <c r="D46" s="838">
        <v>12848.167108633619</v>
      </c>
    </row>
    <row r="47" spans="1:4">
      <c r="A47" s="839" t="s">
        <v>984</v>
      </c>
      <c r="B47" s="842">
        <v>326623.63461809012</v>
      </c>
      <c r="C47" s="843">
        <v>0.42063148317924903</v>
      </c>
      <c r="D47" s="842">
        <v>96709.234940606548</v>
      </c>
    </row>
    <row r="48" spans="1:4">
      <c r="A48" s="33" t="s">
        <v>528</v>
      </c>
    </row>
    <row r="49" spans="1:5">
      <c r="E49" s="817" t="s">
        <v>963</v>
      </c>
    </row>
    <row r="50" spans="1:5">
      <c r="A50" s="871"/>
    </row>
    <row r="51" spans="1:5">
      <c r="A51" s="872"/>
    </row>
    <row r="54" spans="1:5">
      <c r="A54" s="608" t="s">
        <v>81</v>
      </c>
    </row>
    <row r="58" spans="1:5">
      <c r="E58" s="61" t="s">
        <v>1045</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zoomScaleNormal="100" workbookViewId="0"/>
  </sheetViews>
  <sheetFormatPr defaultRowHeight="15"/>
  <cols>
    <col min="1" max="1" width="39.140625" customWidth="1"/>
    <col min="2" max="2" width="23.28515625" style="260" bestFit="1" customWidth="1"/>
    <col min="3" max="4" width="11" bestFit="1" customWidth="1"/>
    <col min="5" max="5" width="10.7109375" customWidth="1"/>
    <col min="6" max="9" width="10" customWidth="1"/>
    <col min="10" max="10" width="10.85546875" customWidth="1"/>
    <col min="11" max="14" width="10" customWidth="1"/>
    <col min="15" max="15" width="10.85546875" customWidth="1"/>
    <col min="16" max="16" width="7.7109375" bestFit="1" customWidth="1"/>
    <col min="17" max="17" width="11.42578125" customWidth="1"/>
  </cols>
  <sheetData>
    <row r="1" spans="1:19" ht="18">
      <c r="A1" s="591" t="s">
        <v>87</v>
      </c>
      <c r="B1" s="591"/>
      <c r="C1" s="540"/>
      <c r="D1" s="540"/>
      <c r="E1" s="196"/>
      <c r="F1" s="196"/>
      <c r="G1" s="196"/>
      <c r="H1" s="196"/>
      <c r="I1" s="196"/>
      <c r="J1" s="196"/>
      <c r="K1" s="196"/>
      <c r="L1" s="196"/>
      <c r="M1" s="196"/>
      <c r="N1" s="196"/>
      <c r="O1" s="196"/>
      <c r="P1" s="196"/>
      <c r="Q1" s="196"/>
    </row>
    <row r="2" spans="1:19" ht="18">
      <c r="A2" s="592" t="s">
        <v>88</v>
      </c>
      <c r="B2" s="592"/>
      <c r="C2" s="540"/>
      <c r="D2" s="540"/>
      <c r="E2" s="196"/>
      <c r="F2" s="196"/>
      <c r="G2" s="196"/>
      <c r="H2" s="196"/>
      <c r="I2" s="196"/>
      <c r="J2" s="196"/>
      <c r="K2" s="196"/>
      <c r="L2" s="196"/>
      <c r="M2" s="196"/>
      <c r="N2" s="196"/>
      <c r="O2" s="196"/>
      <c r="P2" s="196"/>
      <c r="Q2" s="196"/>
    </row>
    <row r="3" spans="1:19" s="260" customFormat="1" ht="18">
      <c r="A3" s="541"/>
      <c r="B3" s="541"/>
      <c r="C3" s="540"/>
      <c r="D3" s="540"/>
      <c r="E3" s="196"/>
      <c r="F3" s="196"/>
      <c r="G3" s="196"/>
      <c r="H3" s="196"/>
      <c r="I3" s="196"/>
      <c r="J3" s="196"/>
      <c r="K3" s="196"/>
      <c r="L3" s="196"/>
      <c r="M3" s="196"/>
      <c r="N3" s="196"/>
      <c r="O3" s="196"/>
      <c r="P3" s="196"/>
      <c r="Q3" s="196"/>
    </row>
    <row r="4" spans="1:19" ht="12.6" customHeight="1">
      <c r="A4" s="148" t="s">
        <v>1642</v>
      </c>
      <c r="B4" s="148"/>
    </row>
    <row r="5" spans="1:19" ht="12.75" customHeight="1">
      <c r="A5" s="519" t="s">
        <v>1643</v>
      </c>
      <c r="B5" s="519"/>
      <c r="I5" s="52"/>
      <c r="K5" s="52"/>
    </row>
    <row r="6" spans="1:19" ht="12.75" customHeight="1">
      <c r="N6" s="978"/>
      <c r="O6" s="978"/>
      <c r="P6" s="978"/>
      <c r="Q6" s="24" t="s">
        <v>1455</v>
      </c>
    </row>
    <row r="7" spans="1:19" ht="24" customHeight="1">
      <c r="A7" s="952"/>
      <c r="B7" s="951"/>
      <c r="C7" s="1199" t="s">
        <v>517</v>
      </c>
      <c r="D7" s="1199"/>
      <c r="E7" s="1199"/>
      <c r="F7" s="1199"/>
      <c r="G7" s="1199"/>
      <c r="H7" s="1199" t="s">
        <v>518</v>
      </c>
      <c r="I7" s="1199"/>
      <c r="J7" s="1199"/>
      <c r="K7" s="1199"/>
      <c r="L7" s="1199"/>
      <c r="M7" s="1199" t="s">
        <v>519</v>
      </c>
      <c r="N7" s="1199"/>
      <c r="O7" s="1199"/>
      <c r="P7" s="1199"/>
      <c r="Q7" s="1199"/>
    </row>
    <row r="8" spans="1:19" ht="48" customHeight="1">
      <c r="A8" s="951" t="s">
        <v>1319</v>
      </c>
      <c r="B8" s="951" t="s">
        <v>1320</v>
      </c>
      <c r="C8" s="1200" t="s">
        <v>1466</v>
      </c>
      <c r="D8" s="1200"/>
      <c r="E8" s="1200"/>
      <c r="F8" s="1200" t="s">
        <v>520</v>
      </c>
      <c r="G8" s="1200"/>
      <c r="H8" s="1200" t="s">
        <v>1466</v>
      </c>
      <c r="I8" s="1200"/>
      <c r="J8" s="1200"/>
      <c r="K8" s="1200" t="s">
        <v>521</v>
      </c>
      <c r="L8" s="1200"/>
      <c r="M8" s="1200" t="s">
        <v>1466</v>
      </c>
      <c r="N8" s="1200"/>
      <c r="O8" s="1200"/>
      <c r="P8" s="1200" t="s">
        <v>521</v>
      </c>
      <c r="Q8" s="1200"/>
    </row>
    <row r="9" spans="1:19" ht="48">
      <c r="A9" s="952"/>
      <c r="B9" s="951"/>
      <c r="C9" s="796" t="s">
        <v>1644</v>
      </c>
      <c r="D9" s="796" t="s">
        <v>1645</v>
      </c>
      <c r="E9" s="382" t="s">
        <v>1646</v>
      </c>
      <c r="F9" s="796" t="s">
        <v>1644</v>
      </c>
      <c r="G9" s="796" t="s">
        <v>1645</v>
      </c>
      <c r="H9" s="796" t="s">
        <v>1644</v>
      </c>
      <c r="I9" s="796" t="s">
        <v>1645</v>
      </c>
      <c r="J9" s="1101" t="s">
        <v>1646</v>
      </c>
      <c r="K9" s="796" t="s">
        <v>1644</v>
      </c>
      <c r="L9" s="796" t="s">
        <v>1645</v>
      </c>
      <c r="M9" s="796" t="s">
        <v>1644</v>
      </c>
      <c r="N9" s="796" t="s">
        <v>1645</v>
      </c>
      <c r="O9" s="1101" t="s">
        <v>1646</v>
      </c>
      <c r="P9" s="796" t="s">
        <v>1644</v>
      </c>
      <c r="Q9" s="796" t="s">
        <v>1645</v>
      </c>
    </row>
    <row r="10" spans="1:19">
      <c r="A10" s="83" t="s">
        <v>1647</v>
      </c>
      <c r="B10" s="83" t="s">
        <v>1648</v>
      </c>
      <c r="C10" s="84">
        <v>178941.69331000003</v>
      </c>
      <c r="D10" s="84">
        <v>209634.49062</v>
      </c>
      <c r="E10" s="85">
        <v>117.15240128907662</v>
      </c>
      <c r="F10" s="86">
        <v>0.14255365433773079</v>
      </c>
      <c r="G10" s="87">
        <v>0.14681587280544284</v>
      </c>
      <c r="H10" s="84">
        <v>0</v>
      </c>
      <c r="I10" s="84">
        <v>0</v>
      </c>
      <c r="J10" s="85" t="s">
        <v>139</v>
      </c>
      <c r="K10" s="86">
        <v>0</v>
      </c>
      <c r="L10" s="87">
        <v>0</v>
      </c>
      <c r="M10" s="84">
        <v>178941.69331000003</v>
      </c>
      <c r="N10" s="84">
        <v>209634.49062</v>
      </c>
      <c r="O10" s="88">
        <v>117.15240128907662</v>
      </c>
      <c r="P10" s="89">
        <v>0.10953360751256688</v>
      </c>
      <c r="Q10" s="87">
        <v>0.11983104262574681</v>
      </c>
      <c r="R10" s="63"/>
    </row>
    <row r="11" spans="1:19">
      <c r="A11" s="83" t="s">
        <v>1649</v>
      </c>
      <c r="B11" s="83" t="s">
        <v>1650</v>
      </c>
      <c r="C11" s="84">
        <v>12459.647289999999</v>
      </c>
      <c r="D11" s="84">
        <v>13975.763779999999</v>
      </c>
      <c r="E11" s="85">
        <v>112.16821355141266</v>
      </c>
      <c r="F11" s="86">
        <v>9.9259609099130175E-3</v>
      </c>
      <c r="G11" s="87">
        <v>9.7878166489443058E-3</v>
      </c>
      <c r="H11" s="84">
        <v>41200.473849999995</v>
      </c>
      <c r="I11" s="84">
        <v>39795.257939999996</v>
      </c>
      <c r="J11" s="85">
        <v>96.589320998792346</v>
      </c>
      <c r="K11" s="86">
        <v>0.10887764779333864</v>
      </c>
      <c r="L11" s="87">
        <v>0.12376311924015131</v>
      </c>
      <c r="M11" s="84">
        <v>53660.121139999996</v>
      </c>
      <c r="N11" s="84">
        <v>53771.021719999997</v>
      </c>
      <c r="O11" s="88">
        <v>100.20667225053531</v>
      </c>
      <c r="P11" s="89">
        <v>3.2846378836055685E-2</v>
      </c>
      <c r="Q11" s="87">
        <v>3.0736533748347547E-2</v>
      </c>
      <c r="R11" s="63"/>
      <c r="S11" s="260"/>
    </row>
    <row r="12" spans="1:19">
      <c r="A12" s="83" t="s">
        <v>1651</v>
      </c>
      <c r="B12" s="83" t="s">
        <v>1652</v>
      </c>
      <c r="C12" s="84">
        <v>116207.99743977703</v>
      </c>
      <c r="D12" s="84">
        <v>143403.73846000002</v>
      </c>
      <c r="E12" s="85">
        <v>123.40264148714614</v>
      </c>
      <c r="F12" s="86">
        <v>9.2576941638810931E-2</v>
      </c>
      <c r="G12" s="87">
        <v>0.10043168451575267</v>
      </c>
      <c r="H12" s="84">
        <v>75916.116217399976</v>
      </c>
      <c r="I12" s="84">
        <v>57984.868490000001</v>
      </c>
      <c r="J12" s="85">
        <v>76.380182995596741</v>
      </c>
      <c r="K12" s="86">
        <v>0.20061827913555025</v>
      </c>
      <c r="L12" s="87">
        <v>0.1803327472804003</v>
      </c>
      <c r="M12" s="84">
        <v>192124.11365717699</v>
      </c>
      <c r="N12" s="84">
        <v>201388.60694999999</v>
      </c>
      <c r="O12" s="88">
        <v>104.82213977020834</v>
      </c>
      <c r="P12" s="89">
        <v>0.11760281726276132</v>
      </c>
      <c r="Q12" s="87">
        <v>0.11511753944874407</v>
      </c>
      <c r="R12" s="63"/>
      <c r="S12" s="260"/>
    </row>
    <row r="13" spans="1:19">
      <c r="A13" s="83" t="s">
        <v>1653</v>
      </c>
      <c r="B13" s="83" t="s">
        <v>1654</v>
      </c>
      <c r="C13" s="84">
        <v>343359.53324999992</v>
      </c>
      <c r="D13" s="84">
        <v>408421.66957999999</v>
      </c>
      <c r="E13" s="85">
        <v>118.94869081227122</v>
      </c>
      <c r="F13" s="86">
        <v>0.27353690082550308</v>
      </c>
      <c r="G13" s="87">
        <v>0.28603491588956681</v>
      </c>
      <c r="H13" s="84">
        <v>40972.359719999993</v>
      </c>
      <c r="I13" s="84">
        <v>31430.899670000003</v>
      </c>
      <c r="J13" s="85">
        <v>76.712446841711966</v>
      </c>
      <c r="K13" s="87">
        <v>0.10827482633081742</v>
      </c>
      <c r="L13" s="87">
        <v>9.7749992965203106E-2</v>
      </c>
      <c r="M13" s="84">
        <v>384331.89296999993</v>
      </c>
      <c r="N13" s="84">
        <v>439852.56925</v>
      </c>
      <c r="O13" s="88">
        <v>114.44602368306028</v>
      </c>
      <c r="P13" s="89">
        <v>0.23525684786165627</v>
      </c>
      <c r="Q13" s="87">
        <v>0.25142805374705091</v>
      </c>
      <c r="R13" s="63"/>
      <c r="S13" s="260"/>
    </row>
    <row r="14" spans="1:19">
      <c r="A14" s="83" t="s">
        <v>1655</v>
      </c>
      <c r="B14" s="83" t="s">
        <v>1656</v>
      </c>
      <c r="C14" s="84">
        <v>203790.60444000005</v>
      </c>
      <c r="D14" s="84">
        <v>228994.92761000001</v>
      </c>
      <c r="E14" s="85">
        <v>112.36775524527216</v>
      </c>
      <c r="F14" s="86">
        <v>0.16234950527873143</v>
      </c>
      <c r="G14" s="87">
        <v>0.16037480314259819</v>
      </c>
      <c r="H14" s="84">
        <v>0</v>
      </c>
      <c r="I14" s="84">
        <v>0</v>
      </c>
      <c r="J14" s="85" t="s">
        <v>139</v>
      </c>
      <c r="K14" s="86">
        <v>0</v>
      </c>
      <c r="L14" s="87">
        <v>0</v>
      </c>
      <c r="M14" s="84">
        <v>203790.60444000005</v>
      </c>
      <c r="N14" s="84">
        <v>228994.92761000001</v>
      </c>
      <c r="O14" s="88">
        <v>112.36775524527216</v>
      </c>
      <c r="P14" s="89">
        <v>0.12474409774813665</v>
      </c>
      <c r="Q14" s="87">
        <v>0.13089783484748649</v>
      </c>
      <c r="R14" s="63"/>
      <c r="S14" s="260"/>
    </row>
    <row r="15" spans="1:19">
      <c r="A15" s="83" t="s">
        <v>1657</v>
      </c>
      <c r="B15" s="83" t="s">
        <v>1658</v>
      </c>
      <c r="C15" s="84">
        <v>98141.223140000016</v>
      </c>
      <c r="D15" s="84">
        <v>89305.332810000007</v>
      </c>
      <c r="E15" s="85">
        <v>90.996759519294486</v>
      </c>
      <c r="F15" s="86">
        <v>7.8184070693600755E-2</v>
      </c>
      <c r="G15" s="87">
        <v>6.2544290035018768E-2</v>
      </c>
      <c r="H15" s="84">
        <v>23685.393560000004</v>
      </c>
      <c r="I15" s="84">
        <v>33887.979169999999</v>
      </c>
      <c r="J15" s="85">
        <v>143.07543205543422</v>
      </c>
      <c r="K15" s="86">
        <v>6.2591754339065497E-2</v>
      </c>
      <c r="L15" s="87">
        <v>0.10539150200126769</v>
      </c>
      <c r="M15" s="84">
        <v>121826.61670000001</v>
      </c>
      <c r="N15" s="84">
        <v>123193.31198</v>
      </c>
      <c r="O15" s="88">
        <v>101.12183635811334</v>
      </c>
      <c r="P15" s="89">
        <v>7.457238484428716E-2</v>
      </c>
      <c r="Q15" s="87">
        <v>7.0419628828358047E-2</v>
      </c>
      <c r="R15" s="63"/>
      <c r="S15" s="260"/>
    </row>
    <row r="16" spans="1:19">
      <c r="A16" s="83" t="s">
        <v>1659</v>
      </c>
      <c r="B16" s="83" t="s">
        <v>1660</v>
      </c>
      <c r="C16" s="84">
        <v>28792.150720000012</v>
      </c>
      <c r="D16" s="84">
        <v>34140.459539999996</v>
      </c>
      <c r="E16" s="85">
        <v>118.5755794070808</v>
      </c>
      <c r="F16" s="86">
        <v>2.2937227347391797E-2</v>
      </c>
      <c r="G16" s="87">
        <v>2.3910003313480546E-2</v>
      </c>
      <c r="H16" s="84">
        <v>37203.543468046984</v>
      </c>
      <c r="I16" s="84">
        <v>40434.604759999995</v>
      </c>
      <c r="J16" s="85">
        <v>108.68482136581446</v>
      </c>
      <c r="K16" s="86">
        <v>9.8315235818050767E-2</v>
      </c>
      <c r="L16" s="87">
        <v>0.12575148571433709</v>
      </c>
      <c r="M16" s="84">
        <v>65995.694188046997</v>
      </c>
      <c r="N16" s="84">
        <v>74575.064299999998</v>
      </c>
      <c r="O16" s="88">
        <v>112.99989373171391</v>
      </c>
      <c r="P16" s="89">
        <v>4.0397217277863759E-2</v>
      </c>
      <c r="Q16" s="87">
        <v>4.2628518248697664E-2</v>
      </c>
      <c r="R16" s="63"/>
      <c r="S16" s="260"/>
    </row>
    <row r="17" spans="1:19">
      <c r="A17" s="83" t="s">
        <v>1661</v>
      </c>
      <c r="B17" s="83" t="s">
        <v>1662</v>
      </c>
      <c r="C17" s="84">
        <v>0</v>
      </c>
      <c r="D17" s="84">
        <v>0</v>
      </c>
      <c r="E17" s="85" t="s">
        <v>139</v>
      </c>
      <c r="F17" s="86">
        <v>0</v>
      </c>
      <c r="G17" s="87">
        <v>0</v>
      </c>
      <c r="H17" s="84">
        <v>7021.1634826464924</v>
      </c>
      <c r="I17" s="84">
        <v>8312.8066500000004</v>
      </c>
      <c r="J17" s="85">
        <v>118.39642632657583</v>
      </c>
      <c r="K17" s="86">
        <v>1.8554343999687656E-2</v>
      </c>
      <c r="L17" s="87">
        <v>2.5852800908978676E-2</v>
      </c>
      <c r="M17" s="84">
        <v>7021.1634826464924</v>
      </c>
      <c r="N17" s="84">
        <v>8312.8066500000004</v>
      </c>
      <c r="O17" s="88">
        <v>118.39642632657583</v>
      </c>
      <c r="P17" s="89">
        <v>4.2977874578254598E-3</v>
      </c>
      <c r="Q17" s="87">
        <v>4.751757619033261E-3</v>
      </c>
      <c r="R17" s="63"/>
      <c r="S17" s="260"/>
    </row>
    <row r="18" spans="1:19">
      <c r="A18" s="83" t="s">
        <v>1663</v>
      </c>
      <c r="B18" s="83" t="s">
        <v>1664</v>
      </c>
      <c r="C18" s="84">
        <v>36112.064379999996</v>
      </c>
      <c r="D18" s="84">
        <v>45743.621189999998</v>
      </c>
      <c r="E18" s="85">
        <v>126.67129939914004</v>
      </c>
      <c r="F18" s="86">
        <v>2.8768626516404563E-2</v>
      </c>
      <c r="G18" s="87">
        <v>3.2036186652439506E-2</v>
      </c>
      <c r="H18" s="84">
        <v>0</v>
      </c>
      <c r="I18" s="84">
        <v>0</v>
      </c>
      <c r="J18" s="85" t="s">
        <v>139</v>
      </c>
      <c r="K18" s="86">
        <v>0</v>
      </c>
      <c r="L18" s="87">
        <v>0</v>
      </c>
      <c r="M18" s="84">
        <v>36112.064379999996</v>
      </c>
      <c r="N18" s="84">
        <v>45743.621189999998</v>
      </c>
      <c r="O18" s="88">
        <v>126.67129939914004</v>
      </c>
      <c r="P18" s="89">
        <v>2.2104880160125413E-2</v>
      </c>
      <c r="Q18" s="87">
        <v>2.614791966943605E-2</v>
      </c>
      <c r="R18" s="63"/>
      <c r="S18" s="260"/>
    </row>
    <row r="19" spans="1:19">
      <c r="A19" s="83" t="s">
        <v>1665</v>
      </c>
      <c r="B19" s="83" t="s">
        <v>1666</v>
      </c>
      <c r="C19" s="84">
        <v>2638.4042799999997</v>
      </c>
      <c r="D19" s="84">
        <v>2475.6426499999998</v>
      </c>
      <c r="E19" s="85">
        <v>93.831057990854987</v>
      </c>
      <c r="F19" s="86">
        <v>2.1018811478592985E-3</v>
      </c>
      <c r="G19" s="87">
        <v>1.7337969307396664E-3</v>
      </c>
      <c r="H19" s="84">
        <v>0</v>
      </c>
      <c r="I19" s="84">
        <v>0</v>
      </c>
      <c r="J19" s="85" t="s">
        <v>139</v>
      </c>
      <c r="K19" s="86">
        <v>0</v>
      </c>
      <c r="L19" s="87">
        <v>0</v>
      </c>
      <c r="M19" s="84">
        <v>2638.4042799999997</v>
      </c>
      <c r="N19" s="84">
        <v>2475.6426499999998</v>
      </c>
      <c r="O19" s="88">
        <v>93.831057990854987</v>
      </c>
      <c r="P19" s="89">
        <v>1.6150173473788534E-3</v>
      </c>
      <c r="Q19" s="87">
        <v>1.4151241956459062E-3</v>
      </c>
      <c r="R19" s="63"/>
      <c r="S19" s="260"/>
    </row>
    <row r="20" spans="1:19">
      <c r="A20" s="83" t="s">
        <v>1667</v>
      </c>
      <c r="B20" s="83" t="s">
        <v>1668</v>
      </c>
      <c r="C20" s="84">
        <v>4556.0927199999996</v>
      </c>
      <c r="D20" s="84">
        <v>5133.7577899999997</v>
      </c>
      <c r="E20" s="85">
        <v>112.67895772762063</v>
      </c>
      <c r="F20" s="86">
        <v>3.6296050111270261E-3</v>
      </c>
      <c r="G20" s="87">
        <v>3.5953870399925664E-3</v>
      </c>
      <c r="H20" s="84">
        <v>29209.090240000001</v>
      </c>
      <c r="I20" s="84">
        <v>32700.536230000002</v>
      </c>
      <c r="J20" s="85">
        <v>111.95328564262739</v>
      </c>
      <c r="K20" s="86">
        <v>7.7188846203393016E-2</v>
      </c>
      <c r="L20" s="87">
        <v>0.10169855842503375</v>
      </c>
      <c r="M20" s="84">
        <v>33765.182959999998</v>
      </c>
      <c r="N20" s="84">
        <v>37834.294020000001</v>
      </c>
      <c r="O20" s="88">
        <v>112.05120394229904</v>
      </c>
      <c r="P20" s="89">
        <v>2.0668309489636237E-2</v>
      </c>
      <c r="Q20" s="87">
        <v>2.1626798557894948E-2</v>
      </c>
      <c r="R20" s="63"/>
      <c r="S20" s="260"/>
    </row>
    <row r="21" spans="1:19">
      <c r="A21" s="83" t="s">
        <v>1669</v>
      </c>
      <c r="B21" s="83" t="s">
        <v>1670</v>
      </c>
      <c r="C21" s="84">
        <v>82484.17184000001</v>
      </c>
      <c r="D21" s="84">
        <v>82941.142730000007</v>
      </c>
      <c r="E21" s="85">
        <v>100.55401039957874</v>
      </c>
      <c r="F21" s="86">
        <v>6.5710902268276666E-2</v>
      </c>
      <c r="G21" s="87">
        <v>5.8087179382417982E-2</v>
      </c>
      <c r="H21" s="84">
        <v>8012.8435099999997</v>
      </c>
      <c r="I21" s="84">
        <v>8034.5305799999996</v>
      </c>
      <c r="J21" s="85">
        <v>100.27065385681044</v>
      </c>
      <c r="K21" s="85">
        <v>2.1174988343123615E-2</v>
      </c>
      <c r="L21" s="87">
        <v>2.4987363260980087E-2</v>
      </c>
      <c r="M21" s="84">
        <v>90497.015350000016</v>
      </c>
      <c r="N21" s="84">
        <v>90975.673309999998</v>
      </c>
      <c r="O21" s="88">
        <v>100.528921266794</v>
      </c>
      <c r="P21" s="89">
        <v>5.5394941095327672E-2</v>
      </c>
      <c r="Q21" s="87">
        <v>5.2003416775906045E-2</v>
      </c>
      <c r="R21" s="63"/>
      <c r="S21" s="260"/>
    </row>
    <row r="22" spans="1:19">
      <c r="A22" s="83" t="s">
        <v>1671</v>
      </c>
      <c r="B22" s="83" t="s">
        <v>1672</v>
      </c>
      <c r="C22" s="84">
        <v>64121.04546999999</v>
      </c>
      <c r="D22" s="84">
        <v>75699.480389999997</v>
      </c>
      <c r="E22" s="85">
        <v>118.05715242964521</v>
      </c>
      <c r="F22" s="86">
        <v>5.1081942853133132E-2</v>
      </c>
      <c r="G22" s="87">
        <v>5.3015537908417266E-2</v>
      </c>
      <c r="H22" s="84">
        <v>23256.485390000002</v>
      </c>
      <c r="I22" s="84">
        <v>24238.061739999997</v>
      </c>
      <c r="J22" s="85">
        <v>104.22065644717779</v>
      </c>
      <c r="K22" s="85">
        <v>6.1458308329707383E-2</v>
      </c>
      <c r="L22" s="87">
        <v>7.538029103368514E-2</v>
      </c>
      <c r="M22" s="84">
        <v>87377.530859999984</v>
      </c>
      <c r="N22" s="84">
        <v>99937.542130000002</v>
      </c>
      <c r="O22" s="88">
        <v>114.37441770942715</v>
      </c>
      <c r="P22" s="89">
        <v>5.3485445418558486E-2</v>
      </c>
      <c r="Q22" s="87">
        <v>5.712619061622045E-2</v>
      </c>
      <c r="R22" s="63"/>
      <c r="S22" s="260"/>
    </row>
    <row r="23" spans="1:19">
      <c r="A23" s="83" t="s">
        <v>1673</v>
      </c>
      <c r="B23" s="83" t="s">
        <v>1674</v>
      </c>
      <c r="C23" s="84">
        <v>83653.920800000255</v>
      </c>
      <c r="D23" s="84">
        <v>88003.448749999996</v>
      </c>
      <c r="E23" s="85">
        <v>105.1994310707786</v>
      </c>
      <c r="F23" s="86">
        <v>6.6642781171517576E-2</v>
      </c>
      <c r="G23" s="87">
        <v>6.1632525735188612E-2</v>
      </c>
      <c r="H23" s="84">
        <v>84353.261559999999</v>
      </c>
      <c r="I23" s="84">
        <v>44724.208549999996</v>
      </c>
      <c r="J23" s="85">
        <v>53.020129539612313</v>
      </c>
      <c r="K23" s="85">
        <v>0.22291454063820315</v>
      </c>
      <c r="L23" s="87">
        <v>0.13909213916996274</v>
      </c>
      <c r="M23" s="84">
        <v>168007.18236000024</v>
      </c>
      <c r="N23" s="84">
        <v>132727.65729999999</v>
      </c>
      <c r="O23" s="88">
        <v>79.001180446914205</v>
      </c>
      <c r="P23" s="89">
        <v>0.10284038577880222</v>
      </c>
      <c r="Q23" s="87">
        <v>7.5869641071431695E-2</v>
      </c>
      <c r="R23" s="63"/>
      <c r="S23" s="260"/>
    </row>
    <row r="24" spans="1:19" s="260" customFormat="1">
      <c r="A24" s="83" t="s">
        <v>1675</v>
      </c>
      <c r="B24" s="83" t="s">
        <v>1676</v>
      </c>
      <c r="C24" s="84">
        <v>0</v>
      </c>
      <c r="D24" s="84" t="s">
        <v>139</v>
      </c>
      <c r="E24" s="85" t="s">
        <v>139</v>
      </c>
      <c r="F24" s="86">
        <v>0</v>
      </c>
      <c r="G24" s="87" t="s">
        <v>139</v>
      </c>
      <c r="H24" s="84">
        <v>7580.032689627712</v>
      </c>
      <c r="I24" s="84" t="s">
        <v>139</v>
      </c>
      <c r="J24" s="85" t="s">
        <v>139</v>
      </c>
      <c r="K24" s="85">
        <v>2.0031229069062746E-2</v>
      </c>
      <c r="L24" s="87" t="s">
        <v>139</v>
      </c>
      <c r="M24" s="84">
        <v>7580.032689627712</v>
      </c>
      <c r="N24" s="84" t="s">
        <v>139</v>
      </c>
      <c r="O24" s="88" t="s">
        <v>139</v>
      </c>
      <c r="P24" s="89">
        <v>4.6398819090179557E-3</v>
      </c>
      <c r="Q24" s="87" t="s">
        <v>139</v>
      </c>
      <c r="R24" s="63"/>
    </row>
    <row r="25" spans="1:19" ht="18.75" customHeight="1">
      <c r="A25" s="1090" t="s">
        <v>522</v>
      </c>
      <c r="B25" s="383"/>
      <c r="C25" s="384">
        <v>1255258.5490797772</v>
      </c>
      <c r="D25" s="384">
        <v>1427873.4759000004</v>
      </c>
      <c r="E25" s="385">
        <v>113.75134444985586</v>
      </c>
      <c r="F25" s="386">
        <v>1</v>
      </c>
      <c r="G25" s="387">
        <v>1</v>
      </c>
      <c r="H25" s="388">
        <v>378410.7636877211</v>
      </c>
      <c r="I25" s="384">
        <v>321543.75378000003</v>
      </c>
      <c r="J25" s="385">
        <v>84.97214789729135</v>
      </c>
      <c r="K25" s="386">
        <v>1</v>
      </c>
      <c r="L25" s="387">
        <v>1</v>
      </c>
      <c r="M25" s="389">
        <v>1633669.3127674984</v>
      </c>
      <c r="N25" s="390">
        <v>1749417.2296800001</v>
      </c>
      <c r="O25" s="391">
        <v>107.0851497306037</v>
      </c>
      <c r="P25" s="392">
        <v>1</v>
      </c>
      <c r="Q25" s="387">
        <v>1</v>
      </c>
      <c r="S25" s="260" t="str">
        <f t="shared" ref="S25:S26" si="0">IF(A25=R25,"OK","")</f>
        <v/>
      </c>
    </row>
    <row r="26" spans="1:19" ht="12.75" customHeight="1">
      <c r="A26" s="33" t="s">
        <v>523</v>
      </c>
      <c r="B26" s="33"/>
      <c r="S26" s="260" t="str">
        <f t="shared" si="0"/>
        <v/>
      </c>
    </row>
    <row r="27" spans="1:19" ht="12.75" customHeight="1">
      <c r="N27" s="76"/>
    </row>
    <row r="28" spans="1:19" ht="12.75" customHeight="1">
      <c r="A28" s="1081" t="s">
        <v>1469</v>
      </c>
      <c r="B28" s="285"/>
    </row>
    <row r="29" spans="1:19" ht="12.75" customHeight="1">
      <c r="A29" s="1082" t="s">
        <v>1470</v>
      </c>
      <c r="B29" s="867"/>
    </row>
    <row r="30" spans="1:19">
      <c r="A30" s="542"/>
      <c r="B30" s="947"/>
    </row>
    <row r="31" spans="1:19" ht="12.75" customHeight="1">
      <c r="A31" s="1097" t="s">
        <v>1580</v>
      </c>
      <c r="B31" s="542"/>
    </row>
    <row r="32" spans="1:19" ht="12.75" customHeight="1">
      <c r="A32" s="50" t="s">
        <v>1581</v>
      </c>
      <c r="B32" s="868"/>
    </row>
    <row r="33" spans="1:2" ht="12.75" customHeight="1">
      <c r="A33" s="868"/>
      <c r="B33" s="868"/>
    </row>
    <row r="34" spans="1:2" ht="12.75" customHeight="1">
      <c r="A34" s="608" t="s">
        <v>81</v>
      </c>
    </row>
    <row r="35" spans="1:2" ht="12.75" customHeight="1">
      <c r="B35" s="608"/>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1046</v>
      </c>
    </row>
    <row r="102" spans="1:2">
      <c r="A102" s="638"/>
      <c r="B102" s="638"/>
    </row>
    <row r="104" spans="1:2">
      <c r="A104" s="639"/>
      <c r="B104" s="639"/>
    </row>
    <row r="106" spans="1:2">
      <c r="A106" s="639"/>
      <c r="B106" s="639"/>
    </row>
    <row r="108" spans="1:2">
      <c r="A108" s="639"/>
      <c r="B108" s="639"/>
    </row>
    <row r="110" spans="1:2">
      <c r="A110" s="639"/>
      <c r="B110" s="639"/>
    </row>
    <row r="112" spans="1:2">
      <c r="A112" s="639"/>
      <c r="B112" s="639"/>
    </row>
    <row r="114" spans="1:2">
      <c r="A114" s="639"/>
      <c r="B114" s="639"/>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999</v>
      </c>
    </row>
    <row r="2" spans="1:1">
      <c r="A2" s="1"/>
    </row>
    <row r="3" spans="1:1">
      <c r="A3" s="655" t="s">
        <v>616</v>
      </c>
    </row>
    <row r="4" spans="1:1">
      <c r="A4" s="625"/>
    </row>
    <row r="5" spans="1:1">
      <c r="A5" s="805" t="s">
        <v>754</v>
      </c>
    </row>
    <row r="6" spans="1:1">
      <c r="A6" s="806" t="s">
        <v>930</v>
      </c>
    </row>
    <row r="7" spans="1:1">
      <c r="A7" s="805" t="s">
        <v>634</v>
      </c>
    </row>
    <row r="8" spans="1:1">
      <c r="A8" s="806" t="s">
        <v>635</v>
      </c>
    </row>
    <row r="9" spans="1:1">
      <c r="A9" s="805" t="s">
        <v>723</v>
      </c>
    </row>
    <row r="10" spans="1:1">
      <c r="A10" s="806" t="s">
        <v>724</v>
      </c>
    </row>
    <row r="11" spans="1:1">
      <c r="A11" s="805" t="s">
        <v>636</v>
      </c>
    </row>
    <row r="12" spans="1:1" s="260" customFormat="1">
      <c r="A12" s="806" t="s">
        <v>764</v>
      </c>
    </row>
    <row r="13" spans="1:1">
      <c r="A13" s="805" t="s">
        <v>727</v>
      </c>
    </row>
    <row r="14" spans="1:1">
      <c r="A14" s="806" t="s">
        <v>931</v>
      </c>
    </row>
    <row r="15" spans="1:1">
      <c r="A15" s="805" t="s">
        <v>638</v>
      </c>
    </row>
    <row r="16" spans="1:1">
      <c r="A16" s="806" t="s">
        <v>932</v>
      </c>
    </row>
    <row r="17" spans="1:2">
      <c r="A17" s="805" t="s">
        <v>639</v>
      </c>
    </row>
    <row r="18" spans="1:2">
      <c r="A18" s="806" t="s">
        <v>640</v>
      </c>
      <c r="B18" s="150"/>
    </row>
    <row r="19" spans="1:2">
      <c r="A19" s="805" t="s">
        <v>641</v>
      </c>
      <c r="B19" s="546"/>
    </row>
    <row r="20" spans="1:2">
      <c r="A20" s="806" t="s">
        <v>642</v>
      </c>
      <c r="B20" s="337"/>
    </row>
    <row r="21" spans="1:2">
      <c r="A21" s="805" t="s">
        <v>643</v>
      </c>
      <c r="B21" s="150"/>
    </row>
    <row r="22" spans="1:2">
      <c r="A22" s="806" t="s">
        <v>915</v>
      </c>
      <c r="B22" s="546"/>
    </row>
    <row r="23" spans="1:2">
      <c r="A23" s="805" t="s">
        <v>644</v>
      </c>
      <c r="B23" s="150"/>
    </row>
    <row r="24" spans="1:2">
      <c r="A24" s="806" t="s">
        <v>916</v>
      </c>
      <c r="B24" s="546"/>
    </row>
    <row r="25" spans="1:2">
      <c r="A25" s="805" t="s">
        <v>773</v>
      </c>
      <c r="B25" s="305"/>
    </row>
    <row r="26" spans="1:2">
      <c r="A26" s="806" t="s">
        <v>933</v>
      </c>
      <c r="B26" s="551"/>
    </row>
    <row r="27" spans="1:2">
      <c r="A27" s="805" t="s">
        <v>647</v>
      </c>
      <c r="B27" s="136"/>
    </row>
    <row r="28" spans="1:2">
      <c r="A28" s="806" t="s">
        <v>646</v>
      </c>
      <c r="B28" s="522"/>
    </row>
    <row r="29" spans="1:2">
      <c r="A29" s="805" t="s">
        <v>725</v>
      </c>
      <c r="B29" s="151"/>
    </row>
    <row r="30" spans="1:2">
      <c r="A30" s="806" t="s">
        <v>934</v>
      </c>
      <c r="B30" s="549"/>
    </row>
    <row r="31" spans="1:2">
      <c r="A31" s="805" t="s">
        <v>649</v>
      </c>
      <c r="B31" s="150"/>
    </row>
    <row r="32" spans="1:2">
      <c r="A32" s="806" t="s">
        <v>919</v>
      </c>
      <c r="B32" s="546"/>
    </row>
    <row r="33" spans="1:2">
      <c r="A33" s="805" t="s">
        <v>650</v>
      </c>
      <c r="B33" s="136"/>
    </row>
    <row r="34" spans="1:2">
      <c r="A34" s="806" t="s">
        <v>920</v>
      </c>
      <c r="B34" s="522"/>
    </row>
    <row r="35" spans="1:2">
      <c r="A35" s="805" t="s">
        <v>726</v>
      </c>
      <c r="B35" s="136"/>
    </row>
    <row r="36" spans="1:2">
      <c r="A36" s="806" t="s">
        <v>935</v>
      </c>
      <c r="B36" s="522"/>
    </row>
    <row r="37" spans="1:2">
      <c r="A37" s="805" t="s">
        <v>651</v>
      </c>
      <c r="B37" s="150"/>
    </row>
    <row r="38" spans="1:2">
      <c r="A38" s="806" t="s">
        <v>921</v>
      </c>
      <c r="B38" s="548"/>
    </row>
    <row r="39" spans="1:2">
      <c r="A39" s="805" t="s">
        <v>1057</v>
      </c>
      <c r="B39" s="152"/>
    </row>
    <row r="40" spans="1:2">
      <c r="A40" s="806" t="s">
        <v>1058</v>
      </c>
      <c r="B40" s="548"/>
    </row>
    <row r="41" spans="1:2">
      <c r="A41" s="805" t="s">
        <v>1059</v>
      </c>
      <c r="B41" s="151"/>
    </row>
    <row r="42" spans="1:2">
      <c r="A42" s="806" t="s">
        <v>1060</v>
      </c>
      <c r="B42" s="522"/>
    </row>
    <row r="43" spans="1:2">
      <c r="A43" s="805" t="s">
        <v>1061</v>
      </c>
      <c r="B43" s="151"/>
    </row>
    <row r="44" spans="1:2">
      <c r="A44" s="806" t="s">
        <v>1062</v>
      </c>
      <c r="B44" s="522"/>
    </row>
    <row r="45" spans="1:2" s="260" customFormat="1">
      <c r="A45" s="805" t="s">
        <v>1063</v>
      </c>
      <c r="B45" s="522"/>
    </row>
    <row r="46" spans="1:2" s="260" customFormat="1">
      <c r="A46" s="806" t="s">
        <v>922</v>
      </c>
      <c r="B46" s="522"/>
    </row>
    <row r="47" spans="1:2" s="260" customFormat="1">
      <c r="A47" s="805" t="s">
        <v>1037</v>
      </c>
      <c r="B47" s="522"/>
    </row>
    <row r="48" spans="1:2" s="260" customFormat="1">
      <c r="A48" s="806" t="s">
        <v>1038</v>
      </c>
      <c r="B48" s="522"/>
    </row>
    <row r="49" spans="1:5" s="260" customFormat="1">
      <c r="A49" s="805" t="s">
        <v>1040</v>
      </c>
      <c r="B49" s="522"/>
    </row>
    <row r="50" spans="1:5" s="260" customFormat="1">
      <c r="A50" s="806" t="s">
        <v>1041</v>
      </c>
      <c r="B50" s="522"/>
    </row>
    <row r="51" spans="1:5" s="260" customFormat="1">
      <c r="A51" s="805" t="s">
        <v>1064</v>
      </c>
      <c r="B51" s="522"/>
    </row>
    <row r="52" spans="1:5" s="260" customFormat="1">
      <c r="A52" s="806" t="s">
        <v>1065</v>
      </c>
      <c r="B52" s="522"/>
    </row>
    <row r="53" spans="1:5">
      <c r="A53" s="627"/>
      <c r="B53" s="546"/>
    </row>
    <row r="54" spans="1:5">
      <c r="A54" s="635" t="s">
        <v>617</v>
      </c>
      <c r="B54" s="136"/>
    </row>
    <row r="55" spans="1:5">
      <c r="A55" s="626"/>
      <c r="B55" s="522"/>
    </row>
    <row r="56" spans="1:5">
      <c r="A56" s="807" t="s">
        <v>83</v>
      </c>
      <c r="B56" s="153"/>
    </row>
    <row r="57" spans="1:5">
      <c r="A57" s="808" t="s">
        <v>84</v>
      </c>
      <c r="B57" s="522"/>
    </row>
    <row r="58" spans="1:5" ht="15" customHeight="1">
      <c r="A58" s="852" t="s">
        <v>652</v>
      </c>
      <c r="C58" s="731"/>
      <c r="D58" s="58"/>
      <c r="E58" s="58"/>
    </row>
    <row r="59" spans="1:5">
      <c r="A59" s="808" t="s">
        <v>728</v>
      </c>
      <c r="C59" s="732"/>
    </row>
    <row r="60" spans="1:5">
      <c r="A60" s="852" t="s">
        <v>654</v>
      </c>
      <c r="C60" s="732"/>
    </row>
    <row r="61" spans="1:5">
      <c r="A61" s="808" t="s">
        <v>729</v>
      </c>
      <c r="C61" s="732"/>
    </row>
    <row r="62" spans="1:5">
      <c r="A62" s="852" t="s">
        <v>85</v>
      </c>
    </row>
    <row r="63" spans="1:5">
      <c r="A63" s="808" t="s">
        <v>86</v>
      </c>
    </row>
    <row r="64" spans="1:5">
      <c r="A64" s="852" t="s">
        <v>656</v>
      </c>
    </row>
    <row r="65" spans="1:1">
      <c r="A65" s="808" t="s">
        <v>730</v>
      </c>
    </row>
    <row r="66" spans="1:1">
      <c r="A66" s="852" t="s">
        <v>658</v>
      </c>
    </row>
    <row r="67" spans="1:1">
      <c r="A67" s="808" t="s">
        <v>731</v>
      </c>
    </row>
    <row r="68" spans="1:1" s="260" customFormat="1">
      <c r="A68" s="852" t="s">
        <v>939</v>
      </c>
    </row>
    <row r="69" spans="1:1" s="260" customFormat="1">
      <c r="A69" s="808" t="s">
        <v>940</v>
      </c>
    </row>
    <row r="70" spans="1:1" s="260" customFormat="1">
      <c r="A70" s="852" t="s">
        <v>989</v>
      </c>
    </row>
    <row r="71" spans="1:1" s="260" customFormat="1">
      <c r="A71" s="808" t="s">
        <v>990</v>
      </c>
    </row>
    <row r="72" spans="1:1" s="260" customFormat="1">
      <c r="A72" s="852" t="s">
        <v>992</v>
      </c>
    </row>
    <row r="73" spans="1:1" s="260" customFormat="1">
      <c r="A73" s="808" t="s">
        <v>993</v>
      </c>
    </row>
    <row r="74" spans="1:1" s="260" customFormat="1">
      <c r="A74" s="852" t="s">
        <v>994</v>
      </c>
    </row>
    <row r="75" spans="1:1" s="260" customFormat="1">
      <c r="A75" s="808" t="s">
        <v>995</v>
      </c>
    </row>
    <row r="76" spans="1:1" s="260" customFormat="1">
      <c r="A76" s="852" t="s">
        <v>996</v>
      </c>
    </row>
    <row r="77" spans="1:1" s="260" customFormat="1">
      <c r="A77" s="808" t="s">
        <v>997</v>
      </c>
    </row>
    <row r="78" spans="1:1">
      <c r="A78" s="626"/>
    </row>
    <row r="79" spans="1:1">
      <c r="A79" s="636" t="s">
        <v>618</v>
      </c>
    </row>
    <row r="80" spans="1:1">
      <c r="A80" s="628"/>
    </row>
    <row r="81" spans="1:1">
      <c r="A81" s="854" t="s">
        <v>1514</v>
      </c>
    </row>
    <row r="82" spans="1:1">
      <c r="A82" s="855" t="s">
        <v>1513</v>
      </c>
    </row>
    <row r="83" spans="1:1">
      <c r="A83" s="854" t="s">
        <v>732</v>
      </c>
    </row>
    <row r="84" spans="1:1">
      <c r="A84" s="855" t="s">
        <v>733</v>
      </c>
    </row>
    <row r="85" spans="1:1">
      <c r="A85" s="629"/>
    </row>
    <row r="86" spans="1:1">
      <c r="A86" s="637" t="s">
        <v>619</v>
      </c>
    </row>
    <row r="87" spans="1:1">
      <c r="A87" s="630"/>
    </row>
    <row r="88" spans="1:1">
      <c r="A88" s="810" t="s">
        <v>660</v>
      </c>
    </row>
    <row r="89" spans="1:1">
      <c r="A89" s="853" t="s">
        <v>661</v>
      </c>
    </row>
    <row r="90" spans="1:1" s="260" customFormat="1">
      <c r="A90" s="810" t="s">
        <v>662</v>
      </c>
    </row>
    <row r="91" spans="1:1" s="260" customFormat="1">
      <c r="A91" s="853" t="s">
        <v>663</v>
      </c>
    </row>
    <row r="92" spans="1:1">
      <c r="A92" s="810" t="s">
        <v>888</v>
      </c>
    </row>
    <row r="93" spans="1:1">
      <c r="A93" s="853" t="s">
        <v>889</v>
      </c>
    </row>
    <row r="94" spans="1:1">
      <c r="A94" s="810" t="s">
        <v>898</v>
      </c>
    </row>
    <row r="95" spans="1:1">
      <c r="A95" s="853" t="s">
        <v>899</v>
      </c>
    </row>
    <row r="96" spans="1:1">
      <c r="A96" s="810" t="s">
        <v>900</v>
      </c>
    </row>
    <row r="97" spans="1:5">
      <c r="A97" s="853" t="s">
        <v>901</v>
      </c>
    </row>
    <row r="98" spans="1:5">
      <c r="A98" s="810" t="s">
        <v>902</v>
      </c>
    </row>
    <row r="99" spans="1:5">
      <c r="A99" s="853" t="s">
        <v>903</v>
      </c>
    </row>
    <row r="100" spans="1:5">
      <c r="A100" s="810" t="s">
        <v>904</v>
      </c>
    </row>
    <row r="101" spans="1:5">
      <c r="A101" s="853" t="s">
        <v>905</v>
      </c>
    </row>
    <row r="102" spans="1:5" s="260" customFormat="1">
      <c r="A102" s="810" t="s">
        <v>1024</v>
      </c>
    </row>
    <row r="103" spans="1:5" s="260" customFormat="1">
      <c r="A103" s="853" t="s">
        <v>1025</v>
      </c>
    </row>
    <row r="104" spans="1:5">
      <c r="A104" s="631"/>
    </row>
    <row r="105" spans="1:5" s="260" customFormat="1">
      <c r="A105" s="733" t="s">
        <v>737</v>
      </c>
    </row>
    <row r="106" spans="1:5" s="260" customFormat="1">
      <c r="A106" s="631"/>
    </row>
    <row r="107" spans="1:5" s="260" customFormat="1">
      <c r="A107" s="856" t="s">
        <v>667</v>
      </c>
      <c r="E107" s="148"/>
    </row>
    <row r="108" spans="1:5" s="260" customFormat="1">
      <c r="A108" s="853" t="s">
        <v>668</v>
      </c>
      <c r="E108" s="148"/>
    </row>
    <row r="109" spans="1:5" s="260" customFormat="1">
      <c r="A109" s="856" t="s">
        <v>669</v>
      </c>
      <c r="E109" s="148"/>
    </row>
    <row r="110" spans="1:5" s="260" customFormat="1">
      <c r="A110" s="853" t="s">
        <v>670</v>
      </c>
      <c r="E110" s="148"/>
    </row>
    <row r="111" spans="1:5" s="260" customFormat="1">
      <c r="A111" s="856" t="s">
        <v>671</v>
      </c>
      <c r="E111" s="148"/>
    </row>
    <row r="112" spans="1:5" s="260" customFormat="1">
      <c r="A112" s="853" t="s">
        <v>672</v>
      </c>
      <c r="E112" s="710"/>
    </row>
    <row r="113" spans="1:5" s="260" customFormat="1">
      <c r="A113" s="856" t="s">
        <v>863</v>
      </c>
      <c r="E113" s="710"/>
    </row>
    <row r="114" spans="1:5" s="260" customFormat="1">
      <c r="A114" s="853" t="s">
        <v>864</v>
      </c>
      <c r="E114" s="710"/>
    </row>
    <row r="115" spans="1:5" s="260" customFormat="1">
      <c r="A115" s="631"/>
      <c r="E115" s="710"/>
    </row>
    <row r="116" spans="1:5">
      <c r="A116" s="654" t="s">
        <v>734</v>
      </c>
      <c r="E116" s="148"/>
    </row>
    <row r="117" spans="1:5">
      <c r="A117" s="628"/>
      <c r="E117" s="710"/>
    </row>
    <row r="118" spans="1:5">
      <c r="A118" s="857" t="s">
        <v>738</v>
      </c>
    </row>
    <row r="119" spans="1:5">
      <c r="A119" s="853" t="s">
        <v>739</v>
      </c>
    </row>
    <row r="120" spans="1:5">
      <c r="A120" s="857" t="s">
        <v>740</v>
      </c>
    </row>
    <row r="121" spans="1:5">
      <c r="A121" s="853" t="s">
        <v>741</v>
      </c>
      <c r="C121" s="640"/>
    </row>
    <row r="122" spans="1:5">
      <c r="A122" s="857" t="s">
        <v>706</v>
      </c>
    </row>
    <row r="123" spans="1:5">
      <c r="A123" s="853" t="s">
        <v>707</v>
      </c>
    </row>
    <row r="124" spans="1:5">
      <c r="A124" s="857" t="s">
        <v>742</v>
      </c>
    </row>
    <row r="125" spans="1:5">
      <c r="A125" s="853" t="s">
        <v>743</v>
      </c>
    </row>
    <row r="126" spans="1:5">
      <c r="A126" s="857" t="s">
        <v>744</v>
      </c>
    </row>
    <row r="127" spans="1:5">
      <c r="A127" s="853" t="s">
        <v>745</v>
      </c>
    </row>
    <row r="128" spans="1:5">
      <c r="A128" s="857" t="s">
        <v>746</v>
      </c>
    </row>
    <row r="129" spans="1:1">
      <c r="A129" s="853" t="s">
        <v>814</v>
      </c>
    </row>
    <row r="130" spans="1:1">
      <c r="A130" s="857" t="s">
        <v>713</v>
      </c>
    </row>
    <row r="131" spans="1:1">
      <c r="A131" s="853" t="s">
        <v>810</v>
      </c>
    </row>
    <row r="132" spans="1:1">
      <c r="A132" s="857" t="s">
        <v>714</v>
      </c>
    </row>
    <row r="133" spans="1:1">
      <c r="A133" s="853" t="s">
        <v>812</v>
      </c>
    </row>
    <row r="134" spans="1:1">
      <c r="A134" s="857" t="s">
        <v>715</v>
      </c>
    </row>
    <row r="135" spans="1:1">
      <c r="A135" s="853" t="s">
        <v>747</v>
      </c>
    </row>
    <row r="136" spans="1:1">
      <c r="A136" s="857" t="s">
        <v>748</v>
      </c>
    </row>
    <row r="137" spans="1:1">
      <c r="A137" s="853" t="s">
        <v>749</v>
      </c>
    </row>
    <row r="138" spans="1:1">
      <c r="A138" s="857" t="s">
        <v>750</v>
      </c>
    </row>
    <row r="139" spans="1:1">
      <c r="A139" s="853" t="s">
        <v>751</v>
      </c>
    </row>
    <row r="140" spans="1:1">
      <c r="A140" s="857" t="s">
        <v>752</v>
      </c>
    </row>
    <row r="141" spans="1:1">
      <c r="A141" s="853" t="s">
        <v>753</v>
      </c>
    </row>
    <row r="142" spans="1:1">
      <c r="A142" s="641"/>
    </row>
    <row r="143" spans="1:1">
      <c r="A143" s="642" t="s">
        <v>735</v>
      </c>
    </row>
    <row r="144" spans="1:1">
      <c r="A144" s="631"/>
    </row>
    <row r="145" spans="1:1">
      <c r="A145" s="858" t="s">
        <v>681</v>
      </c>
    </row>
    <row r="146" spans="1:1">
      <c r="A146" s="853" t="s">
        <v>682</v>
      </c>
    </row>
    <row r="147" spans="1:1">
      <c r="A147" s="858" t="s">
        <v>683</v>
      </c>
    </row>
    <row r="148" spans="1:1">
      <c r="A148" s="853" t="s">
        <v>684</v>
      </c>
    </row>
    <row r="149" spans="1:1">
      <c r="A149" s="858" t="s">
        <v>685</v>
      </c>
    </row>
    <row r="150" spans="1:1">
      <c r="A150" s="853" t="s">
        <v>686</v>
      </c>
    </row>
    <row r="151" spans="1:1">
      <c r="A151" s="858" t="s">
        <v>687</v>
      </c>
    </row>
    <row r="152" spans="1:1">
      <c r="A152" s="853" t="s">
        <v>998</v>
      </c>
    </row>
    <row r="153" spans="1:1">
      <c r="A153" s="858" t="s">
        <v>688</v>
      </c>
    </row>
    <row r="154" spans="1:1">
      <c r="A154" s="853" t="s">
        <v>689</v>
      </c>
    </row>
    <row r="155" spans="1:1">
      <c r="A155" s="858" t="s">
        <v>690</v>
      </c>
    </row>
    <row r="156" spans="1:1">
      <c r="A156" s="853" t="s">
        <v>691</v>
      </c>
    </row>
    <row r="157" spans="1:1">
      <c r="A157" s="858" t="s">
        <v>692</v>
      </c>
    </row>
    <row r="158" spans="1:1">
      <c r="A158" s="853" t="s">
        <v>693</v>
      </c>
    </row>
    <row r="159" spans="1:1" s="260" customFormat="1">
      <c r="A159" s="858" t="s">
        <v>824</v>
      </c>
    </row>
    <row r="160" spans="1:1" s="260" customFormat="1">
      <c r="A160" s="853" t="s">
        <v>825</v>
      </c>
    </row>
    <row r="161" spans="1:8">
      <c r="A161" s="643"/>
    </row>
    <row r="162" spans="1:8">
      <c r="A162" s="624" t="s">
        <v>736</v>
      </c>
    </row>
    <row r="163" spans="1:8">
      <c r="A163" s="187"/>
      <c r="B163" s="187"/>
      <c r="C163" s="187"/>
      <c r="D163" s="187"/>
      <c r="E163" s="187"/>
    </row>
    <row r="164" spans="1:8">
      <c r="A164" s="62" t="s">
        <v>696</v>
      </c>
    </row>
    <row r="165" spans="1:8">
      <c r="A165" s="853" t="s">
        <v>697</v>
      </c>
    </row>
    <row r="166" spans="1:8">
      <c r="A166" s="62" t="s">
        <v>698</v>
      </c>
    </row>
    <row r="167" spans="1:8">
      <c r="A167" s="853" t="s">
        <v>699</v>
      </c>
      <c r="H167" s="233"/>
    </row>
    <row r="168" spans="1:8">
      <c r="A168" s="62" t="s">
        <v>700</v>
      </c>
    </row>
    <row r="169" spans="1:8">
      <c r="A169" s="853" t="s">
        <v>701</v>
      </c>
      <c r="F169" s="62"/>
    </row>
    <row r="170" spans="1:8">
      <c r="A170" s="62" t="s">
        <v>702</v>
      </c>
    </row>
    <row r="171" spans="1:8">
      <c r="A171" s="853" t="s">
        <v>703</v>
      </c>
    </row>
    <row r="172" spans="1:8">
      <c r="A172" s="62" t="s">
        <v>704</v>
      </c>
    </row>
    <row r="173" spans="1:8" s="260" customFormat="1">
      <c r="A173" s="853" t="s">
        <v>705</v>
      </c>
    </row>
    <row r="174" spans="1:8">
      <c r="A174" s="62" t="s">
        <v>829</v>
      </c>
    </row>
    <row r="175" spans="1:8" s="260" customFormat="1">
      <c r="A175" s="853" t="s">
        <v>830</v>
      </c>
    </row>
    <row r="176" spans="1:8" s="260" customFormat="1">
      <c r="A176" s="632"/>
    </row>
    <row r="177" spans="1:1">
      <c r="A177" s="633"/>
    </row>
    <row r="178" spans="1:1">
      <c r="A178" s="25" t="s">
        <v>4</v>
      </c>
    </row>
    <row r="179" spans="1:1">
      <c r="A179" s="634" t="s">
        <v>5</v>
      </c>
    </row>
    <row r="180" spans="1:1">
      <c r="A180" s="632"/>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1677</v>
      </c>
      <c r="F1" s="196"/>
    </row>
    <row r="2" spans="1:8">
      <c r="A2" s="539" t="s">
        <v>1678</v>
      </c>
    </row>
    <row r="3" spans="1:8" ht="12.75" customHeight="1"/>
    <row r="4" spans="1:8" ht="12.75" customHeight="1">
      <c r="B4" s="795"/>
      <c r="C4" s="794"/>
      <c r="D4" s="794"/>
      <c r="E4" s="794"/>
      <c r="F4" s="24" t="s">
        <v>1468</v>
      </c>
    </row>
    <row r="5" spans="1:8">
      <c r="A5" s="1201" t="s">
        <v>485</v>
      </c>
      <c r="B5" s="1201" t="s">
        <v>486</v>
      </c>
      <c r="C5" s="1202" t="s">
        <v>866</v>
      </c>
      <c r="D5" s="1202"/>
      <c r="E5" s="1203" t="s">
        <v>867</v>
      </c>
      <c r="F5" s="1203"/>
    </row>
    <row r="6" spans="1:8" ht="65.25">
      <c r="A6" s="1201"/>
      <c r="B6" s="1201"/>
      <c r="C6" s="393" t="s">
        <v>487</v>
      </c>
      <c r="D6" s="393" t="s">
        <v>1467</v>
      </c>
      <c r="E6" s="393" t="s">
        <v>488</v>
      </c>
      <c r="F6" s="393" t="s">
        <v>489</v>
      </c>
    </row>
    <row r="7" spans="1:8" ht="22.5">
      <c r="A7" s="90">
        <v>1</v>
      </c>
      <c r="B7" s="91" t="s">
        <v>490</v>
      </c>
      <c r="C7" s="874">
        <v>3081695</v>
      </c>
      <c r="D7" s="874">
        <v>75314.718150000001</v>
      </c>
      <c r="E7" s="874">
        <v>14029</v>
      </c>
      <c r="F7" s="874">
        <v>11791.245859999999</v>
      </c>
      <c r="G7" s="52"/>
    </row>
    <row r="8" spans="1:8" ht="22.5">
      <c r="A8" s="90">
        <v>2</v>
      </c>
      <c r="B8" s="91" t="s">
        <v>492</v>
      </c>
      <c r="C8" s="874">
        <v>610905</v>
      </c>
      <c r="D8" s="874">
        <v>112271.74841000001</v>
      </c>
      <c r="E8" s="874">
        <v>6244590</v>
      </c>
      <c r="F8" s="874">
        <v>67531.349919999993</v>
      </c>
      <c r="G8" s="52"/>
    </row>
    <row r="9" spans="1:8" ht="22.5">
      <c r="A9" s="90">
        <v>3</v>
      </c>
      <c r="B9" s="91" t="s">
        <v>491</v>
      </c>
      <c r="C9" s="874">
        <v>850235</v>
      </c>
      <c r="D9" s="874">
        <v>259308.40267000001</v>
      </c>
      <c r="E9" s="874">
        <v>124020</v>
      </c>
      <c r="F9" s="874">
        <v>147350.30173000001</v>
      </c>
      <c r="G9" s="52"/>
    </row>
    <row r="10" spans="1:8" ht="22.5">
      <c r="A10" s="90">
        <v>4</v>
      </c>
      <c r="B10" s="91" t="s">
        <v>493</v>
      </c>
      <c r="C10" s="874">
        <v>56</v>
      </c>
      <c r="D10" s="874">
        <v>663.07559000000003</v>
      </c>
      <c r="E10" s="874">
        <v>162</v>
      </c>
      <c r="F10" s="874">
        <v>362.94659999999999</v>
      </c>
    </row>
    <row r="11" spans="1:8" ht="22.5">
      <c r="A11" s="90">
        <v>5</v>
      </c>
      <c r="B11" s="91" t="s">
        <v>494</v>
      </c>
      <c r="C11" s="874">
        <v>242</v>
      </c>
      <c r="D11" s="874">
        <v>2029.0137800000002</v>
      </c>
      <c r="E11" s="874">
        <v>15</v>
      </c>
      <c r="F11" s="184">
        <v>733.57791000000009</v>
      </c>
    </row>
    <row r="12" spans="1:8" ht="22.5">
      <c r="A12" s="90">
        <v>6</v>
      </c>
      <c r="B12" s="91" t="s">
        <v>495</v>
      </c>
      <c r="C12" s="874">
        <v>26774</v>
      </c>
      <c r="D12" s="874">
        <v>31817.969590000001</v>
      </c>
      <c r="E12" s="874">
        <v>1706</v>
      </c>
      <c r="F12" s="874">
        <v>15786.540559999999</v>
      </c>
    </row>
    <row r="13" spans="1:8" ht="22.5">
      <c r="A13" s="90">
        <v>7</v>
      </c>
      <c r="B13" s="91" t="s">
        <v>496</v>
      </c>
      <c r="C13" s="874">
        <v>18921</v>
      </c>
      <c r="D13" s="874">
        <v>6897.29061</v>
      </c>
      <c r="E13" s="874">
        <v>2403</v>
      </c>
      <c r="F13" s="874">
        <v>1524.23119</v>
      </c>
    </row>
    <row r="14" spans="1:8" ht="22.5">
      <c r="A14" s="90">
        <v>8</v>
      </c>
      <c r="B14" s="91" t="s">
        <v>497</v>
      </c>
      <c r="C14" s="874">
        <v>812777</v>
      </c>
      <c r="D14" s="874">
        <v>128936.43082999998</v>
      </c>
      <c r="E14" s="874">
        <v>40632</v>
      </c>
      <c r="F14" s="874">
        <v>79685.076379999999</v>
      </c>
      <c r="H14" s="260"/>
    </row>
    <row r="15" spans="1:8" ht="22.5">
      <c r="A15" s="90">
        <v>9</v>
      </c>
      <c r="B15" s="91" t="s">
        <v>498</v>
      </c>
      <c r="C15" s="874">
        <v>835834</v>
      </c>
      <c r="D15" s="874">
        <v>141292.88744999998</v>
      </c>
      <c r="E15" s="874">
        <v>70193</v>
      </c>
      <c r="F15" s="874">
        <v>94234.507280000005</v>
      </c>
    </row>
    <row r="16" spans="1:8" ht="22.5">
      <c r="A16" s="90">
        <v>10</v>
      </c>
      <c r="B16" s="91" t="s">
        <v>499</v>
      </c>
      <c r="C16" s="874">
        <v>3645684</v>
      </c>
      <c r="D16" s="874">
        <v>507295.33061</v>
      </c>
      <c r="E16" s="874">
        <v>130947</v>
      </c>
      <c r="F16" s="874">
        <v>283593.65518</v>
      </c>
    </row>
    <row r="17" spans="1:6" ht="22.5">
      <c r="A17" s="90">
        <v>11</v>
      </c>
      <c r="B17" s="91" t="s">
        <v>500</v>
      </c>
      <c r="C17" s="874">
        <v>2509</v>
      </c>
      <c r="D17" s="874">
        <v>1042.7283600000001</v>
      </c>
      <c r="E17" s="874">
        <v>6</v>
      </c>
      <c r="F17" s="874">
        <v>70.710519999999988</v>
      </c>
    </row>
    <row r="18" spans="1:6" ht="22.5">
      <c r="A18" s="90">
        <v>12</v>
      </c>
      <c r="B18" s="91" t="s">
        <v>501</v>
      </c>
      <c r="C18" s="874">
        <v>71134</v>
      </c>
      <c r="D18" s="874">
        <v>6209.9010900000003</v>
      </c>
      <c r="E18" s="874">
        <v>461</v>
      </c>
      <c r="F18" s="874">
        <v>1276.97794</v>
      </c>
    </row>
    <row r="19" spans="1:6" ht="22.5">
      <c r="A19" s="90">
        <v>13</v>
      </c>
      <c r="B19" s="91" t="s">
        <v>502</v>
      </c>
      <c r="C19" s="874">
        <v>340181</v>
      </c>
      <c r="D19" s="874">
        <v>83489.768240000005</v>
      </c>
      <c r="E19" s="874">
        <v>10398</v>
      </c>
      <c r="F19" s="874">
        <v>26612.009160000001</v>
      </c>
    </row>
    <row r="20" spans="1:6" ht="22.5">
      <c r="A20" s="90">
        <v>14</v>
      </c>
      <c r="B20" s="91" t="s">
        <v>503</v>
      </c>
      <c r="C20" s="874">
        <v>49594</v>
      </c>
      <c r="D20" s="874">
        <v>19152.27507</v>
      </c>
      <c r="E20" s="874">
        <v>1079</v>
      </c>
      <c r="F20" s="874">
        <v>-4778.4571500000002</v>
      </c>
    </row>
    <row r="21" spans="1:6" ht="22.5">
      <c r="A21" s="90">
        <v>15</v>
      </c>
      <c r="B21" s="91" t="s">
        <v>504</v>
      </c>
      <c r="C21" s="874">
        <v>1836</v>
      </c>
      <c r="D21" s="874">
        <v>1382.91794</v>
      </c>
      <c r="E21" s="874">
        <v>504</v>
      </c>
      <c r="F21" s="874">
        <v>576.46498999999994</v>
      </c>
    </row>
    <row r="22" spans="1:6" ht="22.5">
      <c r="A22" s="90">
        <v>16</v>
      </c>
      <c r="B22" s="91" t="s">
        <v>505</v>
      </c>
      <c r="C22" s="874">
        <v>373470</v>
      </c>
      <c r="D22" s="874">
        <v>26647.283870000007</v>
      </c>
      <c r="E22" s="874">
        <v>6377</v>
      </c>
      <c r="F22" s="874">
        <v>5906.4609600000003</v>
      </c>
    </row>
    <row r="23" spans="1:6" ht="22.5">
      <c r="A23" s="90">
        <v>17</v>
      </c>
      <c r="B23" s="91" t="s">
        <v>506</v>
      </c>
      <c r="C23" s="874">
        <v>19349</v>
      </c>
      <c r="D23" s="874">
        <v>475.0739200000001</v>
      </c>
      <c r="E23" s="874">
        <v>19</v>
      </c>
      <c r="F23" s="874">
        <v>65.303349999999995</v>
      </c>
    </row>
    <row r="24" spans="1:6" ht="22.5">
      <c r="A24" s="90">
        <v>18</v>
      </c>
      <c r="B24" s="91" t="s">
        <v>507</v>
      </c>
      <c r="C24" s="874">
        <v>1162498</v>
      </c>
      <c r="D24" s="874">
        <v>23646.659729999999</v>
      </c>
      <c r="E24" s="874">
        <v>377856</v>
      </c>
      <c r="F24" s="874">
        <v>10828.9488</v>
      </c>
    </row>
    <row r="25" spans="1:6" ht="22.5">
      <c r="A25" s="90">
        <v>19</v>
      </c>
      <c r="B25" s="91" t="s">
        <v>508</v>
      </c>
      <c r="C25" s="874">
        <v>762690</v>
      </c>
      <c r="D25" s="874">
        <v>246605.16146000003</v>
      </c>
      <c r="E25" s="874">
        <v>67212</v>
      </c>
      <c r="F25" s="874">
        <v>363050.65667</v>
      </c>
    </row>
    <row r="26" spans="1:6" ht="22.5">
      <c r="A26" s="90">
        <v>20</v>
      </c>
      <c r="B26" s="91" t="s">
        <v>509</v>
      </c>
      <c r="C26" s="874">
        <v>3062</v>
      </c>
      <c r="D26" s="874">
        <v>1845.4191499999999</v>
      </c>
      <c r="E26" s="874">
        <v>2802</v>
      </c>
      <c r="F26" s="874">
        <v>3131.0940399999999</v>
      </c>
    </row>
    <row r="27" spans="1:6" ht="33.75">
      <c r="A27" s="90">
        <v>21</v>
      </c>
      <c r="B27" s="91" t="s">
        <v>510</v>
      </c>
      <c r="C27" s="874">
        <v>527999</v>
      </c>
      <c r="D27" s="874">
        <v>15600.90004</v>
      </c>
      <c r="E27" s="874">
        <v>2014</v>
      </c>
      <c r="F27" s="874">
        <v>1915.2082699999999</v>
      </c>
    </row>
    <row r="28" spans="1:6" ht="22.5">
      <c r="A28" s="90">
        <v>22</v>
      </c>
      <c r="B28" s="91" t="s">
        <v>511</v>
      </c>
      <c r="C28" s="874">
        <v>1563</v>
      </c>
      <c r="D28" s="874">
        <v>367.80223999999998</v>
      </c>
      <c r="E28" s="874">
        <v>236</v>
      </c>
      <c r="F28" s="874">
        <v>1391.3130800000001</v>
      </c>
    </row>
    <row r="29" spans="1:6" ht="45">
      <c r="A29" s="90">
        <v>23</v>
      </c>
      <c r="B29" s="91" t="s">
        <v>512</v>
      </c>
      <c r="C29" s="874">
        <v>79669</v>
      </c>
      <c r="D29" s="874">
        <v>57124.470890000004</v>
      </c>
      <c r="E29" s="874">
        <v>7966</v>
      </c>
      <c r="F29" s="874">
        <v>50328.296729999995</v>
      </c>
    </row>
    <row r="30" spans="1:6" ht="22.5">
      <c r="A30" s="90">
        <v>24</v>
      </c>
      <c r="B30" s="91" t="s">
        <v>513</v>
      </c>
      <c r="C30" s="874">
        <v>0</v>
      </c>
      <c r="D30" s="874">
        <v>0</v>
      </c>
      <c r="E30" s="874">
        <v>0</v>
      </c>
      <c r="F30" s="874">
        <v>0</v>
      </c>
    </row>
    <row r="31" spans="1:6" ht="22.5">
      <c r="A31" s="90">
        <v>25</v>
      </c>
      <c r="B31" s="91" t="s">
        <v>514</v>
      </c>
      <c r="C31" s="874">
        <v>0</v>
      </c>
      <c r="D31" s="874">
        <v>0</v>
      </c>
      <c r="E31" s="874">
        <v>0</v>
      </c>
      <c r="F31" s="874">
        <v>0</v>
      </c>
    </row>
    <row r="32" spans="1:6" ht="22.5">
      <c r="A32" s="396"/>
      <c r="B32" s="397" t="s">
        <v>515</v>
      </c>
      <c r="C32" s="875">
        <v>11903694</v>
      </c>
      <c r="D32" s="875">
        <v>1427873.4759000002</v>
      </c>
      <c r="E32" s="875">
        <v>7025397</v>
      </c>
      <c r="F32" s="875">
        <v>743151.85118</v>
      </c>
    </row>
    <row r="33" spans="1:7" ht="22.5">
      <c r="A33" s="396"/>
      <c r="B33" s="397" t="s">
        <v>516</v>
      </c>
      <c r="C33" s="875">
        <v>1374983</v>
      </c>
      <c r="D33" s="875">
        <v>321543.75378000003</v>
      </c>
      <c r="E33" s="875">
        <v>80230</v>
      </c>
      <c r="F33" s="875">
        <v>419816.56877999997</v>
      </c>
    </row>
    <row r="34" spans="1:7">
      <c r="A34" s="394"/>
      <c r="B34" s="395" t="s">
        <v>277</v>
      </c>
      <c r="C34" s="876">
        <v>13278677</v>
      </c>
      <c r="D34" s="876">
        <v>1749417.2296799999</v>
      </c>
      <c r="E34" s="876">
        <v>7105627</v>
      </c>
      <c r="F34" s="876">
        <v>1162968.4199600001</v>
      </c>
    </row>
    <row r="35" spans="1:7" ht="12.75" customHeight="1">
      <c r="A35" s="33" t="s">
        <v>484</v>
      </c>
      <c r="F35" s="260"/>
    </row>
    <row r="36" spans="1:7" ht="12.75" customHeight="1">
      <c r="G36" s="76"/>
    </row>
    <row r="37" spans="1:7" s="1071" customFormat="1" ht="12.75" customHeight="1">
      <c r="A37" s="285" t="s">
        <v>1471</v>
      </c>
      <c r="G37" s="76"/>
    </row>
    <row r="38" spans="1:7" s="1071" customFormat="1" ht="12.75" customHeight="1">
      <c r="A38" s="1083" t="s">
        <v>1472</v>
      </c>
      <c r="G38" s="76"/>
    </row>
    <row r="39" spans="1:7" ht="12.75" customHeight="1"/>
    <row r="40" spans="1:7" ht="12.75" customHeight="1">
      <c r="A40" s="608" t="s">
        <v>81</v>
      </c>
      <c r="F40" s="34" t="s">
        <v>1047</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3" t="s">
        <v>89</v>
      </c>
      <c r="B1" s="196"/>
      <c r="C1" s="196"/>
      <c r="D1" s="196"/>
      <c r="E1" s="196"/>
      <c r="F1" s="196"/>
      <c r="G1" s="196"/>
    </row>
    <row r="2" spans="1:7">
      <c r="A2" s="594" t="s">
        <v>90</v>
      </c>
      <c r="B2" s="196"/>
      <c r="C2" s="196"/>
      <c r="D2" s="196"/>
      <c r="E2" s="196"/>
      <c r="F2" s="196"/>
      <c r="G2" s="196"/>
    </row>
    <row r="3" spans="1:7" s="260" customFormat="1">
      <c r="A3" s="538"/>
      <c r="B3" s="196"/>
      <c r="C3" s="196"/>
      <c r="D3" s="196"/>
      <c r="E3" s="196"/>
      <c r="F3" s="196"/>
      <c r="G3" s="196"/>
    </row>
    <row r="4" spans="1:7" ht="12.75" customHeight="1">
      <c r="A4" s="23" t="s">
        <v>660</v>
      </c>
    </row>
    <row r="5" spans="1:7" ht="12.75" customHeight="1">
      <c r="A5" s="520" t="s">
        <v>661</v>
      </c>
      <c r="B5" s="196"/>
    </row>
    <row r="6" spans="1:7" ht="53.25" customHeight="1">
      <c r="A6" s="799" t="s">
        <v>1440</v>
      </c>
      <c r="B6" s="1209" t="s">
        <v>466</v>
      </c>
      <c r="C6" s="1210"/>
      <c r="D6" s="1211"/>
      <c r="E6" s="1209" t="s">
        <v>840</v>
      </c>
      <c r="F6" s="1210"/>
      <c r="G6" s="1211"/>
    </row>
    <row r="7" spans="1:7" s="260" customFormat="1">
      <c r="A7" s="1205" t="s">
        <v>851</v>
      </c>
      <c r="B7" s="405" t="str">
        <f>Naslovnica!A20</f>
        <v>Prosinac 2023.</v>
      </c>
      <c r="C7" s="1212" t="s">
        <v>852</v>
      </c>
      <c r="D7" s="1213" t="s">
        <v>847</v>
      </c>
      <c r="E7" s="405" t="str">
        <f>$B$7</f>
        <v>Prosinac 2023.</v>
      </c>
      <c r="F7" s="1212" t="s">
        <v>852</v>
      </c>
      <c r="G7" s="1213" t="s">
        <v>847</v>
      </c>
    </row>
    <row r="8" spans="1:7" s="260" customFormat="1">
      <c r="A8" s="1205"/>
      <c r="B8" s="785" t="str">
        <f>Naslovnica!A24</f>
        <v>December 2023</v>
      </c>
      <c r="C8" s="1204"/>
      <c r="D8" s="1205"/>
      <c r="E8" s="785" t="str">
        <f>$B$8</f>
        <v>December 2023</v>
      </c>
      <c r="F8" s="1204"/>
      <c r="G8" s="1205"/>
    </row>
    <row r="9" spans="1:7" ht="25.5">
      <c r="A9" s="240" t="s">
        <v>470</v>
      </c>
      <c r="B9" s="248">
        <v>31135527.299999997</v>
      </c>
      <c r="C9" s="244">
        <v>322392362.03000003</v>
      </c>
      <c r="D9" s="251">
        <v>-7.401590277636072E-2</v>
      </c>
      <c r="E9" s="248">
        <v>40900</v>
      </c>
      <c r="F9" s="243">
        <v>1054959.8400000001</v>
      </c>
      <c r="G9" s="254">
        <v>-0.1729119565788888</v>
      </c>
    </row>
    <row r="10" spans="1:7">
      <c r="A10" s="92" t="s">
        <v>472</v>
      </c>
      <c r="B10" s="249">
        <v>22977653.93</v>
      </c>
      <c r="C10" s="189">
        <v>267231558.60000002</v>
      </c>
      <c r="D10" s="252">
        <v>-1.6161422916824764E-2</v>
      </c>
      <c r="E10" s="249">
        <v>32900</v>
      </c>
      <c r="F10" s="190">
        <v>1007143</v>
      </c>
      <c r="G10" s="252">
        <v>-0.33468956898399616</v>
      </c>
    </row>
    <row r="11" spans="1:7">
      <c r="A11" s="92" t="s">
        <v>471</v>
      </c>
      <c r="B11" s="249">
        <v>5534514.9000000004</v>
      </c>
      <c r="C11" s="189">
        <v>39102748.890000001</v>
      </c>
      <c r="D11" s="252">
        <v>-0.31362426433697632</v>
      </c>
      <c r="E11" s="249">
        <v>8000</v>
      </c>
      <c r="F11" s="190">
        <v>47816.84</v>
      </c>
      <c r="G11" s="252" t="s">
        <v>139</v>
      </c>
    </row>
    <row r="12" spans="1:7">
      <c r="A12" s="92" t="s">
        <v>473</v>
      </c>
      <c r="B12" s="249" t="s">
        <v>139</v>
      </c>
      <c r="C12" s="190" t="s">
        <v>139</v>
      </c>
      <c r="D12" s="253" t="s">
        <v>139</v>
      </c>
      <c r="E12" s="249" t="s">
        <v>139</v>
      </c>
      <c r="F12" s="190" t="s">
        <v>139</v>
      </c>
      <c r="G12" s="252" t="s">
        <v>139</v>
      </c>
    </row>
    <row r="13" spans="1:7">
      <c r="A13" s="92" t="s">
        <v>841</v>
      </c>
      <c r="B13" s="249" t="s">
        <v>139</v>
      </c>
      <c r="C13" s="190" t="s">
        <v>139</v>
      </c>
      <c r="D13" s="253" t="s">
        <v>139</v>
      </c>
      <c r="E13" s="249" t="s">
        <v>139</v>
      </c>
      <c r="F13" s="190" t="s">
        <v>139</v>
      </c>
      <c r="G13" s="252" t="s">
        <v>139</v>
      </c>
    </row>
    <row r="14" spans="1:7">
      <c r="A14" s="92" t="s">
        <v>474</v>
      </c>
      <c r="B14" s="249" t="s">
        <v>139</v>
      </c>
      <c r="C14" s="190" t="s">
        <v>139</v>
      </c>
      <c r="D14" s="253" t="s">
        <v>139</v>
      </c>
      <c r="E14" s="249" t="s">
        <v>139</v>
      </c>
      <c r="F14" s="190" t="s">
        <v>139</v>
      </c>
      <c r="G14" s="252" t="s">
        <v>139</v>
      </c>
    </row>
    <row r="15" spans="1:7" s="260" customFormat="1">
      <c r="A15" s="92" t="s">
        <v>1020</v>
      </c>
      <c r="B15" s="249">
        <v>2623358.4700000002</v>
      </c>
      <c r="C15" s="190">
        <v>16058054.540000001</v>
      </c>
      <c r="D15" s="253">
        <v>0.18932079916677491</v>
      </c>
      <c r="E15" s="249" t="s">
        <v>139</v>
      </c>
      <c r="F15" s="190" t="s">
        <v>139</v>
      </c>
      <c r="G15" s="252" t="s">
        <v>139</v>
      </c>
    </row>
    <row r="16" spans="1:7">
      <c r="A16" s="877" t="s">
        <v>1016</v>
      </c>
      <c r="B16" s="878">
        <v>2004586.8</v>
      </c>
      <c r="C16" s="879">
        <v>37617572.369999997</v>
      </c>
      <c r="D16" s="880">
        <v>-0.72368371288036126</v>
      </c>
      <c r="E16" s="249" t="s">
        <v>139</v>
      </c>
      <c r="F16" s="190" t="s">
        <v>139</v>
      </c>
      <c r="G16" s="252" t="s">
        <v>139</v>
      </c>
    </row>
    <row r="17" spans="1:10">
      <c r="A17" s="877" t="s">
        <v>1017</v>
      </c>
      <c r="B17" s="878">
        <v>11777425</v>
      </c>
      <c r="C17" s="879">
        <v>11777425</v>
      </c>
      <c r="D17" s="880">
        <v>1</v>
      </c>
      <c r="E17" s="249" t="s">
        <v>139</v>
      </c>
      <c r="F17" s="190" t="s">
        <v>139</v>
      </c>
      <c r="G17" s="252" t="s">
        <v>139</v>
      </c>
    </row>
    <row r="18" spans="1:10" ht="18.75" customHeight="1">
      <c r="A18" s="398" t="s">
        <v>475</v>
      </c>
      <c r="B18" s="399">
        <v>44917539.099999994</v>
      </c>
      <c r="C18" s="400">
        <v>371787359.40000004</v>
      </c>
      <c r="D18" s="401">
        <v>9.8794150065204533E-2</v>
      </c>
      <c r="E18" s="399">
        <v>40900</v>
      </c>
      <c r="F18" s="755">
        <v>1054959.8400000001</v>
      </c>
      <c r="G18" s="401">
        <v>-0.1729119565788888</v>
      </c>
      <c r="J18" s="76"/>
    </row>
    <row r="19" spans="1:10" ht="15" customHeight="1">
      <c r="A19" s="1208" t="s">
        <v>850</v>
      </c>
      <c r="B19" s="402" t="str">
        <f>B7</f>
        <v>Prosinac 2023.</v>
      </c>
      <c r="C19" s="1204" t="s">
        <v>852</v>
      </c>
      <c r="D19" s="1205" t="s">
        <v>847</v>
      </c>
      <c r="E19" s="786" t="str">
        <f>E7</f>
        <v>Prosinac 2023.</v>
      </c>
      <c r="F19" s="1204" t="s">
        <v>852</v>
      </c>
      <c r="G19" s="1205" t="s">
        <v>847</v>
      </c>
    </row>
    <row r="20" spans="1:10" s="260" customFormat="1">
      <c r="A20" s="1208"/>
      <c r="B20" s="785" t="str">
        <f>B8</f>
        <v>December 2023</v>
      </c>
      <c r="C20" s="1204"/>
      <c r="D20" s="1205"/>
      <c r="E20" s="788" t="str">
        <f>E8</f>
        <v>December 2023</v>
      </c>
      <c r="F20" s="1204"/>
      <c r="G20" s="1205"/>
    </row>
    <row r="21" spans="1:10" ht="25.5">
      <c r="A21" s="241" t="s">
        <v>476</v>
      </c>
      <c r="B21" s="248">
        <v>9945427.7200000007</v>
      </c>
      <c r="C21" s="243">
        <v>84920893.629999995</v>
      </c>
      <c r="D21" s="254">
        <v>-0.13389565254345914</v>
      </c>
      <c r="E21" s="248">
        <v>8171</v>
      </c>
      <c r="F21" s="243">
        <v>319208</v>
      </c>
      <c r="G21" s="254">
        <v>15.180198019801981</v>
      </c>
    </row>
    <row r="22" spans="1:10">
      <c r="A22" s="92" t="s">
        <v>472</v>
      </c>
      <c r="B22" s="249">
        <v>1004465</v>
      </c>
      <c r="C22" s="190">
        <v>13909492</v>
      </c>
      <c r="D22" s="252">
        <v>-0.12213690422088141</v>
      </c>
      <c r="E22" s="249">
        <v>171</v>
      </c>
      <c r="F22" s="190">
        <v>11208</v>
      </c>
      <c r="G22" s="252">
        <v>-0.66138613861386131</v>
      </c>
    </row>
    <row r="23" spans="1:10">
      <c r="A23" s="92" t="s">
        <v>471</v>
      </c>
      <c r="B23" s="249">
        <v>8857743.7200000007</v>
      </c>
      <c r="C23" s="190">
        <v>70044500.629999995</v>
      </c>
      <c r="D23" s="252">
        <v>-0.13931778515514393</v>
      </c>
      <c r="E23" s="249">
        <v>8000</v>
      </c>
      <c r="F23" s="190">
        <v>308000</v>
      </c>
      <c r="G23" s="252" t="s">
        <v>139</v>
      </c>
    </row>
    <row r="24" spans="1:10">
      <c r="A24" s="92" t="s">
        <v>473</v>
      </c>
      <c r="B24" s="249" t="s">
        <v>139</v>
      </c>
      <c r="C24" s="190" t="s">
        <v>139</v>
      </c>
      <c r="D24" s="253" t="s">
        <v>139</v>
      </c>
      <c r="E24" s="249" t="s">
        <v>139</v>
      </c>
      <c r="F24" s="190" t="s">
        <v>139</v>
      </c>
      <c r="G24" s="252" t="s">
        <v>139</v>
      </c>
    </row>
    <row r="25" spans="1:10">
      <c r="A25" s="92" t="s">
        <v>841</v>
      </c>
      <c r="B25" s="249" t="s">
        <v>139</v>
      </c>
      <c r="C25" s="190" t="s">
        <v>139</v>
      </c>
      <c r="D25" s="253" t="s">
        <v>139</v>
      </c>
      <c r="E25" s="249" t="s">
        <v>139</v>
      </c>
      <c r="F25" s="190" t="s">
        <v>139</v>
      </c>
      <c r="G25" s="252" t="s">
        <v>139</v>
      </c>
    </row>
    <row r="26" spans="1:10">
      <c r="A26" s="92" t="s">
        <v>474</v>
      </c>
      <c r="B26" s="249" t="s">
        <v>139</v>
      </c>
      <c r="C26" s="190" t="s">
        <v>139</v>
      </c>
      <c r="D26" s="253" t="s">
        <v>139</v>
      </c>
      <c r="E26" s="249" t="s">
        <v>139</v>
      </c>
      <c r="F26" s="190" t="s">
        <v>139</v>
      </c>
      <c r="G26" s="252" t="s">
        <v>139</v>
      </c>
    </row>
    <row r="27" spans="1:10" s="260" customFormat="1">
      <c r="A27" s="92" t="s">
        <v>1020</v>
      </c>
      <c r="B27" s="249">
        <v>83219</v>
      </c>
      <c r="C27" s="190">
        <v>966901</v>
      </c>
      <c r="D27" s="253">
        <v>0.76348802712439068</v>
      </c>
      <c r="E27" s="249" t="s">
        <v>139</v>
      </c>
      <c r="F27" s="190" t="s">
        <v>139</v>
      </c>
      <c r="G27" s="252" t="s">
        <v>139</v>
      </c>
    </row>
    <row r="28" spans="1:10">
      <c r="A28" s="877" t="s">
        <v>1018</v>
      </c>
      <c r="B28" s="878">
        <v>61643</v>
      </c>
      <c r="C28" s="879">
        <v>2422485</v>
      </c>
      <c r="D28" s="926">
        <v>-0.90068169258258535</v>
      </c>
      <c r="E28" s="249" t="s">
        <v>139</v>
      </c>
      <c r="F28" s="190" t="s">
        <v>139</v>
      </c>
      <c r="G28" s="252" t="s">
        <v>139</v>
      </c>
    </row>
    <row r="29" spans="1:10">
      <c r="A29" s="877" t="s">
        <v>1019</v>
      </c>
      <c r="B29" s="878">
        <v>11625000</v>
      </c>
      <c r="C29" s="879">
        <v>11625000</v>
      </c>
      <c r="D29" s="880">
        <v>1</v>
      </c>
      <c r="E29" s="249" t="s">
        <v>139</v>
      </c>
      <c r="F29" s="190" t="s">
        <v>139</v>
      </c>
      <c r="G29" s="252" t="s">
        <v>139</v>
      </c>
    </row>
    <row r="30" spans="1:10" ht="18.75" customHeight="1">
      <c r="A30" s="398" t="s">
        <v>477</v>
      </c>
      <c r="B30" s="399">
        <v>21632070.719999999</v>
      </c>
      <c r="C30" s="403">
        <v>98968378.629999995</v>
      </c>
      <c r="D30" s="401">
        <v>0.78724195973017941</v>
      </c>
      <c r="E30" s="399">
        <v>8171</v>
      </c>
      <c r="F30" s="403">
        <v>319208</v>
      </c>
      <c r="G30" s="401">
        <v>15.180198019801981</v>
      </c>
    </row>
    <row r="31" spans="1:10" ht="18.75" customHeight="1">
      <c r="A31" s="406" t="s">
        <v>478</v>
      </c>
      <c r="B31" s="248">
        <v>5023</v>
      </c>
      <c r="C31" s="407">
        <v>74145</v>
      </c>
      <c r="D31" s="408">
        <v>-0.12016114906288322</v>
      </c>
      <c r="E31" s="248">
        <v>0</v>
      </c>
      <c r="F31" s="407">
        <v>413</v>
      </c>
      <c r="G31" s="408">
        <v>-1</v>
      </c>
    </row>
    <row r="32" spans="1:10" ht="15" customHeight="1">
      <c r="A32" s="1208" t="s">
        <v>849</v>
      </c>
      <c r="B32" s="402" t="str">
        <f>B7</f>
        <v>Prosinac 2023.</v>
      </c>
      <c r="C32" s="1204" t="s">
        <v>852</v>
      </c>
      <c r="D32" s="1205" t="s">
        <v>847</v>
      </c>
      <c r="E32" s="402" t="str">
        <f>E7</f>
        <v>Prosinac 2023.</v>
      </c>
      <c r="F32" s="1204" t="s">
        <v>852</v>
      </c>
      <c r="G32" s="1205" t="s">
        <v>847</v>
      </c>
    </row>
    <row r="33" spans="1:7" s="260" customFormat="1">
      <c r="A33" s="1208"/>
      <c r="B33" s="785" t="str">
        <f>B8</f>
        <v>December 2023</v>
      </c>
      <c r="C33" s="1204"/>
      <c r="D33" s="1205"/>
      <c r="E33" s="785" t="str">
        <f>E8</f>
        <v>December 2023</v>
      </c>
      <c r="F33" s="1204"/>
      <c r="G33" s="1205"/>
    </row>
    <row r="34" spans="1:7" ht="17.25" customHeight="1">
      <c r="A34" s="242" t="s">
        <v>479</v>
      </c>
      <c r="B34" s="249">
        <v>122039996.83</v>
      </c>
      <c r="C34" s="190">
        <v>1275792999.5699999</v>
      </c>
      <c r="D34" s="252">
        <v>0.51735352468045614</v>
      </c>
      <c r="E34" s="249" t="s">
        <v>139</v>
      </c>
      <c r="F34" s="190" t="s">
        <v>139</v>
      </c>
      <c r="G34" s="252" t="s">
        <v>139</v>
      </c>
    </row>
    <row r="35" spans="1:7" ht="17.25" customHeight="1">
      <c r="A35" s="242" t="s">
        <v>480</v>
      </c>
      <c r="B35" s="249">
        <v>133409000</v>
      </c>
      <c r="C35" s="258">
        <v>1594781999.8000002</v>
      </c>
      <c r="D35" s="252">
        <v>0.40030531314099149</v>
      </c>
      <c r="E35" s="249" t="s">
        <v>139</v>
      </c>
      <c r="F35" s="190" t="s">
        <v>139</v>
      </c>
      <c r="G35" s="252" t="s">
        <v>139</v>
      </c>
    </row>
    <row r="36" spans="1:7">
      <c r="A36" s="1208" t="s">
        <v>845</v>
      </c>
      <c r="B36" s="787" t="str">
        <f>B7</f>
        <v>Prosinac 2023.</v>
      </c>
      <c r="C36" s="1206" t="s">
        <v>846</v>
      </c>
      <c r="D36" s="1205" t="s">
        <v>847</v>
      </c>
      <c r="E36" s="404"/>
      <c r="F36" s="1206"/>
      <c r="G36" s="1205"/>
    </row>
    <row r="37" spans="1:7" s="260" customFormat="1" ht="21" customHeight="1">
      <c r="A37" s="1208"/>
      <c r="B37" s="785" t="str">
        <f>B8</f>
        <v>December 2023</v>
      </c>
      <c r="C37" s="1206"/>
      <c r="D37" s="1205"/>
      <c r="E37" s="404"/>
      <c r="F37" s="1206"/>
      <c r="G37" s="1205"/>
    </row>
    <row r="38" spans="1:7">
      <c r="A38" s="191" t="s">
        <v>62</v>
      </c>
      <c r="B38" s="250">
        <v>2533.92</v>
      </c>
      <c r="C38" s="93">
        <v>0.27983514152372857</v>
      </c>
      <c r="D38" s="252">
        <v>4.0654146115083556E-2</v>
      </c>
      <c r="E38" s="250"/>
      <c r="F38" s="93"/>
      <c r="G38" s="252"/>
    </row>
    <row r="39" spans="1:7">
      <c r="A39" s="94" t="s">
        <v>111</v>
      </c>
      <c r="B39" s="250">
        <v>1881.34</v>
      </c>
      <c r="C39" s="93">
        <v>0.32866747648238648</v>
      </c>
      <c r="D39" s="252">
        <v>4.1272547142137572E-2</v>
      </c>
      <c r="E39" s="250"/>
      <c r="F39" s="93"/>
      <c r="G39" s="252"/>
    </row>
    <row r="40" spans="1:7">
      <c r="A40" s="94" t="s">
        <v>63</v>
      </c>
      <c r="B40" s="250">
        <v>1548.6</v>
      </c>
      <c r="C40" s="93">
        <v>0.33944557367123629</v>
      </c>
      <c r="D40" s="252">
        <v>4.4537526052732757E-2</v>
      </c>
      <c r="E40" s="250"/>
      <c r="F40" s="93"/>
      <c r="G40" s="252"/>
    </row>
    <row r="41" spans="1:7" s="260" customFormat="1">
      <c r="A41" s="94" t="s">
        <v>1006</v>
      </c>
      <c r="B41" s="250">
        <v>1683.53</v>
      </c>
      <c r="C41" s="93">
        <v>0.37724457824425905</v>
      </c>
      <c r="D41" s="252">
        <v>4.5047673436956703E-2</v>
      </c>
      <c r="E41" s="250"/>
      <c r="F41" s="93"/>
      <c r="G41" s="252"/>
    </row>
    <row r="42" spans="1:7">
      <c r="A42" s="94" t="s">
        <v>808</v>
      </c>
      <c r="B42" s="250">
        <v>1622.76</v>
      </c>
      <c r="C42" s="93">
        <v>0.41153752479036898</v>
      </c>
      <c r="D42" s="252">
        <v>5.6436230119721209E-2</v>
      </c>
      <c r="E42" s="250"/>
      <c r="F42" s="93"/>
      <c r="G42" s="252"/>
    </row>
    <row r="43" spans="1:7" s="260" customFormat="1">
      <c r="A43" s="94" t="s">
        <v>91</v>
      </c>
      <c r="B43" s="250">
        <v>1789.63</v>
      </c>
      <c r="C43" s="93">
        <v>0.31507282159810734</v>
      </c>
      <c r="D43" s="252">
        <v>2.6134571829936171E-2</v>
      </c>
      <c r="E43" s="250"/>
      <c r="F43" s="93"/>
      <c r="G43" s="252"/>
    </row>
    <row r="44" spans="1:7">
      <c r="A44" s="94" t="s">
        <v>92</v>
      </c>
      <c r="B44" s="250">
        <v>1636.4</v>
      </c>
      <c r="C44" s="93">
        <v>0.5606760004577882</v>
      </c>
      <c r="D44" s="252">
        <v>1.0410363436531345E-2</v>
      </c>
      <c r="E44" s="250"/>
      <c r="F44" s="93"/>
      <c r="G44" s="252"/>
    </row>
    <row r="45" spans="1:7">
      <c r="A45" s="94" t="s">
        <v>93</v>
      </c>
      <c r="B45" s="250">
        <v>523.32000000000005</v>
      </c>
      <c r="C45" s="93">
        <v>-5.5736995001894551E-2</v>
      </c>
      <c r="D45" s="252">
        <v>7.8810117710115701E-2</v>
      </c>
      <c r="E45" s="250"/>
      <c r="F45" s="93"/>
      <c r="G45" s="252"/>
    </row>
    <row r="46" spans="1:7">
      <c r="A46" s="94" t="s">
        <v>94</v>
      </c>
      <c r="B46" s="250">
        <v>931.64</v>
      </c>
      <c r="C46" s="93">
        <v>0.282367515485203</v>
      </c>
      <c r="D46" s="252">
        <v>3.7033738882642941E-2</v>
      </c>
      <c r="E46" s="250"/>
      <c r="F46" s="93"/>
      <c r="G46" s="252"/>
    </row>
    <row r="47" spans="1:7">
      <c r="A47" s="94" t="s">
        <v>95</v>
      </c>
      <c r="B47" s="250">
        <v>1497.91</v>
      </c>
      <c r="C47" s="93">
        <v>0.21382613205406642</v>
      </c>
      <c r="D47" s="252">
        <v>-1.0176368358102317E-2</v>
      </c>
      <c r="E47" s="250"/>
      <c r="F47" s="93"/>
      <c r="G47" s="252"/>
    </row>
    <row r="48" spans="1:7">
      <c r="A48" s="94" t="s">
        <v>96</v>
      </c>
      <c r="B48" s="250">
        <v>4114.3599999999997</v>
      </c>
      <c r="C48" s="93">
        <v>0.16667470091335201</v>
      </c>
      <c r="D48" s="252">
        <v>4.5291139176187434E-2</v>
      </c>
      <c r="E48" s="250"/>
      <c r="F48" s="93"/>
      <c r="G48" s="252"/>
    </row>
    <row r="49" spans="1:7">
      <c r="A49" s="191" t="s">
        <v>64</v>
      </c>
      <c r="B49" s="250">
        <v>95.874700000000004</v>
      </c>
      <c r="C49" s="93">
        <v>-7.781501160135984E-3</v>
      </c>
      <c r="D49" s="252">
        <v>2.1924410932680161E-2</v>
      </c>
      <c r="E49" s="250"/>
      <c r="F49" s="93"/>
      <c r="G49" s="252"/>
    </row>
    <row r="50" spans="1:7">
      <c r="A50" s="191" t="s">
        <v>82</v>
      </c>
      <c r="B50" s="250">
        <v>171.44280000000001</v>
      </c>
      <c r="C50" s="93">
        <v>1.7521452235317536E-2</v>
      </c>
      <c r="D50" s="252">
        <v>2.3709620886105842E-2</v>
      </c>
      <c r="E50" s="250"/>
      <c r="F50" s="93"/>
      <c r="G50" s="252"/>
    </row>
    <row r="51" spans="1:7" ht="15" customHeight="1">
      <c r="A51" s="1208" t="s">
        <v>848</v>
      </c>
      <c r="B51" s="402" t="str">
        <f>B7</f>
        <v>Prosinac 2023.</v>
      </c>
      <c r="C51" s="1207"/>
      <c r="D51" s="1205" t="s">
        <v>847</v>
      </c>
      <c r="E51" s="402" t="str">
        <f>E7</f>
        <v>Prosinac 2023.</v>
      </c>
      <c r="F51" s="1207"/>
      <c r="G51" s="1205" t="s">
        <v>847</v>
      </c>
    </row>
    <row r="52" spans="1:7" s="260" customFormat="1">
      <c r="A52" s="1208"/>
      <c r="B52" s="785" t="str">
        <f>B8</f>
        <v>December 2023</v>
      </c>
      <c r="C52" s="1207"/>
      <c r="D52" s="1205"/>
      <c r="E52" s="785" t="str">
        <f>E8</f>
        <v>December 2023</v>
      </c>
      <c r="F52" s="1207"/>
      <c r="G52" s="1205"/>
    </row>
    <row r="53" spans="1:7">
      <c r="A53" s="92" t="s">
        <v>472</v>
      </c>
      <c r="B53" s="249">
        <v>22921.642696020001</v>
      </c>
      <c r="C53" s="190"/>
      <c r="D53" s="252">
        <v>4.0959142327717801E-2</v>
      </c>
      <c r="E53" s="249">
        <v>49.181807999999997</v>
      </c>
      <c r="F53" s="190"/>
      <c r="G53" s="252">
        <v>5.1794640432904382E-2</v>
      </c>
    </row>
    <row r="54" spans="1:7">
      <c r="A54" s="92" t="s">
        <v>471</v>
      </c>
      <c r="B54" s="249">
        <v>17879.84690321</v>
      </c>
      <c r="C54" s="190"/>
      <c r="D54" s="252">
        <v>1.960381846035042E-2</v>
      </c>
      <c r="E54" s="249">
        <v>1.8612280800000001</v>
      </c>
      <c r="F54" s="190"/>
      <c r="G54" s="252">
        <v>0.40234230125691739</v>
      </c>
    </row>
    <row r="55" spans="1:7">
      <c r="A55" s="92" t="s">
        <v>473</v>
      </c>
      <c r="B55" s="249" t="s">
        <v>139</v>
      </c>
      <c r="C55" s="190"/>
      <c r="D55" s="253" t="s">
        <v>139</v>
      </c>
      <c r="E55" s="249" t="s">
        <v>139</v>
      </c>
      <c r="F55" s="190"/>
      <c r="G55" s="252" t="s">
        <v>139</v>
      </c>
    </row>
    <row r="56" spans="1:7">
      <c r="A56" s="92" t="s">
        <v>481</v>
      </c>
      <c r="B56" s="249" t="s">
        <v>139</v>
      </c>
      <c r="C56" s="190"/>
      <c r="D56" s="253" t="s">
        <v>139</v>
      </c>
      <c r="E56" s="249" t="s">
        <v>139</v>
      </c>
      <c r="F56" s="190"/>
      <c r="G56" s="252" t="s">
        <v>139</v>
      </c>
    </row>
    <row r="57" spans="1:7" s="260" customFormat="1">
      <c r="A57" s="92" t="s">
        <v>1020</v>
      </c>
      <c r="B57" s="249">
        <v>23.58164653</v>
      </c>
      <c r="C57" s="190"/>
      <c r="D57" s="252">
        <v>0.24942514323052434</v>
      </c>
      <c r="E57" s="249" t="s">
        <v>139</v>
      </c>
      <c r="F57" s="190"/>
      <c r="G57" s="252" t="s">
        <v>139</v>
      </c>
    </row>
    <row r="58" spans="1:7" ht="18.75" customHeight="1">
      <c r="A58" s="398" t="s">
        <v>482</v>
      </c>
      <c r="B58" s="399">
        <v>40825.071245760002</v>
      </c>
      <c r="C58" s="403"/>
      <c r="D58" s="401">
        <v>3.1595733003700666E-2</v>
      </c>
      <c r="E58" s="399">
        <v>51.043036079999993</v>
      </c>
      <c r="F58" s="403"/>
      <c r="G58" s="401">
        <v>6.1469926857809165E-2</v>
      </c>
    </row>
    <row r="59" spans="1:7" s="196" customFormat="1">
      <c r="A59" s="19" t="s">
        <v>483</v>
      </c>
      <c r="B59" s="255"/>
      <c r="C59" s="236"/>
      <c r="D59" s="236"/>
    </row>
    <row r="60" spans="1:7" s="196" customFormat="1">
      <c r="A60" s="286"/>
      <c r="B60" s="256"/>
      <c r="C60" s="238"/>
      <c r="D60" s="239"/>
    </row>
    <row r="61" spans="1:7" s="196" customFormat="1">
      <c r="B61" s="237"/>
      <c r="C61" s="238"/>
      <c r="D61" s="239"/>
    </row>
    <row r="62" spans="1:7" s="196" customFormat="1">
      <c r="A62" s="608" t="s">
        <v>81</v>
      </c>
      <c r="B62" s="237"/>
      <c r="C62" s="238"/>
      <c r="D62" s="239"/>
    </row>
    <row r="63" spans="1:7" ht="12.75" customHeight="1">
      <c r="B63" s="35"/>
      <c r="C63" s="35"/>
      <c r="D63" s="35"/>
    </row>
    <row r="64" spans="1:7" ht="12.75" customHeight="1">
      <c r="B64" s="51"/>
      <c r="C64" s="51"/>
      <c r="G64" s="13" t="s">
        <v>1048</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38"/>
    </row>
    <row r="118" spans="1:1">
      <c r="A118" s="639"/>
    </row>
    <row r="120" spans="1:1">
      <c r="A120" s="639"/>
    </row>
    <row r="122" spans="1:1">
      <c r="A122" s="639"/>
    </row>
    <row r="124" spans="1:1">
      <c r="A124" s="639"/>
    </row>
    <row r="126" spans="1:1">
      <c r="A126" s="639"/>
    </row>
    <row r="128" spans="1:1">
      <c r="A128" s="63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6"/>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662</v>
      </c>
      <c r="E1" s="137" t="str">
        <f>Naslovnica!A20</f>
        <v>Prosinac 2023.</v>
      </c>
      <c r="G1" s="139" t="s">
        <v>888</v>
      </c>
      <c r="H1" s="260"/>
      <c r="I1" s="260"/>
      <c r="J1" s="260"/>
      <c r="K1" s="137" t="str">
        <f>E1</f>
        <v>Prosinac 2023.</v>
      </c>
    </row>
    <row r="2" spans="1:18" ht="12.75" customHeight="1">
      <c r="A2" s="526" t="s">
        <v>663</v>
      </c>
      <c r="E2" s="536" t="str">
        <f>Naslovnica!A24</f>
        <v>December 2023</v>
      </c>
      <c r="G2" s="526" t="s">
        <v>889</v>
      </c>
      <c r="H2" s="260"/>
      <c r="I2" s="260"/>
      <c r="J2" s="260"/>
      <c r="K2" s="524" t="str">
        <f>E2</f>
        <v>December 2023</v>
      </c>
    </row>
    <row r="3" spans="1:18" ht="12.75" customHeight="1">
      <c r="A3" s="38" t="s">
        <v>1438</v>
      </c>
      <c r="G3" s="38" t="s">
        <v>1438</v>
      </c>
      <c r="H3" s="260"/>
      <c r="I3" s="260"/>
      <c r="J3" s="260"/>
      <c r="K3" s="260"/>
    </row>
    <row r="4" spans="1:18" ht="45" customHeight="1">
      <c r="A4" s="409" t="s">
        <v>454</v>
      </c>
      <c r="B4" s="409" t="s">
        <v>455</v>
      </c>
      <c r="C4" s="409" t="s">
        <v>456</v>
      </c>
      <c r="D4" s="409" t="s">
        <v>457</v>
      </c>
      <c r="E4" s="409" t="s">
        <v>458</v>
      </c>
      <c r="G4" s="409" t="s">
        <v>454</v>
      </c>
      <c r="H4" s="409" t="s">
        <v>455</v>
      </c>
      <c r="I4" s="409" t="s">
        <v>456</v>
      </c>
      <c r="J4" s="409" t="s">
        <v>457</v>
      </c>
      <c r="K4" s="409" t="s">
        <v>461</v>
      </c>
    </row>
    <row r="5" spans="1:18" ht="12.75" customHeight="1">
      <c r="A5" s="95" t="s">
        <v>1681</v>
      </c>
      <c r="B5" s="96">
        <v>5929199</v>
      </c>
      <c r="C5" s="97">
        <v>0.25804196625394993</v>
      </c>
      <c r="D5" s="98">
        <v>163</v>
      </c>
      <c r="E5" s="245">
        <v>9.4</v>
      </c>
      <c r="F5" s="52"/>
      <c r="G5" s="95" t="s">
        <v>1698</v>
      </c>
      <c r="H5" s="96">
        <v>15820</v>
      </c>
      <c r="I5" s="97">
        <v>0.48085106382978721</v>
      </c>
      <c r="J5" s="98">
        <v>172</v>
      </c>
      <c r="K5" s="245">
        <v>4.88</v>
      </c>
      <c r="P5" s="76"/>
      <c r="R5" s="784"/>
    </row>
    <row r="6" spans="1:18" ht="12.75" customHeight="1">
      <c r="A6" s="95" t="s">
        <v>1682</v>
      </c>
      <c r="B6" s="96">
        <v>2866800.4</v>
      </c>
      <c r="C6" s="97">
        <v>0.12476471308748621</v>
      </c>
      <c r="D6" s="98">
        <v>56.6</v>
      </c>
      <c r="E6" s="245">
        <v>4.04</v>
      </c>
      <c r="F6" s="52"/>
      <c r="G6" s="95" t="s">
        <v>1699</v>
      </c>
      <c r="H6" s="96">
        <v>14000</v>
      </c>
      <c r="I6" s="97">
        <v>0.42553191489361702</v>
      </c>
      <c r="J6" s="98">
        <v>2400</v>
      </c>
      <c r="K6" s="245">
        <v>4.3499999999999996</v>
      </c>
      <c r="P6" s="76"/>
      <c r="R6" s="784"/>
    </row>
    <row r="7" spans="1:18" ht="12.75" customHeight="1">
      <c r="A7" s="95" t="s">
        <v>1683</v>
      </c>
      <c r="B7" s="96">
        <v>2321316.12</v>
      </c>
      <c r="C7" s="97">
        <v>0.10102494045178616</v>
      </c>
      <c r="D7" s="98">
        <v>4.72</v>
      </c>
      <c r="E7" s="245">
        <v>9.77</v>
      </c>
      <c r="F7" s="52"/>
      <c r="G7" s="95" t="s">
        <v>1700</v>
      </c>
      <c r="H7" s="96">
        <v>3080</v>
      </c>
      <c r="I7" s="97">
        <v>9.3617021276595741E-2</v>
      </c>
      <c r="J7" s="98">
        <v>44</v>
      </c>
      <c r="K7" s="96">
        <v>9.4499999999999993</v>
      </c>
      <c r="P7" s="76"/>
      <c r="R7" s="784"/>
    </row>
    <row r="8" spans="1:18" ht="12.75" customHeight="1">
      <c r="A8" s="95" t="s">
        <v>1684</v>
      </c>
      <c r="B8" s="96">
        <v>1773223</v>
      </c>
      <c r="C8" s="97">
        <v>7.7171629679949658E-2</v>
      </c>
      <c r="D8" s="98">
        <v>199</v>
      </c>
      <c r="E8" s="245">
        <v>2.58</v>
      </c>
      <c r="G8" s="95"/>
      <c r="H8" s="96"/>
      <c r="I8" s="97"/>
      <c r="J8" s="98"/>
      <c r="K8" s="245"/>
      <c r="P8" s="76"/>
      <c r="R8" s="784"/>
    </row>
    <row r="9" spans="1:18" ht="12.75" customHeight="1">
      <c r="A9" s="95" t="s">
        <v>1685</v>
      </c>
      <c r="B9" s="96">
        <v>1374993.4</v>
      </c>
      <c r="C9" s="97">
        <v>5.9840460831590211E-2</v>
      </c>
      <c r="D9" s="98">
        <v>27.3</v>
      </c>
      <c r="E9" s="245">
        <v>2.63</v>
      </c>
      <c r="G9" s="95"/>
      <c r="H9" s="96"/>
      <c r="I9" s="97"/>
      <c r="J9" s="98"/>
      <c r="K9" s="245"/>
      <c r="P9" s="76"/>
      <c r="R9" s="784"/>
    </row>
    <row r="10" spans="1:18" ht="12.75" customHeight="1">
      <c r="A10" s="95" t="s">
        <v>1686</v>
      </c>
      <c r="B10" s="96">
        <v>1039136.5</v>
      </c>
      <c r="C10" s="97">
        <v>4.5223785821027027E-2</v>
      </c>
      <c r="D10" s="98">
        <v>15</v>
      </c>
      <c r="E10" s="246">
        <v>11.52</v>
      </c>
      <c r="G10" s="95"/>
      <c r="H10" s="96"/>
      <c r="I10" s="97"/>
      <c r="J10" s="98"/>
      <c r="K10" s="246"/>
    </row>
    <row r="11" spans="1:18" ht="12.75" customHeight="1">
      <c r="A11" s="95" t="s">
        <v>1687</v>
      </c>
      <c r="B11" s="96">
        <v>1020424.3</v>
      </c>
      <c r="C11" s="97">
        <v>4.4409420696675972E-2</v>
      </c>
      <c r="D11" s="98">
        <v>50</v>
      </c>
      <c r="E11" s="245">
        <v>1.4200000000000002</v>
      </c>
      <c r="G11" s="95"/>
      <c r="H11" s="96"/>
      <c r="I11" s="97"/>
      <c r="J11" s="98"/>
      <c r="K11" s="245"/>
    </row>
    <row r="12" spans="1:18" ht="12.75" customHeight="1">
      <c r="A12" s="95" t="s">
        <v>1688</v>
      </c>
      <c r="B12" s="96">
        <v>940990</v>
      </c>
      <c r="C12" s="97">
        <v>4.0952396744535706E-2</v>
      </c>
      <c r="D12" s="98">
        <v>850</v>
      </c>
      <c r="E12" s="245">
        <v>-0.57999999999999996</v>
      </c>
      <c r="G12" s="95"/>
      <c r="H12" s="96"/>
      <c r="I12" s="97"/>
      <c r="J12" s="98"/>
      <c r="K12" s="245"/>
    </row>
    <row r="13" spans="1:18" ht="12.75" customHeight="1">
      <c r="A13" s="95" t="s">
        <v>1689</v>
      </c>
      <c r="B13" s="96">
        <v>881332</v>
      </c>
      <c r="C13" s="97">
        <v>3.8356048127668879E-2</v>
      </c>
      <c r="D13" s="98">
        <v>187</v>
      </c>
      <c r="E13" s="245">
        <v>0.54</v>
      </c>
      <c r="G13" s="95"/>
      <c r="H13" s="96"/>
      <c r="I13" s="97"/>
      <c r="J13" s="98"/>
      <c r="K13" s="245"/>
    </row>
    <row r="14" spans="1:18" ht="12.75" customHeight="1">
      <c r="A14" s="95" t="s">
        <v>1690</v>
      </c>
      <c r="B14" s="96">
        <v>680334</v>
      </c>
      <c r="C14" s="97">
        <v>2.9608505814936348E-2</v>
      </c>
      <c r="D14" s="98">
        <v>56.5</v>
      </c>
      <c r="E14" s="245">
        <v>2.73</v>
      </c>
      <c r="G14" s="95"/>
      <c r="H14" s="96"/>
      <c r="I14" s="97"/>
      <c r="J14" s="98"/>
      <c r="K14" s="245"/>
    </row>
    <row r="15" spans="1:18" ht="12.75" customHeight="1">
      <c r="A15" s="95" t="s">
        <v>462</v>
      </c>
      <c r="B15" s="96">
        <v>4149905.2100000009</v>
      </c>
      <c r="C15" s="97">
        <v>0.18060613249039395</v>
      </c>
      <c r="D15" s="99"/>
      <c r="E15" s="247"/>
      <c r="G15" s="95" t="s">
        <v>462</v>
      </c>
      <c r="H15" s="96">
        <v>0</v>
      </c>
      <c r="I15" s="97"/>
      <c r="J15" s="99"/>
      <c r="K15" s="247"/>
    </row>
    <row r="16" spans="1:18" ht="15.75" customHeight="1">
      <c r="A16" s="411" t="s">
        <v>459</v>
      </c>
      <c r="B16" s="412">
        <f>SUM(B5:B15)</f>
        <v>22977653.93</v>
      </c>
      <c r="C16" s="975">
        <f>SUM(C5:C15)</f>
        <v>1</v>
      </c>
      <c r="D16" s="413"/>
      <c r="E16" s="413"/>
      <c r="G16" s="411" t="s">
        <v>459</v>
      </c>
      <c r="H16" s="412">
        <f>SUM(H5:H15)</f>
        <v>32900</v>
      </c>
      <c r="I16" s="975">
        <f>SUM(I5:I15)</f>
        <v>1</v>
      </c>
      <c r="J16" s="413"/>
      <c r="K16" s="413"/>
    </row>
    <row r="17" spans="1:11" ht="12.75" customHeight="1">
      <c r="A17" s="37" t="s">
        <v>460</v>
      </c>
      <c r="G17" s="37" t="s">
        <v>460</v>
      </c>
      <c r="H17" s="260"/>
      <c r="I17" s="260"/>
      <c r="J17" s="260"/>
      <c r="K17" s="260"/>
    </row>
    <row r="18" spans="1:11" ht="12.75" customHeight="1"/>
    <row r="19" spans="1:11" ht="12.75" customHeight="1">
      <c r="A19" s="139" t="s">
        <v>890</v>
      </c>
      <c r="G19" s="139" t="s">
        <v>1594</v>
      </c>
    </row>
    <row r="20" spans="1:11" ht="12.75" customHeight="1">
      <c r="A20" s="526" t="s">
        <v>891</v>
      </c>
      <c r="G20" s="526" t="s">
        <v>1595</v>
      </c>
    </row>
    <row r="21" spans="1:11" ht="12.75" customHeight="1">
      <c r="A21" s="38" t="s">
        <v>1439</v>
      </c>
      <c r="G21" s="38" t="s">
        <v>1439</v>
      </c>
    </row>
    <row r="22" spans="1:11" ht="43.5">
      <c r="A22" s="409" t="s">
        <v>463</v>
      </c>
      <c r="B22" s="409" t="s">
        <v>455</v>
      </c>
      <c r="C22" s="409" t="s">
        <v>456</v>
      </c>
      <c r="D22" s="409" t="s">
        <v>464</v>
      </c>
      <c r="G22" s="409" t="s">
        <v>463</v>
      </c>
      <c r="H22" s="409" t="s">
        <v>455</v>
      </c>
      <c r="I22" s="409" t="s">
        <v>456</v>
      </c>
      <c r="J22" s="409" t="s">
        <v>464</v>
      </c>
    </row>
    <row r="23" spans="1:11" ht="15" customHeight="1">
      <c r="A23" s="101" t="s">
        <v>1691</v>
      </c>
      <c r="B23" s="96">
        <v>1810225</v>
      </c>
      <c r="C23" s="102">
        <v>0.32707925314285446</v>
      </c>
      <c r="D23" s="134">
        <v>97.85</v>
      </c>
      <c r="E23" s="52"/>
      <c r="F23" s="52"/>
      <c r="G23" s="1102" t="s">
        <v>1701</v>
      </c>
      <c r="H23" s="1098">
        <v>8000</v>
      </c>
      <c r="I23" s="97">
        <v>1</v>
      </c>
      <c r="J23" s="1098">
        <v>100</v>
      </c>
    </row>
    <row r="24" spans="1:11" ht="12.75" customHeight="1">
      <c r="A24" s="101" t="s">
        <v>1692</v>
      </c>
      <c r="B24" s="96">
        <v>1370752.7</v>
      </c>
      <c r="C24" s="102">
        <v>0.24767350432103813</v>
      </c>
      <c r="D24" s="134">
        <v>88.15</v>
      </c>
      <c r="E24" s="52"/>
      <c r="F24" s="52"/>
      <c r="G24" s="101" t="s">
        <v>1702</v>
      </c>
      <c r="H24" s="96">
        <v>0</v>
      </c>
      <c r="I24" s="97">
        <v>0</v>
      </c>
      <c r="J24" s="134">
        <v>100</v>
      </c>
    </row>
    <row r="25" spans="1:11" ht="12.75" customHeight="1">
      <c r="A25" s="101" t="s">
        <v>1590</v>
      </c>
      <c r="B25" s="96">
        <v>503158.75</v>
      </c>
      <c r="C25" s="102">
        <v>9.0912891028624737E-2</v>
      </c>
      <c r="D25" s="134">
        <v>103.5</v>
      </c>
      <c r="E25" s="52"/>
      <c r="F25" s="52"/>
      <c r="G25" s="101"/>
      <c r="H25" s="96"/>
      <c r="I25" s="102"/>
      <c r="J25" s="134"/>
    </row>
    <row r="26" spans="1:11" ht="12.75" customHeight="1">
      <c r="A26" s="101" t="s">
        <v>1587</v>
      </c>
      <c r="B26" s="96">
        <v>499035</v>
      </c>
      <c r="C26" s="102">
        <v>9.0167794109651769E-2</v>
      </c>
      <c r="D26" s="134">
        <v>96.9</v>
      </c>
      <c r="E26" s="52"/>
      <c r="G26" s="101"/>
      <c r="H26" s="96"/>
      <c r="I26" s="102"/>
      <c r="J26" s="134"/>
    </row>
    <row r="27" spans="1:11" ht="12.75" customHeight="1">
      <c r="A27" s="101" t="s">
        <v>1586</v>
      </c>
      <c r="B27" s="96">
        <v>499018.5</v>
      </c>
      <c r="C27" s="102">
        <v>9.0164812818554332E-2</v>
      </c>
      <c r="D27" s="134">
        <v>96.15</v>
      </c>
      <c r="G27" s="101"/>
      <c r="H27" s="96"/>
      <c r="I27" s="102"/>
      <c r="J27" s="134"/>
    </row>
    <row r="28" spans="1:11" ht="12.75" customHeight="1">
      <c r="A28" s="101" t="s">
        <v>1693</v>
      </c>
      <c r="B28" s="96">
        <v>422601.7</v>
      </c>
      <c r="C28" s="102">
        <v>7.6357496119488263E-2</v>
      </c>
      <c r="D28" s="134">
        <v>100</v>
      </c>
      <c r="G28" s="101"/>
      <c r="H28" s="96"/>
      <c r="I28" s="102"/>
      <c r="J28" s="134"/>
    </row>
    <row r="29" spans="1:11" ht="12.75" customHeight="1">
      <c r="A29" s="101" t="s">
        <v>1694</v>
      </c>
      <c r="B29" s="96">
        <v>242086.39</v>
      </c>
      <c r="C29" s="102">
        <v>4.3741212079851842E-2</v>
      </c>
      <c r="D29" s="135">
        <v>91.2</v>
      </c>
      <c r="G29" s="101"/>
      <c r="H29" s="96"/>
      <c r="I29" s="102"/>
      <c r="J29" s="135"/>
    </row>
    <row r="30" spans="1:11" ht="12.75" customHeight="1">
      <c r="A30" s="101" t="s">
        <v>1591</v>
      </c>
      <c r="B30" s="96">
        <v>187636.86</v>
      </c>
      <c r="C30" s="102">
        <v>3.3903036379936385E-2</v>
      </c>
      <c r="D30" s="134">
        <v>94.25</v>
      </c>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462</v>
      </c>
      <c r="B33" s="262">
        <v>0</v>
      </c>
      <c r="C33" s="102"/>
      <c r="D33" s="103"/>
      <c r="G33" s="95" t="s">
        <v>462</v>
      </c>
      <c r="H33" s="262">
        <v>0</v>
      </c>
      <c r="I33" s="262"/>
      <c r="J33" s="103"/>
    </row>
    <row r="34" spans="1:10" ht="15" customHeight="1">
      <c r="A34" s="418" t="s">
        <v>459</v>
      </c>
      <c r="B34" s="419">
        <f>SUM(B23:B33)</f>
        <v>5534514.9000000004</v>
      </c>
      <c r="C34" s="420"/>
      <c r="D34" s="421"/>
      <c r="G34" s="418" t="s">
        <v>459</v>
      </c>
      <c r="H34" s="419">
        <f>SUM(H23:H33)</f>
        <v>8000</v>
      </c>
      <c r="I34" s="420">
        <f>SUM(I23:I33)</f>
        <v>1</v>
      </c>
      <c r="J34" s="421"/>
    </row>
    <row r="35" spans="1:10" ht="15" customHeight="1">
      <c r="A35" s="100" t="s">
        <v>465</v>
      </c>
      <c r="B35" s="96"/>
      <c r="C35" s="102"/>
      <c r="D35" s="103"/>
    </row>
    <row r="36" spans="1:10" ht="12.75" customHeight="1">
      <c r="A36" s="186" t="s">
        <v>1589</v>
      </c>
      <c r="B36" s="262">
        <v>11777425</v>
      </c>
      <c r="C36" s="102">
        <v>1</v>
      </c>
      <c r="D36" s="103">
        <v>0</v>
      </c>
    </row>
    <row r="37" spans="1:10" ht="12.75" customHeight="1">
      <c r="A37" s="95" t="s">
        <v>462</v>
      </c>
      <c r="B37" s="263">
        <v>0</v>
      </c>
      <c r="C37" s="102"/>
      <c r="D37" s="103"/>
    </row>
    <row r="38" spans="1:10" ht="15" customHeight="1">
      <c r="A38" s="104" t="s">
        <v>459</v>
      </c>
      <c r="B38" s="96">
        <f>SUM(B36:B37)</f>
        <v>11777425</v>
      </c>
      <c r="C38" s="102"/>
      <c r="D38" s="103"/>
    </row>
    <row r="39" spans="1:10" ht="26.25" customHeight="1">
      <c r="A39" s="414" t="s">
        <v>466</v>
      </c>
      <c r="B39" s="415">
        <f>B34+B38</f>
        <v>17311939.899999999</v>
      </c>
      <c r="C39" s="416"/>
      <c r="D39" s="417"/>
    </row>
    <row r="40" spans="1:10" ht="12.75" customHeight="1"/>
    <row r="41" spans="1:10" ht="12.75" customHeight="1">
      <c r="A41" s="139" t="s">
        <v>892</v>
      </c>
      <c r="G41" s="144"/>
      <c r="H41" s="196"/>
      <c r="I41" s="196"/>
      <c r="J41" s="196"/>
    </row>
    <row r="42" spans="1:10" ht="12.75" customHeight="1">
      <c r="A42" s="526" t="s">
        <v>893</v>
      </c>
      <c r="B42" s="44"/>
      <c r="G42" s="163"/>
      <c r="H42" s="196"/>
      <c r="I42" s="196"/>
      <c r="J42" s="196"/>
    </row>
    <row r="43" spans="1:10" ht="12.75" customHeight="1">
      <c r="A43" s="38" t="s">
        <v>1441</v>
      </c>
      <c r="G43" s="209"/>
      <c r="H43" s="196"/>
      <c r="I43" s="196"/>
      <c r="J43" s="196"/>
    </row>
    <row r="44" spans="1:10" ht="43.5">
      <c r="A44" s="409" t="s">
        <v>938</v>
      </c>
      <c r="B44" s="409" t="s">
        <v>455</v>
      </c>
      <c r="C44" s="409" t="s">
        <v>456</v>
      </c>
      <c r="D44" s="199"/>
      <c r="G44" s="199"/>
      <c r="H44" s="210"/>
      <c r="I44" s="199"/>
      <c r="J44" s="199"/>
    </row>
    <row r="45" spans="1:10" ht="12.75" customHeight="1">
      <c r="A45" s="101" t="s">
        <v>1588</v>
      </c>
      <c r="B45" s="96">
        <v>46572950</v>
      </c>
      <c r="C45" s="102">
        <v>0.38162038028299416</v>
      </c>
      <c r="D45" s="201"/>
      <c r="E45" s="52"/>
      <c r="F45" s="52"/>
      <c r="G45" s="198"/>
      <c r="H45" s="195"/>
      <c r="I45" s="200"/>
      <c r="J45" s="201"/>
    </row>
    <row r="46" spans="1:10" ht="12.75" customHeight="1">
      <c r="A46" s="101" t="s">
        <v>1695</v>
      </c>
      <c r="B46" s="96">
        <v>27493252.5</v>
      </c>
      <c r="C46" s="102">
        <v>0.22528067202671034</v>
      </c>
      <c r="D46" s="201"/>
      <c r="E46" s="52"/>
      <c r="F46" s="52"/>
      <c r="G46" s="206"/>
      <c r="H46" s="207"/>
      <c r="I46" s="200"/>
      <c r="J46" s="201"/>
    </row>
    <row r="47" spans="1:10" ht="12.75" customHeight="1">
      <c r="A47" s="101" t="s">
        <v>1692</v>
      </c>
      <c r="B47" s="96">
        <v>18998750</v>
      </c>
      <c r="C47" s="102">
        <v>0.15567642161171957</v>
      </c>
      <c r="D47" s="201"/>
      <c r="E47" s="52"/>
      <c r="G47" s="206"/>
      <c r="H47" s="207"/>
      <c r="I47" s="200"/>
      <c r="J47" s="201"/>
    </row>
    <row r="48" spans="1:10" ht="12.75" customHeight="1">
      <c r="A48" s="101" t="s">
        <v>1696</v>
      </c>
      <c r="B48" s="96">
        <v>9855000</v>
      </c>
      <c r="C48" s="102">
        <v>8.0752214486926585E-2</v>
      </c>
      <c r="D48" s="201"/>
      <c r="G48" s="206"/>
      <c r="H48" s="207"/>
      <c r="I48" s="200"/>
      <c r="J48" s="201"/>
    </row>
    <row r="49" spans="1:10" ht="12.75" customHeight="1">
      <c r="A49" s="101" t="s">
        <v>1589</v>
      </c>
      <c r="B49" s="96">
        <v>7345975.1600000001</v>
      </c>
      <c r="C49" s="102">
        <v>6.019317724362809E-2</v>
      </c>
      <c r="D49" s="201"/>
      <c r="G49" s="206"/>
      <c r="H49" s="207"/>
      <c r="I49" s="200"/>
      <c r="J49" s="201"/>
    </row>
    <row r="50" spans="1:10" ht="12.75" customHeight="1">
      <c r="A50" s="101" t="s">
        <v>1593</v>
      </c>
      <c r="B50" s="96">
        <v>2818000</v>
      </c>
      <c r="C50" s="102">
        <v>2.3090790504734563E-2</v>
      </c>
      <c r="D50" s="202"/>
      <c r="G50" s="206"/>
      <c r="H50" s="207"/>
      <c r="I50" s="200"/>
      <c r="J50" s="202"/>
    </row>
    <row r="51" spans="1:10" ht="12.75" customHeight="1">
      <c r="A51" s="101" t="s">
        <v>1691</v>
      </c>
      <c r="B51" s="96">
        <v>1810225</v>
      </c>
      <c r="C51" s="102">
        <v>1.483304692740707E-2</v>
      </c>
      <c r="D51" s="201"/>
      <c r="G51" s="206"/>
      <c r="H51" s="207"/>
      <c r="I51" s="200"/>
      <c r="J51" s="201"/>
    </row>
    <row r="52" spans="1:10" ht="12.75" customHeight="1">
      <c r="A52" s="101" t="s">
        <v>1697</v>
      </c>
      <c r="B52" s="96">
        <v>1611000</v>
      </c>
      <c r="C52" s="102">
        <v>1.3200590313387998E-2</v>
      </c>
      <c r="D52" s="201"/>
      <c r="G52" s="206"/>
      <c r="H52" s="207"/>
      <c r="I52" s="200"/>
      <c r="J52" s="201"/>
    </row>
    <row r="53" spans="1:10" ht="12.75" customHeight="1">
      <c r="A53" s="101" t="s">
        <v>1590</v>
      </c>
      <c r="B53" s="96">
        <v>1031700</v>
      </c>
      <c r="C53" s="102">
        <v>8.4537858636389799E-3</v>
      </c>
      <c r="D53" s="201"/>
      <c r="G53" s="206"/>
      <c r="H53" s="207"/>
      <c r="I53" s="200"/>
      <c r="J53" s="201"/>
    </row>
    <row r="54" spans="1:10" ht="12.75" customHeight="1">
      <c r="A54" s="105" t="s">
        <v>1592</v>
      </c>
      <c r="B54" s="96">
        <v>919000</v>
      </c>
      <c r="C54" s="102">
        <v>7.5303181241487089E-3</v>
      </c>
      <c r="D54" s="201"/>
      <c r="G54" s="206"/>
      <c r="H54" s="207"/>
      <c r="I54" s="200"/>
      <c r="J54" s="201"/>
    </row>
    <row r="55" spans="1:10" ht="24">
      <c r="A55" s="106" t="s">
        <v>467</v>
      </c>
      <c r="B55" s="96">
        <v>3584144.1700000018</v>
      </c>
      <c r="C55" s="102">
        <v>2.9368602614703965E-2</v>
      </c>
      <c r="D55" s="203"/>
      <c r="G55" s="208"/>
      <c r="H55" s="207"/>
      <c r="I55" s="200"/>
      <c r="J55" s="203"/>
    </row>
    <row r="56" spans="1:10">
      <c r="A56" s="411" t="s">
        <v>459</v>
      </c>
      <c r="B56" s="415">
        <f>SUM(B45:B55)</f>
        <v>122039996.83</v>
      </c>
      <c r="C56" s="974">
        <f>SUM(C45:C55)</f>
        <v>1</v>
      </c>
      <c r="D56" s="205"/>
      <c r="G56" s="198"/>
      <c r="H56" s="195"/>
      <c r="I56" s="204"/>
      <c r="J56" s="205"/>
    </row>
    <row r="57" spans="1:10" ht="12.75" customHeight="1">
      <c r="G57" s="196"/>
      <c r="H57" s="196"/>
      <c r="I57" s="196"/>
      <c r="J57" s="196"/>
    </row>
    <row r="58" spans="1:10" ht="12.75" customHeight="1">
      <c r="A58" s="140" t="s">
        <v>894</v>
      </c>
      <c r="G58" s="211"/>
      <c r="H58" s="196"/>
      <c r="I58" s="196"/>
      <c r="J58" s="196"/>
    </row>
    <row r="59" spans="1:10" ht="12.75" customHeight="1">
      <c r="A59" s="537" t="s">
        <v>895</v>
      </c>
      <c r="G59" s="212"/>
      <c r="H59" s="196"/>
      <c r="I59" s="196"/>
      <c r="J59" s="196"/>
    </row>
    <row r="60" spans="1:10" ht="12.75" customHeight="1">
      <c r="A60" s="38" t="s">
        <v>1438</v>
      </c>
      <c r="G60" s="209"/>
      <c r="H60" s="196"/>
      <c r="I60" s="196"/>
      <c r="J60" s="196"/>
    </row>
    <row r="61" spans="1:10" ht="12.75" customHeight="1">
      <c r="A61" s="410"/>
      <c r="B61" s="881" t="s">
        <v>65</v>
      </c>
      <c r="C61" s="881" t="s">
        <v>66</v>
      </c>
      <c r="D61" s="881" t="s">
        <v>67</v>
      </c>
      <c r="E61" s="881" t="s">
        <v>68</v>
      </c>
      <c r="F61" s="881" t="s">
        <v>69</v>
      </c>
      <c r="G61" s="213"/>
      <c r="H61" s="193"/>
      <c r="I61" s="193"/>
      <c r="J61" s="193"/>
    </row>
    <row r="62" spans="1:10" ht="12.75" customHeight="1">
      <c r="A62" s="410"/>
      <c r="B62" s="882" t="s">
        <v>70</v>
      </c>
      <c r="C62" s="882" t="s">
        <v>71</v>
      </c>
      <c r="D62" s="882" t="s">
        <v>194</v>
      </c>
      <c r="E62" s="882" t="s">
        <v>72</v>
      </c>
      <c r="F62" s="882" t="s">
        <v>73</v>
      </c>
      <c r="G62" s="213"/>
      <c r="H62" s="194"/>
      <c r="I62" s="194"/>
      <c r="J62" s="194"/>
    </row>
    <row r="63" spans="1:10" ht="12.75" customHeight="1">
      <c r="A63" s="107" t="s">
        <v>139</v>
      </c>
      <c r="B63" s="108" t="s">
        <v>139</v>
      </c>
      <c r="C63" s="108" t="s">
        <v>139</v>
      </c>
      <c r="D63" s="108" t="s">
        <v>139</v>
      </c>
      <c r="E63" s="109" t="s">
        <v>139</v>
      </c>
      <c r="F63" s="109" t="s">
        <v>139</v>
      </c>
      <c r="G63" s="198"/>
      <c r="H63" s="195"/>
      <c r="I63" s="195"/>
      <c r="J63" s="197"/>
    </row>
    <row r="64" spans="1:10" ht="15" customHeight="1">
      <c r="A64" s="411" t="s">
        <v>459</v>
      </c>
      <c r="B64" s="422"/>
      <c r="C64" s="422"/>
      <c r="D64" s="422"/>
      <c r="E64" s="423" t="str">
        <f>IF(SUM(E63:E63)=0,"",SUM(E63:E63))</f>
        <v/>
      </c>
      <c r="F64" s="423" t="str">
        <f>IF(SUM(F63:F63)=0,"",SUM(F63:F63))</f>
        <v/>
      </c>
      <c r="G64" s="198"/>
      <c r="H64" s="195"/>
      <c r="I64" s="195"/>
      <c r="J64" s="197"/>
    </row>
    <row r="65" spans="1:7" ht="12.75" customHeight="1"/>
    <row r="66" spans="1:7" ht="12.75" customHeight="1">
      <c r="A66" s="140" t="s">
        <v>896</v>
      </c>
    </row>
    <row r="67" spans="1:7" ht="12.75" customHeight="1">
      <c r="A67" s="537" t="s">
        <v>897</v>
      </c>
    </row>
    <row r="68" spans="1:7" ht="12.75" customHeight="1">
      <c r="A68" s="38" t="s">
        <v>1438</v>
      </c>
    </row>
    <row r="69" spans="1:7" ht="12.75" customHeight="1">
      <c r="A69" s="410"/>
      <c r="B69" s="881" t="s">
        <v>65</v>
      </c>
      <c r="C69" s="881" t="s">
        <v>66</v>
      </c>
      <c r="D69" s="881" t="s">
        <v>67</v>
      </c>
      <c r="E69" s="881" t="s">
        <v>68</v>
      </c>
      <c r="F69" s="881" t="s">
        <v>69</v>
      </c>
    </row>
    <row r="70" spans="1:7" ht="12.75" customHeight="1">
      <c r="A70" s="410"/>
      <c r="B70" s="882" t="s">
        <v>70</v>
      </c>
      <c r="C70" s="882" t="s">
        <v>71</v>
      </c>
      <c r="D70" s="882" t="s">
        <v>194</v>
      </c>
      <c r="E70" s="882" t="s">
        <v>72</v>
      </c>
      <c r="F70" s="882" t="s">
        <v>73</v>
      </c>
    </row>
    <row r="71" spans="1:7" ht="12.75" customHeight="1">
      <c r="A71" s="107" t="s">
        <v>139</v>
      </c>
      <c r="B71" s="110" t="s">
        <v>139</v>
      </c>
      <c r="C71" s="110" t="s">
        <v>139</v>
      </c>
      <c r="D71" s="110" t="s">
        <v>139</v>
      </c>
      <c r="E71" s="111" t="s">
        <v>139</v>
      </c>
      <c r="F71" s="111" t="s">
        <v>139</v>
      </c>
      <c r="G71" s="52"/>
    </row>
    <row r="72" spans="1:7" ht="15" customHeight="1">
      <c r="A72" s="411" t="s">
        <v>459</v>
      </c>
      <c r="B72" s="424"/>
      <c r="C72" s="424"/>
      <c r="D72" s="424"/>
      <c r="E72" s="423" t="str">
        <f>IF(SUM(E71)=0,"",SUM(E71))</f>
        <v/>
      </c>
      <c r="F72" s="423" t="str">
        <f>IF(SUM(F71)=0,"",SUM(F71))</f>
        <v/>
      </c>
    </row>
    <row r="73" spans="1:7" ht="12.75" customHeight="1">
      <c r="A73" s="16"/>
    </row>
    <row r="74" spans="1:7" s="260" customFormat="1" ht="12.75" customHeight="1">
      <c r="A74" s="140" t="s">
        <v>1022</v>
      </c>
    </row>
    <row r="75" spans="1:7" s="260" customFormat="1" ht="12.75" customHeight="1">
      <c r="A75" s="537" t="s">
        <v>1023</v>
      </c>
    </row>
    <row r="76" spans="1:7" ht="12.75" customHeight="1">
      <c r="A76" s="38" t="s">
        <v>1438</v>
      </c>
    </row>
    <row r="77" spans="1:7" ht="43.5">
      <c r="A77" s="409" t="s">
        <v>1021</v>
      </c>
      <c r="B77" s="409" t="s">
        <v>455</v>
      </c>
      <c r="C77" s="409" t="s">
        <v>456</v>
      </c>
      <c r="D77" s="409" t="s">
        <v>457</v>
      </c>
      <c r="E77" s="409" t="s">
        <v>458</v>
      </c>
    </row>
    <row r="78" spans="1:7" ht="12.75" customHeight="1">
      <c r="A78" s="95" t="s">
        <v>1579</v>
      </c>
      <c r="B78" s="96">
        <v>1735054.76</v>
      </c>
      <c r="C78" s="97">
        <v>0.66138683669868414</v>
      </c>
      <c r="D78" s="98">
        <v>100.68</v>
      </c>
      <c r="E78" s="245">
        <v>0.3</v>
      </c>
    </row>
    <row r="79" spans="1:7" s="1071" customFormat="1" ht="12.75" customHeight="1">
      <c r="A79" s="95" t="s">
        <v>1508</v>
      </c>
      <c r="B79" s="96">
        <v>712923.86</v>
      </c>
      <c r="C79" s="97">
        <v>0.27175998558824482</v>
      </c>
      <c r="D79" s="98">
        <v>12.57</v>
      </c>
      <c r="E79" s="245">
        <v>4.2299999999999995</v>
      </c>
    </row>
    <row r="80" spans="1:7" s="1071" customFormat="1" ht="12.75" customHeight="1">
      <c r="A80" s="95" t="s">
        <v>1104</v>
      </c>
      <c r="B80" s="96">
        <v>162585.45000000001</v>
      </c>
      <c r="C80" s="97">
        <v>6.1976070696888021E-2</v>
      </c>
      <c r="D80" s="98">
        <v>23</v>
      </c>
      <c r="E80" s="245">
        <v>3.42</v>
      </c>
    </row>
    <row r="81" spans="1:11" ht="12.75" customHeight="1">
      <c r="A81" s="95" t="s">
        <v>1014</v>
      </c>
      <c r="B81" s="96">
        <v>12794.4</v>
      </c>
      <c r="C81" s="97">
        <v>4.8771070161829615E-3</v>
      </c>
      <c r="D81" s="98">
        <v>20.45</v>
      </c>
      <c r="E81" s="245">
        <v>4.0199999999999996</v>
      </c>
    </row>
    <row r="82" spans="1:11" ht="12.75" customHeight="1">
      <c r="A82" s="411" t="s">
        <v>459</v>
      </c>
      <c r="B82" s="412">
        <f>SUM(B78:B81)</f>
        <v>2623358.4700000002</v>
      </c>
      <c r="C82" s="975">
        <f>SUM(C78:C81)</f>
        <v>1</v>
      </c>
      <c r="D82" s="413"/>
      <c r="E82" s="413"/>
    </row>
    <row r="83" spans="1:11" ht="12.75" customHeight="1">
      <c r="A83" s="16" t="s">
        <v>469</v>
      </c>
      <c r="B83" s="260"/>
      <c r="C83" s="260"/>
      <c r="D83" s="260"/>
      <c r="E83" s="260"/>
    </row>
    <row r="84" spans="1:11" ht="12.75" customHeight="1">
      <c r="A84" s="260"/>
      <c r="B84" s="260"/>
      <c r="C84" s="260"/>
      <c r="D84" s="260"/>
      <c r="E84" s="260"/>
    </row>
    <row r="85" spans="1:11" ht="12.75" customHeight="1">
      <c r="A85" s="608" t="s">
        <v>81</v>
      </c>
      <c r="K85" s="34" t="s">
        <v>1049</v>
      </c>
    </row>
    <row r="86" spans="1:11" ht="12.75" customHeight="1"/>
  </sheetData>
  <sortState xmlns:xlrd2="http://schemas.microsoft.com/office/spreadsheetml/2017/richdata2" ref="N5:R9">
    <sortCondition descending="1" ref="O5"/>
  </sortState>
  <hyperlinks>
    <hyperlink ref="A85" location="'2 Sadržaj'!A1" display="Sadržaj / Contents" xr:uid="{00000000-0004-0000-1500-000000000000}"/>
  </hyperlinks>
  <pageMargins left="0.7" right="0.7" top="0.75" bottom="0.75" header="0.3" footer="0.3"/>
  <pageSetup paperSize="9" scale="48" orientation="portrait" r:id="rId1"/>
  <rowBreaks count="1" manualBreakCount="1">
    <brk id="92"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3"/>
    <col min="2" max="2" width="13.42578125" style="313" customWidth="1"/>
    <col min="3" max="4" width="14.85546875" style="313" bestFit="1" customWidth="1"/>
    <col min="5" max="5" width="14.42578125" style="313" bestFit="1" customWidth="1"/>
    <col min="6" max="6" width="10.5703125" style="313" bestFit="1" customWidth="1"/>
    <col min="7" max="7" width="11.140625" style="313" bestFit="1" customWidth="1"/>
    <col min="8" max="8" width="13.5703125" style="313" customWidth="1"/>
    <col min="9" max="9" width="12.7109375" style="313" bestFit="1" customWidth="1"/>
    <col min="10" max="10" width="12.85546875" style="313" bestFit="1" customWidth="1"/>
    <col min="11" max="11" width="10.7109375" style="313" bestFit="1" customWidth="1"/>
    <col min="12" max="16384" width="9.140625" style="313"/>
  </cols>
  <sheetData>
    <row r="1" spans="1:7" ht="15">
      <c r="A1" s="708" t="s">
        <v>664</v>
      </c>
      <c r="B1" s="707"/>
      <c r="C1" s="707"/>
      <c r="D1" s="707"/>
    </row>
    <row r="2" spans="1:7">
      <c r="A2" s="709" t="s">
        <v>665</v>
      </c>
      <c r="B2" s="707"/>
      <c r="C2" s="707"/>
      <c r="D2" s="707"/>
    </row>
    <row r="3" spans="1:7">
      <c r="A3" s="41" t="s">
        <v>842</v>
      </c>
    </row>
    <row r="4" spans="1:7">
      <c r="A4" s="1214"/>
      <c r="B4" s="1214"/>
      <c r="C4" s="1214"/>
      <c r="D4" s="1214"/>
      <c r="E4" s="1214"/>
      <c r="F4" s="1214"/>
      <c r="G4" s="1214"/>
    </row>
    <row r="5" spans="1:7">
      <c r="A5" s="148" t="s">
        <v>667</v>
      </c>
    </row>
    <row r="6" spans="1:7" s="711" customFormat="1">
      <c r="A6" s="710" t="s">
        <v>668</v>
      </c>
    </row>
    <row r="8" spans="1:7" ht="63.75">
      <c r="A8" s="730" t="s">
        <v>666</v>
      </c>
      <c r="B8" s="714" t="s">
        <v>621</v>
      </c>
      <c r="C8" s="714" t="s">
        <v>622</v>
      </c>
      <c r="D8" s="714" t="s">
        <v>623</v>
      </c>
      <c r="E8" s="706"/>
    </row>
    <row r="9" spans="1:7">
      <c r="A9" s="715" t="s">
        <v>1315</v>
      </c>
      <c r="B9" s="716">
        <v>7</v>
      </c>
      <c r="C9" s="716">
        <v>13</v>
      </c>
      <c r="D9" s="716">
        <v>6</v>
      </c>
    </row>
    <row r="10" spans="1:7">
      <c r="A10" s="715" t="s">
        <v>1343</v>
      </c>
      <c r="B10" s="716">
        <v>6</v>
      </c>
      <c r="C10" s="716">
        <v>13</v>
      </c>
      <c r="D10" s="716">
        <v>6</v>
      </c>
    </row>
    <row r="11" spans="1:7">
      <c r="A11" s="715" t="s">
        <v>1349</v>
      </c>
      <c r="B11" s="716">
        <v>6</v>
      </c>
      <c r="C11" s="716">
        <v>13</v>
      </c>
      <c r="D11" s="716">
        <v>6</v>
      </c>
    </row>
    <row r="12" spans="1:7">
      <c r="A12" s="715" t="s">
        <v>1382</v>
      </c>
      <c r="B12" s="716">
        <v>5</v>
      </c>
      <c r="C12" s="716">
        <v>12</v>
      </c>
      <c r="D12" s="716">
        <v>6</v>
      </c>
    </row>
    <row r="13" spans="1:7">
      <c r="A13" s="715" t="s">
        <v>1400</v>
      </c>
      <c r="B13" s="716">
        <v>5</v>
      </c>
      <c r="C13" s="716">
        <v>12</v>
      </c>
      <c r="D13" s="716">
        <v>6</v>
      </c>
    </row>
    <row r="14" spans="1:7">
      <c r="A14" s="715" t="s">
        <v>1452</v>
      </c>
      <c r="B14" s="716">
        <v>5</v>
      </c>
      <c r="C14" s="716">
        <v>12</v>
      </c>
      <c r="D14" s="716">
        <v>6</v>
      </c>
    </row>
    <row r="15" spans="1:7">
      <c r="A15" s="715" t="s">
        <v>1503</v>
      </c>
      <c r="B15" s="716">
        <v>5</v>
      </c>
      <c r="C15" s="716">
        <v>12</v>
      </c>
      <c r="D15" s="716">
        <v>6</v>
      </c>
    </row>
    <row r="16" spans="1:7">
      <c r="A16" s="313" t="s">
        <v>1533</v>
      </c>
      <c r="B16" s="313">
        <v>5</v>
      </c>
      <c r="C16" s="313">
        <v>12</v>
      </c>
      <c r="D16" s="313">
        <v>6</v>
      </c>
    </row>
    <row r="17" spans="1:9">
      <c r="A17" s="798" t="s">
        <v>1573</v>
      </c>
      <c r="B17" s="313">
        <v>5</v>
      </c>
      <c r="C17" s="313">
        <v>11</v>
      </c>
      <c r="D17" s="313">
        <v>6</v>
      </c>
    </row>
    <row r="18" spans="1:9">
      <c r="A18" s="33" t="s">
        <v>484</v>
      </c>
    </row>
    <row r="19" spans="1:9">
      <c r="A19" s="33"/>
    </row>
    <row r="20" spans="1:9">
      <c r="A20" s="148" t="s">
        <v>669</v>
      </c>
    </row>
    <row r="21" spans="1:9" s="711" customFormat="1">
      <c r="A21" s="710" t="s">
        <v>670</v>
      </c>
    </row>
    <row r="23" spans="1:9" s="712" customFormat="1">
      <c r="D23" s="137" t="s">
        <v>1456</v>
      </c>
    </row>
    <row r="24" spans="1:9" s="712" customFormat="1" ht="63.75">
      <c r="A24" s="730" t="s">
        <v>666</v>
      </c>
      <c r="B24" s="714" t="s">
        <v>621</v>
      </c>
      <c r="C24" s="714" t="s">
        <v>622</v>
      </c>
      <c r="D24" s="714" t="s">
        <v>623</v>
      </c>
      <c r="H24" s="609"/>
    </row>
    <row r="25" spans="1:9">
      <c r="A25" s="715" t="s">
        <v>1315</v>
      </c>
      <c r="B25" s="717">
        <v>4000581.7307054214</v>
      </c>
      <c r="C25" s="717">
        <v>68543719.106775492</v>
      </c>
      <c r="D25" s="717">
        <v>646288216.64742184</v>
      </c>
      <c r="H25" s="610"/>
    </row>
    <row r="26" spans="1:9">
      <c r="A26" s="715" t="s">
        <v>1343</v>
      </c>
      <c r="B26" s="717">
        <v>4387805.8889110088</v>
      </c>
      <c r="C26" s="717">
        <v>66403194.984405071</v>
      </c>
      <c r="D26" s="717">
        <v>633065761.44933295</v>
      </c>
    </row>
    <row r="27" spans="1:9">
      <c r="A27" s="715" t="s">
        <v>1349</v>
      </c>
      <c r="B27" s="717">
        <v>4408457.3707611645</v>
      </c>
      <c r="C27" s="717">
        <v>60338443.762691617</v>
      </c>
      <c r="D27" s="717">
        <v>602210908.87915587</v>
      </c>
      <c r="E27" s="1076"/>
      <c r="F27" s="1076"/>
      <c r="G27" s="1076"/>
      <c r="I27" s="1076"/>
    </row>
    <row r="28" spans="1:9">
      <c r="A28" s="715" t="s">
        <v>1382</v>
      </c>
      <c r="B28" s="717">
        <v>4117766.5405799984</v>
      </c>
      <c r="C28" s="717">
        <v>55102178.512177311</v>
      </c>
      <c r="D28" s="717">
        <v>558811708.93888116</v>
      </c>
    </row>
    <row r="29" spans="1:9">
      <c r="A29" s="715" t="s">
        <v>1400</v>
      </c>
      <c r="B29" s="717">
        <v>4085669.1220386219</v>
      </c>
      <c r="C29" s="717">
        <v>51583037.228747755</v>
      </c>
      <c r="D29" s="717">
        <v>552721271.08633614</v>
      </c>
      <c r="E29" s="934"/>
      <c r="F29" s="934"/>
      <c r="G29" s="934"/>
    </row>
    <row r="30" spans="1:9">
      <c r="A30" s="715" t="s">
        <v>1452</v>
      </c>
      <c r="B30" s="717">
        <v>3958593.9345676554</v>
      </c>
      <c r="C30" s="717">
        <v>50289952.219788969</v>
      </c>
      <c r="D30" s="717">
        <v>577498269.5600239</v>
      </c>
    </row>
    <row r="31" spans="1:9">
      <c r="A31" s="715" t="s">
        <v>1503</v>
      </c>
      <c r="B31" s="717">
        <v>4622276</v>
      </c>
      <c r="C31" s="717">
        <v>50920135</v>
      </c>
      <c r="D31" s="717">
        <v>591068571</v>
      </c>
    </row>
    <row r="32" spans="1:9">
      <c r="A32" s="313" t="s">
        <v>1533</v>
      </c>
      <c r="B32" s="717">
        <v>4990328.72</v>
      </c>
      <c r="C32" s="717">
        <v>48373007.909999996</v>
      </c>
      <c r="D32" s="717">
        <v>596464408.23999989</v>
      </c>
    </row>
    <row r="33" spans="1:11">
      <c r="A33" s="798" t="s">
        <v>1573</v>
      </c>
      <c r="B33" s="717">
        <v>5150111.82</v>
      </c>
      <c r="C33" s="717">
        <v>47781620.990000002</v>
      </c>
      <c r="D33" s="717">
        <v>619227317.36000001</v>
      </c>
      <c r="E33" s="717"/>
      <c r="F33" s="717"/>
      <c r="G33" s="717"/>
      <c r="I33" s="789"/>
      <c r="J33" s="789"/>
      <c r="K33" s="789"/>
    </row>
    <row r="34" spans="1:11">
      <c r="A34" s="33" t="s">
        <v>484</v>
      </c>
      <c r="E34" s="934"/>
      <c r="F34" s="934"/>
      <c r="G34" s="934"/>
      <c r="I34" s="934"/>
      <c r="J34" s="934"/>
      <c r="K34" s="934"/>
    </row>
    <row r="35" spans="1:11">
      <c r="A35" s="550"/>
    </row>
    <row r="36" spans="1:11" s="711" customFormat="1">
      <c r="A36" s="148" t="s">
        <v>671</v>
      </c>
      <c r="B36" s="313"/>
      <c r="C36" s="313"/>
      <c r="D36" s="313"/>
      <c r="E36" s="313"/>
      <c r="F36" s="313"/>
      <c r="G36" s="313"/>
      <c r="H36" s="313"/>
      <c r="I36" s="313"/>
      <c r="J36" s="313"/>
    </row>
    <row r="37" spans="1:11">
      <c r="A37" s="710" t="s">
        <v>672</v>
      </c>
      <c r="B37" s="711"/>
      <c r="C37" s="711"/>
      <c r="D37" s="711"/>
      <c r="E37" s="711"/>
      <c r="F37" s="711"/>
      <c r="G37" s="711"/>
      <c r="H37" s="711"/>
      <c r="I37" s="711"/>
      <c r="J37" s="711"/>
    </row>
    <row r="38" spans="1:11" s="712" customFormat="1">
      <c r="A38" s="313"/>
      <c r="B38" s="313"/>
      <c r="C38" s="313"/>
      <c r="D38" s="313"/>
      <c r="E38" s="313"/>
      <c r="F38" s="313"/>
      <c r="G38" s="313"/>
      <c r="H38" s="313"/>
      <c r="I38" s="313"/>
      <c r="J38" s="313"/>
    </row>
    <row r="39" spans="1:11" s="712" customFormat="1">
      <c r="C39" s="137" t="s">
        <v>1456</v>
      </c>
    </row>
    <row r="40" spans="1:11" ht="51">
      <c r="A40" s="730" t="s">
        <v>666</v>
      </c>
      <c r="B40" s="714" t="s">
        <v>621</v>
      </c>
      <c r="C40" s="714" t="s">
        <v>622</v>
      </c>
      <c r="D40" s="712"/>
      <c r="E40" s="712"/>
      <c r="F40" s="712"/>
      <c r="G40" s="712"/>
      <c r="H40" s="712"/>
      <c r="I40" s="712"/>
      <c r="J40" s="712"/>
    </row>
    <row r="41" spans="1:11">
      <c r="A41" s="715" t="s">
        <v>1315</v>
      </c>
      <c r="B41" s="717">
        <v>442620905.20538855</v>
      </c>
      <c r="C41" s="717">
        <v>10944975711.955669</v>
      </c>
      <c r="D41" s="1076"/>
      <c r="E41" s="1076"/>
      <c r="F41" s="1076"/>
      <c r="G41" s="1076"/>
      <c r="I41" s="1076"/>
    </row>
    <row r="42" spans="1:11">
      <c r="A42" s="715" t="s">
        <v>1343</v>
      </c>
      <c r="B42" s="717">
        <v>581119452.9696728</v>
      </c>
      <c r="C42" s="717">
        <v>10943368654.43095</v>
      </c>
    </row>
    <row r="43" spans="1:11">
      <c r="A43" s="715" t="s">
        <v>1349</v>
      </c>
      <c r="B43" s="717">
        <v>602349878.31972933</v>
      </c>
      <c r="C43" s="717">
        <v>10927899032.193243</v>
      </c>
    </row>
    <row r="44" spans="1:11">
      <c r="A44" s="715" t="s">
        <v>1382</v>
      </c>
      <c r="B44" s="717">
        <v>659002849.42597377</v>
      </c>
      <c r="C44" s="717">
        <v>10459325564.80191</v>
      </c>
      <c r="D44" s="704"/>
      <c r="E44" s="704"/>
      <c r="F44" s="704"/>
      <c r="G44" s="704"/>
      <c r="H44" s="704"/>
      <c r="I44" s="704"/>
      <c r="J44" s="704"/>
    </row>
    <row r="45" spans="1:11">
      <c r="A45" s="715" t="s">
        <v>1400</v>
      </c>
      <c r="B45" s="717">
        <v>575836870.92706883</v>
      </c>
      <c r="C45" s="717">
        <v>9797711106.6427765</v>
      </c>
      <c r="H45" s="610"/>
    </row>
    <row r="46" spans="1:11">
      <c r="A46" s="715" t="s">
        <v>1452</v>
      </c>
      <c r="B46" s="717">
        <v>659669627.4470768</v>
      </c>
      <c r="C46" s="717">
        <v>10772312419.669519</v>
      </c>
    </row>
    <row r="47" spans="1:11">
      <c r="A47" s="715" t="s">
        <v>1503</v>
      </c>
      <c r="B47" s="717">
        <v>748991921</v>
      </c>
      <c r="C47" s="717">
        <v>12434586514</v>
      </c>
    </row>
    <row r="48" spans="1:11">
      <c r="A48" s="313" t="s">
        <v>1533</v>
      </c>
      <c r="B48" s="717">
        <v>843540092.06000006</v>
      </c>
      <c r="C48" s="717">
        <v>12545109063.289999</v>
      </c>
    </row>
    <row r="49" spans="1:10">
      <c r="A49" s="798" t="s">
        <v>1573</v>
      </c>
      <c r="B49" s="717">
        <v>1399133793.3699999</v>
      </c>
      <c r="C49" s="717">
        <v>14837057660.85</v>
      </c>
    </row>
    <row r="50" spans="1:10">
      <c r="A50" s="274" t="s">
        <v>822</v>
      </c>
    </row>
    <row r="51" spans="1:10">
      <c r="A51" s="759" t="s">
        <v>823</v>
      </c>
    </row>
    <row r="52" spans="1:10">
      <c r="A52" s="33" t="s">
        <v>484</v>
      </c>
    </row>
    <row r="53" spans="1:10">
      <c r="A53" s="33"/>
    </row>
    <row r="54" spans="1:10">
      <c r="A54" s="148" t="s">
        <v>863</v>
      </c>
    </row>
    <row r="55" spans="1:10" ht="15" customHeight="1">
      <c r="A55" s="710" t="s">
        <v>864</v>
      </c>
    </row>
    <row r="56" spans="1:10" ht="15" customHeight="1">
      <c r="J56" s="137" t="s">
        <v>1456</v>
      </c>
    </row>
    <row r="57" spans="1:10" ht="15">
      <c r="A57" s="707"/>
      <c r="B57" s="1215" t="s">
        <v>878</v>
      </c>
      <c r="C57" s="1215"/>
      <c r="D57" s="1215"/>
      <c r="E57" s="1215"/>
      <c r="F57" s="1215"/>
      <c r="G57" s="1215"/>
      <c r="H57" s="1215"/>
      <c r="I57" s="1215"/>
      <c r="J57" s="1215"/>
    </row>
    <row r="58" spans="1:10" ht="84">
      <c r="A58" s="730" t="s">
        <v>666</v>
      </c>
      <c r="B58" s="791" t="s">
        <v>879</v>
      </c>
      <c r="C58" s="791" t="s">
        <v>880</v>
      </c>
      <c r="D58" s="791" t="s">
        <v>881</v>
      </c>
      <c r="E58" s="791" t="s">
        <v>882</v>
      </c>
      <c r="F58" s="791" t="s">
        <v>883</v>
      </c>
      <c r="G58" s="791" t="s">
        <v>884</v>
      </c>
      <c r="H58" s="797" t="s">
        <v>885</v>
      </c>
      <c r="I58" s="797" t="s">
        <v>886</v>
      </c>
      <c r="J58" s="791" t="s">
        <v>865</v>
      </c>
    </row>
    <row r="59" spans="1:10">
      <c r="A59" s="798" t="s">
        <v>1315</v>
      </c>
      <c r="B59" s="1075">
        <v>256391169.86185077</v>
      </c>
      <c r="C59" s="1075">
        <v>3691898.7907890375</v>
      </c>
      <c r="D59" s="1075">
        <v>0</v>
      </c>
      <c r="E59" s="1075">
        <v>0</v>
      </c>
      <c r="F59" s="1075">
        <v>0</v>
      </c>
      <c r="G59" s="1075">
        <v>5402938.6772844912</v>
      </c>
      <c r="H59" s="1075">
        <v>0</v>
      </c>
      <c r="I59" s="1075">
        <v>284870.38954144268</v>
      </c>
      <c r="J59" s="1075">
        <v>265770877.71946573</v>
      </c>
    </row>
    <row r="60" spans="1:10">
      <c r="A60" s="798" t="s">
        <v>1343</v>
      </c>
      <c r="B60" s="1075">
        <v>232220164.178114</v>
      </c>
      <c r="C60" s="1075">
        <v>5508367.1112880744</v>
      </c>
      <c r="D60" s="1075">
        <v>0</v>
      </c>
      <c r="E60" s="1075">
        <v>0</v>
      </c>
      <c r="F60" s="1075">
        <v>0</v>
      </c>
      <c r="G60" s="1075">
        <v>25228932.775897536</v>
      </c>
      <c r="H60" s="1075">
        <v>0</v>
      </c>
      <c r="I60" s="1075">
        <v>3902455.5046784789</v>
      </c>
      <c r="J60" s="1075">
        <v>266859919.56997809</v>
      </c>
    </row>
    <row r="61" spans="1:10">
      <c r="A61" s="798" t="s">
        <v>1349</v>
      </c>
      <c r="B61" s="1075">
        <v>250811442.98564461</v>
      </c>
      <c r="C61" s="1075">
        <v>8520307.3952886723</v>
      </c>
      <c r="D61" s="1075">
        <v>0</v>
      </c>
      <c r="E61" s="1075">
        <v>0</v>
      </c>
      <c r="F61" s="1075">
        <v>0</v>
      </c>
      <c r="G61" s="1075">
        <v>19573234.120445944</v>
      </c>
      <c r="H61" s="1075">
        <v>0</v>
      </c>
      <c r="I61" s="1075">
        <v>8085611.7486230005</v>
      </c>
      <c r="J61" s="1075">
        <v>286990596.25000226</v>
      </c>
    </row>
    <row r="62" spans="1:10">
      <c r="A62" s="798" t="s">
        <v>1382</v>
      </c>
      <c r="B62" s="1075">
        <v>143497241.62187272</v>
      </c>
      <c r="C62" s="1075">
        <v>1445306.1251576082</v>
      </c>
      <c r="D62" s="1075">
        <v>181830247.5280377</v>
      </c>
      <c r="E62" s="1075">
        <v>0</v>
      </c>
      <c r="F62" s="1075">
        <v>0</v>
      </c>
      <c r="G62" s="1075">
        <v>25294880.094233193</v>
      </c>
      <c r="H62" s="1075">
        <v>0</v>
      </c>
      <c r="I62" s="1075">
        <v>8127766.6733028069</v>
      </c>
      <c r="J62" s="1075">
        <v>360195442.04260409</v>
      </c>
    </row>
    <row r="63" spans="1:10">
      <c r="A63" s="798" t="s">
        <v>1400</v>
      </c>
      <c r="B63" s="1075">
        <v>173256581.45862365</v>
      </c>
      <c r="C63" s="1075">
        <v>1979222.9079567322</v>
      </c>
      <c r="D63" s="1075">
        <v>0</v>
      </c>
      <c r="E63" s="1075">
        <v>0</v>
      </c>
      <c r="F63" s="1075">
        <v>0</v>
      </c>
      <c r="G63" s="1075">
        <v>8319975.4462804431</v>
      </c>
      <c r="H63" s="1075">
        <v>0</v>
      </c>
      <c r="I63" s="1075">
        <v>3787286.216736346</v>
      </c>
      <c r="J63" s="1075">
        <v>187343066.02959716</v>
      </c>
    </row>
    <row r="64" spans="1:10">
      <c r="A64" s="798" t="s">
        <v>1452</v>
      </c>
      <c r="B64" s="1075">
        <v>148711049.57196894</v>
      </c>
      <c r="C64" s="1075">
        <v>26924559.161191851</v>
      </c>
      <c r="D64" s="1075">
        <v>0</v>
      </c>
      <c r="E64" s="1075">
        <v>0</v>
      </c>
      <c r="F64" s="1075">
        <v>0</v>
      </c>
      <c r="G64" s="1075">
        <v>18415374.875572365</v>
      </c>
      <c r="H64" s="1075">
        <v>0</v>
      </c>
      <c r="I64" s="1075">
        <v>2139229.1459287279</v>
      </c>
      <c r="J64" s="1075">
        <v>196190212.75466189</v>
      </c>
    </row>
    <row r="65" spans="1:10">
      <c r="A65" s="798" t="s">
        <v>1503</v>
      </c>
      <c r="B65" s="1075">
        <v>248972818</v>
      </c>
      <c r="C65" s="1075">
        <v>33219541</v>
      </c>
      <c r="D65" s="1075">
        <v>0</v>
      </c>
      <c r="E65" s="1075">
        <v>0</v>
      </c>
      <c r="F65" s="1075">
        <v>0</v>
      </c>
      <c r="G65" s="1075">
        <v>9737234</v>
      </c>
      <c r="H65" s="1075">
        <v>0</v>
      </c>
      <c r="I65" s="1075">
        <v>12861896</v>
      </c>
      <c r="J65" s="1075">
        <v>304791489</v>
      </c>
    </row>
    <row r="66" spans="1:10">
      <c r="A66" s="798" t="s">
        <v>1533</v>
      </c>
      <c r="B66" s="1075">
        <v>192578298.73612595</v>
      </c>
      <c r="C66" s="1075">
        <v>19248480.18</v>
      </c>
      <c r="D66" s="1075">
        <v>0</v>
      </c>
      <c r="E66" s="1075">
        <v>0</v>
      </c>
      <c r="F66" s="1075">
        <v>0</v>
      </c>
      <c r="G66" s="1075">
        <v>20068584.364</v>
      </c>
      <c r="H66" s="1075">
        <v>13157</v>
      </c>
      <c r="I66" s="1075">
        <v>8798086.5</v>
      </c>
      <c r="J66" s="1075">
        <v>240706606.78012595</v>
      </c>
    </row>
    <row r="67" spans="1:10">
      <c r="A67" s="798" t="s">
        <v>1573</v>
      </c>
      <c r="B67" s="1075">
        <v>155571450.64124143</v>
      </c>
      <c r="C67" s="1075">
        <v>17924453.780000001</v>
      </c>
      <c r="D67" s="1075">
        <v>0</v>
      </c>
      <c r="E67" s="1075">
        <v>0</v>
      </c>
      <c r="F67" s="1075">
        <v>0</v>
      </c>
      <c r="G67" s="1075">
        <v>2362062.5</v>
      </c>
      <c r="H67" s="1075">
        <v>0</v>
      </c>
      <c r="I67" s="1075">
        <v>3884281.2800000003</v>
      </c>
      <c r="J67" s="1075">
        <v>179742248.20124143</v>
      </c>
    </row>
    <row r="68" spans="1:10">
      <c r="A68" s="33" t="s">
        <v>484</v>
      </c>
    </row>
    <row r="70" spans="1:10">
      <c r="A70" s="608" t="s">
        <v>81</v>
      </c>
    </row>
    <row r="75" spans="1:10">
      <c r="J75" s="34" t="s">
        <v>1050</v>
      </c>
    </row>
    <row r="106" spans="2:2">
      <c r="B106" s="713"/>
    </row>
    <row r="107" spans="2:2">
      <c r="B107" s="718"/>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7"/>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0"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5" t="s">
        <v>673</v>
      </c>
      <c r="B1" s="532"/>
      <c r="C1" s="532"/>
      <c r="D1" s="532"/>
      <c r="E1" s="533"/>
      <c r="F1" s="533"/>
      <c r="G1" s="533"/>
      <c r="H1" s="533"/>
      <c r="I1" s="533"/>
      <c r="J1" s="533"/>
      <c r="K1" s="533"/>
      <c r="L1" s="533"/>
    </row>
    <row r="2" spans="1:19" ht="15" customHeight="1">
      <c r="A2" s="596" t="s">
        <v>674</v>
      </c>
      <c r="B2" s="535"/>
      <c r="C2" s="535"/>
      <c r="D2" s="535"/>
      <c r="E2" s="535"/>
      <c r="F2" s="535"/>
      <c r="G2" s="535"/>
      <c r="H2" s="535"/>
      <c r="I2" s="535"/>
      <c r="J2" s="533"/>
      <c r="K2" s="533"/>
      <c r="L2" s="533"/>
    </row>
    <row r="3" spans="1:19" s="260" customFormat="1">
      <c r="A3" s="534"/>
      <c r="B3" s="535"/>
      <c r="C3" s="535"/>
      <c r="D3" s="535"/>
      <c r="E3" s="535"/>
      <c r="F3" s="535"/>
      <c r="G3" s="535"/>
      <c r="H3" s="535"/>
      <c r="I3" s="535"/>
      <c r="J3" s="533"/>
      <c r="K3" s="533"/>
      <c r="L3" s="533"/>
    </row>
    <row r="4" spans="1:19" ht="12.75" customHeight="1">
      <c r="A4" s="139" t="s">
        <v>675</v>
      </c>
    </row>
    <row r="5" spans="1:19" ht="12.75" customHeight="1">
      <c r="A5" s="526" t="s">
        <v>676</v>
      </c>
      <c r="H5" s="260"/>
      <c r="I5" s="260"/>
    </row>
    <row r="6" spans="1:19" ht="12.75" customHeight="1">
      <c r="F6" s="137"/>
      <c r="G6" s="137"/>
      <c r="H6" s="1217" t="str">
        <f>Naslovnica!A20</f>
        <v>Prosinac 2023.</v>
      </c>
      <c r="I6" s="1217"/>
    </row>
    <row r="7" spans="1:19" ht="12.75" customHeight="1">
      <c r="F7" s="280"/>
      <c r="G7" s="280"/>
      <c r="H7" s="1218" t="str">
        <f>Naslovnica!A24</f>
        <v>December 2023</v>
      </c>
      <c r="I7" s="1218"/>
    </row>
    <row r="8" spans="1:19" ht="15" customHeight="1">
      <c r="A8" s="554"/>
      <c r="B8" s="555"/>
      <c r="C8" s="555"/>
      <c r="D8" s="555"/>
      <c r="E8" s="555"/>
      <c r="F8" s="555"/>
      <c r="G8" s="555"/>
      <c r="H8" s="734"/>
      <c r="I8" s="734"/>
      <c r="J8" s="556"/>
      <c r="K8" s="1216" t="s">
        <v>1100</v>
      </c>
      <c r="L8" s="1216"/>
    </row>
    <row r="9" spans="1:19" ht="33.75">
      <c r="A9" s="557" t="s">
        <v>74</v>
      </c>
      <c r="B9" s="558" t="s">
        <v>161</v>
      </c>
      <c r="C9" s="558" t="s">
        <v>162</v>
      </c>
      <c r="D9" s="559" t="s">
        <v>75</v>
      </c>
      <c r="E9" s="558" t="s">
        <v>104</v>
      </c>
      <c r="F9" s="558" t="s">
        <v>141</v>
      </c>
      <c r="G9" s="558" t="s">
        <v>630</v>
      </c>
      <c r="H9" s="558" t="s">
        <v>1442</v>
      </c>
      <c r="I9" s="558" t="s">
        <v>1444</v>
      </c>
      <c r="J9" s="558" t="s">
        <v>626</v>
      </c>
      <c r="K9" s="558" t="s">
        <v>628</v>
      </c>
      <c r="L9" s="558" t="s">
        <v>59</v>
      </c>
    </row>
    <row r="10" spans="1:19" ht="31.5">
      <c r="A10" s="560" t="s">
        <v>195</v>
      </c>
      <c r="B10" s="561" t="s">
        <v>164</v>
      </c>
      <c r="C10" s="561" t="s">
        <v>163</v>
      </c>
      <c r="D10" s="562" t="s">
        <v>76</v>
      </c>
      <c r="E10" s="561" t="s">
        <v>451</v>
      </c>
      <c r="F10" s="561" t="s">
        <v>142</v>
      </c>
      <c r="G10" s="563" t="s">
        <v>631</v>
      </c>
      <c r="H10" s="563" t="s">
        <v>1443</v>
      </c>
      <c r="I10" s="563" t="s">
        <v>1445</v>
      </c>
      <c r="J10" s="563" t="s">
        <v>768</v>
      </c>
      <c r="K10" s="563" t="s">
        <v>239</v>
      </c>
      <c r="L10" s="563" t="s">
        <v>240</v>
      </c>
    </row>
    <row r="11" spans="1:19" ht="12.75" customHeight="1">
      <c r="A11" s="133" t="s">
        <v>1137</v>
      </c>
      <c r="B11" s="188">
        <v>28508707379</v>
      </c>
      <c r="C11" s="425" t="s">
        <v>1138</v>
      </c>
      <c r="D11" s="425" t="s">
        <v>1139</v>
      </c>
      <c r="E11" s="426" t="s">
        <v>1140</v>
      </c>
      <c r="F11" s="426" t="s">
        <v>1136</v>
      </c>
      <c r="G11" s="426" t="s">
        <v>1141</v>
      </c>
      <c r="H11" s="427">
        <v>4030175.33</v>
      </c>
      <c r="I11" s="428">
        <v>252.42398248952762</v>
      </c>
      <c r="J11" s="429">
        <v>1.8394637863443641E-3</v>
      </c>
      <c r="K11" s="429">
        <v>2.2198985872170063E-2</v>
      </c>
      <c r="L11" s="429">
        <v>0.26680545690621127</v>
      </c>
      <c r="M11" s="287"/>
      <c r="N11" s="287"/>
      <c r="O11" s="287"/>
      <c r="P11" s="164"/>
      <c r="Q11" s="192"/>
      <c r="R11" s="76"/>
      <c r="S11" s="76"/>
    </row>
    <row r="12" spans="1:19" ht="12.75" customHeight="1">
      <c r="A12" s="133" t="s">
        <v>1142</v>
      </c>
      <c r="B12" s="188">
        <v>26655747081</v>
      </c>
      <c r="C12" s="425" t="s">
        <v>1143</v>
      </c>
      <c r="D12" s="425" t="s">
        <v>1139</v>
      </c>
      <c r="E12" s="426" t="s">
        <v>1144</v>
      </c>
      <c r="F12" s="426" t="s">
        <v>1136</v>
      </c>
      <c r="G12" s="426" t="s">
        <v>1141</v>
      </c>
      <c r="H12" s="427">
        <v>14263788.220000001</v>
      </c>
      <c r="I12" s="428">
        <v>27.772008429245126</v>
      </c>
      <c r="J12" s="429">
        <v>-3.0396643717365168E-2</v>
      </c>
      <c r="K12" s="429">
        <v>2.6088278202865967E-2</v>
      </c>
      <c r="L12" s="429">
        <v>0.17609346188433928</v>
      </c>
      <c r="M12" s="287"/>
      <c r="N12" s="287"/>
      <c r="O12" s="287"/>
      <c r="P12" s="164"/>
      <c r="Q12" s="192"/>
      <c r="R12" s="76"/>
      <c r="S12" s="76"/>
    </row>
    <row r="13" spans="1:19" ht="12.75" customHeight="1">
      <c r="A13" s="133" t="s">
        <v>1145</v>
      </c>
      <c r="B13" s="188">
        <v>12916294683</v>
      </c>
      <c r="C13" s="425" t="s">
        <v>1146</v>
      </c>
      <c r="D13" s="425" t="s">
        <v>1139</v>
      </c>
      <c r="E13" s="113" t="s">
        <v>1147</v>
      </c>
      <c r="F13" s="113" t="s">
        <v>1136</v>
      </c>
      <c r="G13" s="113" t="s">
        <v>1141</v>
      </c>
      <c r="H13" s="427">
        <v>13636382.939999999</v>
      </c>
      <c r="I13" s="428">
        <v>16.183614887177328</v>
      </c>
      <c r="J13" s="429">
        <v>-0.16892904195643799</v>
      </c>
      <c r="K13" s="429">
        <v>6.8793377553599822E-3</v>
      </c>
      <c r="L13" s="429">
        <v>2.1045464493489208E-2</v>
      </c>
      <c r="M13" s="287"/>
      <c r="N13" s="287"/>
      <c r="O13" s="287"/>
      <c r="P13" s="164"/>
      <c r="Q13" s="192"/>
      <c r="R13" s="76"/>
      <c r="S13" s="76"/>
    </row>
    <row r="14" spans="1:19" s="260" customFormat="1" ht="12.75" customHeight="1">
      <c r="A14" s="133" t="s">
        <v>1148</v>
      </c>
      <c r="B14" s="188">
        <v>37695515978</v>
      </c>
      <c r="C14" s="425" t="s">
        <v>1149</v>
      </c>
      <c r="D14" s="425" t="s">
        <v>77</v>
      </c>
      <c r="E14" s="113" t="s">
        <v>1140</v>
      </c>
      <c r="F14" s="113" t="s">
        <v>1136</v>
      </c>
      <c r="G14" s="113" t="s">
        <v>1141</v>
      </c>
      <c r="H14" s="427">
        <v>950690.4</v>
      </c>
      <c r="I14" s="428">
        <v>12.697206320088046</v>
      </c>
      <c r="J14" s="429">
        <v>4.9855034725241998E-2</v>
      </c>
      <c r="K14" s="429">
        <v>5.2795655904391392E-2</v>
      </c>
      <c r="L14" s="429">
        <v>0.23376247628917479</v>
      </c>
      <c r="M14" s="287"/>
      <c r="N14" s="287"/>
      <c r="O14" s="287"/>
      <c r="P14" s="164"/>
      <c r="Q14" s="192"/>
      <c r="R14" s="76"/>
      <c r="S14" s="76"/>
    </row>
    <row r="15" spans="1:19" s="260" customFormat="1" ht="12.75" customHeight="1">
      <c r="A15" s="133" t="s">
        <v>1150</v>
      </c>
      <c r="B15" s="188">
        <v>56499633647</v>
      </c>
      <c r="C15" s="425" t="s">
        <v>1151</v>
      </c>
      <c r="D15" s="425" t="s">
        <v>103</v>
      </c>
      <c r="E15" s="113" t="s">
        <v>1147</v>
      </c>
      <c r="F15" s="113" t="s">
        <v>1136</v>
      </c>
      <c r="G15" s="113" t="s">
        <v>1141</v>
      </c>
      <c r="H15" s="427">
        <v>82459448.340000004</v>
      </c>
      <c r="I15" s="428">
        <v>111.18279007202693</v>
      </c>
      <c r="J15" s="429">
        <v>2.0389503281406762E-2</v>
      </c>
      <c r="K15" s="429">
        <v>2.4066696710190794E-2</v>
      </c>
      <c r="L15" s="429">
        <v>5.3190113656603311E-2</v>
      </c>
      <c r="M15" s="287"/>
      <c r="N15" s="287"/>
      <c r="O15" s="287"/>
      <c r="P15" s="164"/>
      <c r="Q15" s="192"/>
      <c r="R15" s="76"/>
      <c r="S15" s="76"/>
    </row>
    <row r="16" spans="1:19" s="260" customFormat="1" ht="12.75" customHeight="1">
      <c r="A16" s="133" t="s">
        <v>1152</v>
      </c>
      <c r="B16" s="188">
        <v>29300390100</v>
      </c>
      <c r="C16" s="425" t="s">
        <v>1153</v>
      </c>
      <c r="D16" s="425" t="s">
        <v>103</v>
      </c>
      <c r="E16" s="113" t="s">
        <v>1140</v>
      </c>
      <c r="F16" s="113" t="s">
        <v>1136</v>
      </c>
      <c r="G16" s="113" t="s">
        <v>1141</v>
      </c>
      <c r="H16" s="427">
        <v>18486425.190000001</v>
      </c>
      <c r="I16" s="428">
        <v>107.6767005483655</v>
      </c>
      <c r="J16" s="429">
        <v>3.5057193346458959E-2</v>
      </c>
      <c r="K16" s="429">
        <v>3.7316057865649732E-2</v>
      </c>
      <c r="L16" s="429">
        <v>0.22387176692699007</v>
      </c>
      <c r="M16" s="287"/>
      <c r="N16" s="287"/>
      <c r="O16" s="287"/>
      <c r="P16" s="164"/>
      <c r="Q16" s="192"/>
      <c r="R16" s="76"/>
      <c r="S16" s="76"/>
    </row>
    <row r="17" spans="1:19" s="260" customFormat="1" ht="12.75" customHeight="1">
      <c r="A17" s="133" t="s">
        <v>1154</v>
      </c>
      <c r="B17" s="188" t="s">
        <v>1155</v>
      </c>
      <c r="C17" s="425" t="s">
        <v>1156</v>
      </c>
      <c r="D17" s="425" t="s">
        <v>103</v>
      </c>
      <c r="E17" s="113" t="s">
        <v>1157</v>
      </c>
      <c r="F17" s="113" t="s">
        <v>1136</v>
      </c>
      <c r="G17" s="113" t="s">
        <v>1141</v>
      </c>
      <c r="H17" s="427">
        <v>20596258.699999999</v>
      </c>
      <c r="I17" s="428">
        <v>94.056877186270611</v>
      </c>
      <c r="J17" s="429">
        <v>2.8657821700633246E-2</v>
      </c>
      <c r="K17" s="429">
        <v>2.7849834228810266E-2</v>
      </c>
      <c r="L17" s="429">
        <v>7.7312561273772173E-2</v>
      </c>
      <c r="M17" s="287"/>
      <c r="N17" s="287"/>
      <c r="O17" s="287"/>
      <c r="P17" s="164"/>
      <c r="Q17" s="192"/>
      <c r="R17" s="76"/>
      <c r="S17" s="76"/>
    </row>
    <row r="18" spans="1:19" s="260" customFormat="1" ht="12.75" customHeight="1">
      <c r="A18" s="133" t="s">
        <v>1158</v>
      </c>
      <c r="B18" s="188">
        <v>15448763136</v>
      </c>
      <c r="C18" s="425" t="s">
        <v>1159</v>
      </c>
      <c r="D18" s="425" t="s">
        <v>103</v>
      </c>
      <c r="E18" s="113" t="s">
        <v>1147</v>
      </c>
      <c r="F18" s="113" t="s">
        <v>1136</v>
      </c>
      <c r="G18" s="113" t="s">
        <v>1141</v>
      </c>
      <c r="H18" s="427">
        <v>47258010.240000002</v>
      </c>
      <c r="I18" s="428">
        <v>113.4691273904733</v>
      </c>
      <c r="J18" s="429">
        <v>2.9891200680920438E-2</v>
      </c>
      <c r="K18" s="429">
        <v>6.6775031833072873E-3</v>
      </c>
      <c r="L18" s="429">
        <v>2.7376068807770437E-2</v>
      </c>
      <c r="M18" s="287"/>
      <c r="N18" s="287"/>
      <c r="O18" s="287"/>
      <c r="P18" s="164"/>
      <c r="Q18" s="192"/>
      <c r="R18" s="76"/>
      <c r="S18" s="76"/>
    </row>
    <row r="19" spans="1:19" s="260" customFormat="1" ht="12.75" customHeight="1">
      <c r="A19" s="133" t="s">
        <v>1336</v>
      </c>
      <c r="B19" s="188" t="s">
        <v>1337</v>
      </c>
      <c r="C19" s="425" t="s">
        <v>1338</v>
      </c>
      <c r="D19" s="425" t="s">
        <v>103</v>
      </c>
      <c r="E19" s="113" t="s">
        <v>1161</v>
      </c>
      <c r="F19" s="113" t="s">
        <v>1136</v>
      </c>
      <c r="G19" s="113" t="s">
        <v>1141</v>
      </c>
      <c r="H19" s="427">
        <v>1902931.64</v>
      </c>
      <c r="I19" s="428">
        <v>94.163117448145442</v>
      </c>
      <c r="J19" s="429">
        <v>4.8334542037251627E-2</v>
      </c>
      <c r="K19" s="429">
        <v>5.8895619293209966E-2</v>
      </c>
      <c r="L19" s="429">
        <v>0.12868093957867544</v>
      </c>
      <c r="M19" s="287"/>
      <c r="N19" s="287"/>
      <c r="O19" s="287"/>
      <c r="P19" s="164"/>
      <c r="Q19" s="192"/>
      <c r="R19" s="76"/>
      <c r="S19" s="76"/>
    </row>
    <row r="20" spans="1:19" s="1071" customFormat="1" ht="12.75" customHeight="1">
      <c r="A20" s="133" t="s">
        <v>1160</v>
      </c>
      <c r="B20" s="188" t="s">
        <v>1291</v>
      </c>
      <c r="C20" s="425" t="s">
        <v>1292</v>
      </c>
      <c r="D20" s="425" t="s">
        <v>103</v>
      </c>
      <c r="E20" s="113" t="s">
        <v>1161</v>
      </c>
      <c r="F20" s="113" t="s">
        <v>1136</v>
      </c>
      <c r="G20" s="113" t="s">
        <v>1141</v>
      </c>
      <c r="H20" s="427">
        <v>6840441.5599999996</v>
      </c>
      <c r="I20" s="428">
        <v>90.445738548329274</v>
      </c>
      <c r="J20" s="429">
        <v>0.13653447800709495</v>
      </c>
      <c r="K20" s="429">
        <v>0.12129903870408643</v>
      </c>
      <c r="L20" s="429">
        <v>2.7336916363198682E-2</v>
      </c>
      <c r="M20" s="287"/>
      <c r="N20" s="287"/>
      <c r="O20" s="287"/>
      <c r="P20" s="164"/>
      <c r="Q20" s="192"/>
      <c r="R20" s="76"/>
      <c r="S20" s="76"/>
    </row>
    <row r="21" spans="1:19" s="1071" customFormat="1" ht="12.75" customHeight="1">
      <c r="A21" s="133" t="s">
        <v>1339</v>
      </c>
      <c r="B21" s="188" t="s">
        <v>1340</v>
      </c>
      <c r="C21" s="425" t="s">
        <v>1341</v>
      </c>
      <c r="D21" s="425" t="s">
        <v>103</v>
      </c>
      <c r="E21" s="113" t="s">
        <v>1161</v>
      </c>
      <c r="F21" s="113" t="s">
        <v>1136</v>
      </c>
      <c r="G21" s="113" t="s">
        <v>1141</v>
      </c>
      <c r="H21" s="427">
        <v>3439997.6</v>
      </c>
      <c r="I21" s="428">
        <v>97.179988996844571</v>
      </c>
      <c r="J21" s="429">
        <v>8.9679555998858351E-2</v>
      </c>
      <c r="K21" s="429">
        <v>8.0696365130221714E-2</v>
      </c>
      <c r="L21" s="429">
        <v>5.1902069882429513E-2</v>
      </c>
      <c r="M21" s="287"/>
      <c r="N21" s="287"/>
      <c r="O21" s="287"/>
      <c r="P21" s="164"/>
      <c r="Q21" s="192"/>
      <c r="R21" s="76"/>
      <c r="S21" s="76"/>
    </row>
    <row r="22" spans="1:19" s="260" customFormat="1" ht="12.75" customHeight="1">
      <c r="A22" s="133" t="s">
        <v>1518</v>
      </c>
      <c r="B22" s="188" t="s">
        <v>1519</v>
      </c>
      <c r="C22" s="425" t="s">
        <v>1564</v>
      </c>
      <c r="D22" s="425" t="s">
        <v>103</v>
      </c>
      <c r="E22" s="113" t="s">
        <v>1157</v>
      </c>
      <c r="F22" s="113" t="s">
        <v>1136</v>
      </c>
      <c r="G22" s="113" t="s">
        <v>1141</v>
      </c>
      <c r="H22" s="427">
        <v>9852564.9800000004</v>
      </c>
      <c r="I22" s="428">
        <v>102.39564263223345</v>
      </c>
      <c r="J22" s="429">
        <v>9.5542797913448219E-3</v>
      </c>
      <c r="K22" s="429">
        <v>9.5542797913448219E-3</v>
      </c>
      <c r="L22" s="429" t="s">
        <v>1136</v>
      </c>
      <c r="M22" s="287"/>
      <c r="N22" s="287"/>
      <c r="O22" s="287"/>
      <c r="P22" s="164"/>
      <c r="Q22" s="192"/>
      <c r="R22" s="76"/>
      <c r="S22" s="76"/>
    </row>
    <row r="23" spans="1:19" s="260" customFormat="1" ht="12.75" customHeight="1">
      <c r="A23" s="133" t="s">
        <v>1639</v>
      </c>
      <c r="B23" s="188" t="s">
        <v>1136</v>
      </c>
      <c r="C23" s="425" t="s">
        <v>1136</v>
      </c>
      <c r="D23" s="425" t="s">
        <v>103</v>
      </c>
      <c r="E23" s="113" t="s">
        <v>1157</v>
      </c>
      <c r="F23" s="113" t="s">
        <v>1136</v>
      </c>
      <c r="G23" s="113" t="s">
        <v>1141</v>
      </c>
      <c r="H23" s="427">
        <v>5060867.18</v>
      </c>
      <c r="I23" s="428">
        <v>100.43108869284147</v>
      </c>
      <c r="J23" s="429" t="s">
        <v>1136</v>
      </c>
      <c r="K23" s="429" t="s">
        <v>1136</v>
      </c>
      <c r="L23" s="429" t="s">
        <v>1136</v>
      </c>
      <c r="M23" s="287"/>
      <c r="N23" s="287"/>
      <c r="O23" s="287"/>
      <c r="P23" s="164"/>
      <c r="Q23" s="192"/>
      <c r="R23" s="76"/>
      <c r="S23" s="76"/>
    </row>
    <row r="24" spans="1:19" s="260" customFormat="1" ht="12.75" customHeight="1">
      <c r="A24" s="133" t="s">
        <v>1574</v>
      </c>
      <c r="B24" s="188" t="s">
        <v>1627</v>
      </c>
      <c r="C24" s="425" t="s">
        <v>1628</v>
      </c>
      <c r="D24" s="425" t="s">
        <v>103</v>
      </c>
      <c r="E24" s="113" t="s">
        <v>1157</v>
      </c>
      <c r="F24" s="113" t="s">
        <v>1136</v>
      </c>
      <c r="G24" s="113" t="s">
        <v>1169</v>
      </c>
      <c r="H24" s="427">
        <v>9235761.9900000002</v>
      </c>
      <c r="I24" s="428">
        <v>92.651093628835724</v>
      </c>
      <c r="J24" s="429">
        <v>2.8136216036271922E-3</v>
      </c>
      <c r="K24" s="429">
        <v>9.9567136183025262E-3</v>
      </c>
      <c r="L24" s="429" t="s">
        <v>1136</v>
      </c>
      <c r="M24" s="287"/>
      <c r="N24" s="287"/>
      <c r="O24" s="287"/>
      <c r="P24" s="164"/>
      <c r="Q24" s="192"/>
      <c r="R24" s="76"/>
      <c r="S24" s="76"/>
    </row>
    <row r="25" spans="1:19" s="1071" customFormat="1" ht="12.75" customHeight="1">
      <c r="A25" s="133" t="s">
        <v>1482</v>
      </c>
      <c r="B25" s="188" t="s">
        <v>1484</v>
      </c>
      <c r="C25" s="425" t="s">
        <v>1485</v>
      </c>
      <c r="D25" s="425" t="s">
        <v>103</v>
      </c>
      <c r="E25" s="113" t="s">
        <v>1157</v>
      </c>
      <c r="F25" s="113" t="s">
        <v>1136</v>
      </c>
      <c r="G25" s="113" t="s">
        <v>1141</v>
      </c>
      <c r="H25" s="427">
        <v>14956939.470000001</v>
      </c>
      <c r="I25" s="428">
        <v>102.56600775391732</v>
      </c>
      <c r="J25" s="429">
        <v>8.8382221188183507E-3</v>
      </c>
      <c r="K25" s="429">
        <v>1.3680840916860282E-2</v>
      </c>
      <c r="L25" s="429" t="s">
        <v>1136</v>
      </c>
      <c r="M25" s="287"/>
      <c r="N25" s="287"/>
      <c r="O25" s="287"/>
      <c r="P25" s="164"/>
      <c r="Q25" s="192"/>
      <c r="R25" s="76"/>
      <c r="S25" s="76"/>
    </row>
    <row r="26" spans="1:19" s="1071" customFormat="1" ht="12.75" customHeight="1">
      <c r="A26" s="133" t="s">
        <v>1486</v>
      </c>
      <c r="B26" s="188" t="s">
        <v>1487</v>
      </c>
      <c r="C26" s="425" t="s">
        <v>1488</v>
      </c>
      <c r="D26" s="425" t="s">
        <v>103</v>
      </c>
      <c r="E26" s="113" t="s">
        <v>1157</v>
      </c>
      <c r="F26" s="113" t="s">
        <v>1136</v>
      </c>
      <c r="G26" s="113" t="s">
        <v>1141</v>
      </c>
      <c r="H26" s="427">
        <v>2785503.24</v>
      </c>
      <c r="I26" s="428">
        <v>103.16957606631586</v>
      </c>
      <c r="J26" s="429">
        <v>1.341661625420576E-2</v>
      </c>
      <c r="K26" s="429">
        <v>1.341661625420576E-2</v>
      </c>
      <c r="L26" s="429" t="s">
        <v>1136</v>
      </c>
      <c r="M26" s="287"/>
      <c r="N26" s="287"/>
      <c r="O26" s="287"/>
      <c r="P26" s="164"/>
      <c r="Q26" s="192"/>
      <c r="R26" s="76"/>
      <c r="S26" s="76"/>
    </row>
    <row r="27" spans="1:19" s="1071" customFormat="1" ht="12.75" customHeight="1">
      <c r="A27" s="133" t="s">
        <v>1575</v>
      </c>
      <c r="B27" s="188" t="s">
        <v>1629</v>
      </c>
      <c r="C27" s="425" t="s">
        <v>1630</v>
      </c>
      <c r="D27" s="425" t="s">
        <v>103</v>
      </c>
      <c r="E27" s="113" t="s">
        <v>1157</v>
      </c>
      <c r="F27" s="113" t="s">
        <v>1136</v>
      </c>
      <c r="G27" s="113" t="s">
        <v>1141</v>
      </c>
      <c r="H27" s="427">
        <v>14059493.310000001</v>
      </c>
      <c r="I27" s="428">
        <v>103.12364784237214</v>
      </c>
      <c r="J27" s="429">
        <v>1.059789527956867E-2</v>
      </c>
      <c r="K27" s="429">
        <v>1.4682204228689821E-2</v>
      </c>
      <c r="L27" s="429" t="s">
        <v>1136</v>
      </c>
      <c r="M27" s="287"/>
      <c r="N27" s="287"/>
      <c r="O27" s="287"/>
      <c r="P27" s="164"/>
      <c r="Q27" s="192"/>
      <c r="R27" s="76"/>
      <c r="S27" s="76"/>
    </row>
    <row r="28" spans="1:19" s="1071" customFormat="1" ht="12.75" customHeight="1">
      <c r="A28" s="133" t="s">
        <v>1584</v>
      </c>
      <c r="B28" s="188" t="s">
        <v>1631</v>
      </c>
      <c r="C28" s="425" t="s">
        <v>1632</v>
      </c>
      <c r="D28" s="425" t="s">
        <v>103</v>
      </c>
      <c r="E28" s="113" t="s">
        <v>1157</v>
      </c>
      <c r="F28" s="113" t="s">
        <v>1136</v>
      </c>
      <c r="G28" s="113" t="s">
        <v>1141</v>
      </c>
      <c r="H28" s="427">
        <v>6052501.9500000002</v>
      </c>
      <c r="I28" s="428">
        <v>101.91036332035505</v>
      </c>
      <c r="J28" s="429">
        <v>1.4263044116505252E-2</v>
      </c>
      <c r="K28" s="429">
        <v>1.426304411650503E-2</v>
      </c>
      <c r="L28" s="429" t="s">
        <v>1136</v>
      </c>
      <c r="M28" s="287"/>
      <c r="N28" s="287"/>
      <c r="O28" s="287"/>
      <c r="P28" s="164"/>
      <c r="Q28" s="192"/>
      <c r="R28" s="76"/>
      <c r="S28" s="76"/>
    </row>
    <row r="29" spans="1:19" s="1071" customFormat="1" ht="12.75" customHeight="1">
      <c r="A29" s="133" t="s">
        <v>1162</v>
      </c>
      <c r="B29" s="188" t="s">
        <v>1293</v>
      </c>
      <c r="C29" s="425" t="s">
        <v>1294</v>
      </c>
      <c r="D29" s="425" t="s">
        <v>103</v>
      </c>
      <c r="E29" s="113" t="s">
        <v>1161</v>
      </c>
      <c r="F29" s="113" t="s">
        <v>1136</v>
      </c>
      <c r="G29" s="113" t="s">
        <v>1141</v>
      </c>
      <c r="H29" s="427">
        <v>10490021.779999999</v>
      </c>
      <c r="I29" s="428">
        <v>126.68216208096145</v>
      </c>
      <c r="J29" s="429">
        <v>2.5710304304314535E-2</v>
      </c>
      <c r="K29" s="429">
        <v>3.1238087203008247E-2</v>
      </c>
      <c r="L29" s="429">
        <v>0.21963450357498471</v>
      </c>
      <c r="M29" s="287"/>
      <c r="N29" s="287"/>
      <c r="O29" s="287"/>
      <c r="P29" s="164"/>
      <c r="Q29" s="192"/>
      <c r="R29" s="76"/>
      <c r="S29" s="76"/>
    </row>
    <row r="30" spans="1:19" s="260" customFormat="1" ht="12.75" customHeight="1">
      <c r="A30" s="133" t="s">
        <v>1386</v>
      </c>
      <c r="B30" s="188" t="s">
        <v>1429</v>
      </c>
      <c r="C30" s="425" t="s">
        <v>1430</v>
      </c>
      <c r="D30" s="425" t="s">
        <v>1324</v>
      </c>
      <c r="E30" s="113" t="s">
        <v>1157</v>
      </c>
      <c r="F30" s="113" t="s">
        <v>1136</v>
      </c>
      <c r="G30" s="113" t="s">
        <v>1141</v>
      </c>
      <c r="H30" s="427">
        <v>13084555.82</v>
      </c>
      <c r="I30" s="428">
        <v>99.14150573401956</v>
      </c>
      <c r="J30" s="429">
        <v>2.3553798752017574E-2</v>
      </c>
      <c r="K30" s="429">
        <v>2.3620383198420747E-2</v>
      </c>
      <c r="L30" s="429">
        <v>6.0618432851685888E-2</v>
      </c>
      <c r="M30" s="287"/>
      <c r="N30" s="287"/>
      <c r="O30" s="287"/>
      <c r="P30" s="164"/>
      <c r="Q30" s="192"/>
      <c r="R30" s="76"/>
      <c r="S30" s="76"/>
    </row>
    <row r="31" spans="1:19" s="260" customFormat="1" ht="12.75" customHeight="1">
      <c r="A31" s="133" t="s">
        <v>1358</v>
      </c>
      <c r="B31" s="188" t="s">
        <v>1359</v>
      </c>
      <c r="C31" s="425" t="s">
        <v>1360</v>
      </c>
      <c r="D31" s="425" t="s">
        <v>1324</v>
      </c>
      <c r="E31" s="113" t="s">
        <v>1157</v>
      </c>
      <c r="F31" s="113" t="s">
        <v>1136</v>
      </c>
      <c r="G31" s="113" t="s">
        <v>1141</v>
      </c>
      <c r="H31" s="427">
        <v>8998690.4000000004</v>
      </c>
      <c r="I31" s="428">
        <v>100.9991796752732</v>
      </c>
      <c r="J31" s="429">
        <v>2.9058516712737292E-2</v>
      </c>
      <c r="K31" s="429">
        <v>2.9373121251666579E-2</v>
      </c>
      <c r="L31" s="429">
        <v>5.3946666609858251E-2</v>
      </c>
      <c r="M31" s="287"/>
      <c r="N31" s="287"/>
      <c r="O31" s="287"/>
      <c r="P31" s="164"/>
      <c r="Q31" s="192"/>
      <c r="R31" s="76"/>
      <c r="S31" s="76"/>
    </row>
    <row r="32" spans="1:19" s="260" customFormat="1" ht="12.75" customHeight="1">
      <c r="A32" s="133" t="s">
        <v>1323</v>
      </c>
      <c r="B32" s="188" t="s">
        <v>1222</v>
      </c>
      <c r="C32" s="425" t="s">
        <v>1223</v>
      </c>
      <c r="D32" s="425" t="s">
        <v>1324</v>
      </c>
      <c r="E32" s="113" t="s">
        <v>1147</v>
      </c>
      <c r="F32" s="113" t="s">
        <v>1136</v>
      </c>
      <c r="G32" s="113" t="s">
        <v>1141</v>
      </c>
      <c r="H32" s="427">
        <v>59162876.640000001</v>
      </c>
      <c r="I32" s="428">
        <v>128.91291336883549</v>
      </c>
      <c r="J32" s="429">
        <v>2.650809129621523E-2</v>
      </c>
      <c r="K32" s="429">
        <v>2.5490640477768167E-2</v>
      </c>
      <c r="L32" s="429">
        <v>4.9380570043856764E-2</v>
      </c>
      <c r="M32" s="287"/>
      <c r="N32" s="287"/>
      <c r="O32" s="287"/>
      <c r="P32" s="164"/>
      <c r="Q32" s="192"/>
      <c r="R32" s="76"/>
      <c r="S32" s="76"/>
    </row>
    <row r="33" spans="1:19" s="1071" customFormat="1" ht="12.75" customHeight="1">
      <c r="A33" s="133" t="s">
        <v>1640</v>
      </c>
      <c r="B33" s="188" t="s">
        <v>1136</v>
      </c>
      <c r="C33" s="425" t="s">
        <v>1136</v>
      </c>
      <c r="D33" s="425" t="s">
        <v>1324</v>
      </c>
      <c r="E33" s="113" t="s">
        <v>1577</v>
      </c>
      <c r="F33" s="113" t="s">
        <v>114</v>
      </c>
      <c r="G33" s="113" t="s">
        <v>1141</v>
      </c>
      <c r="H33" s="427">
        <v>16162239.5865</v>
      </c>
      <c r="I33" s="428">
        <v>100.1233</v>
      </c>
      <c r="J33" s="429" t="s">
        <v>1136</v>
      </c>
      <c r="K33" s="429" t="s">
        <v>1136</v>
      </c>
      <c r="L33" s="429" t="s">
        <v>1136</v>
      </c>
      <c r="M33" s="287"/>
      <c r="N33" s="287"/>
      <c r="O33" s="287"/>
      <c r="P33" s="164"/>
      <c r="Q33" s="192"/>
      <c r="R33" s="76"/>
      <c r="S33" s="76"/>
    </row>
    <row r="34" spans="1:19" s="1071" customFormat="1" ht="12.75" customHeight="1">
      <c r="A34" s="133" t="s">
        <v>1136</v>
      </c>
      <c r="B34" s="188" t="s">
        <v>1136</v>
      </c>
      <c r="C34" s="425" t="s">
        <v>1136</v>
      </c>
      <c r="D34" s="425" t="s">
        <v>1136</v>
      </c>
      <c r="E34" s="113" t="s">
        <v>1136</v>
      </c>
      <c r="F34" s="113" t="s">
        <v>115</v>
      </c>
      <c r="G34" s="113" t="s">
        <v>1141</v>
      </c>
      <c r="H34" s="427">
        <v>602759.29350000003</v>
      </c>
      <c r="I34" s="428">
        <v>100.12609999999999</v>
      </c>
      <c r="J34" s="429" t="s">
        <v>1136</v>
      </c>
      <c r="K34" s="429" t="s">
        <v>1136</v>
      </c>
      <c r="L34" s="429" t="s">
        <v>1136</v>
      </c>
      <c r="M34" s="287"/>
      <c r="N34" s="287"/>
      <c r="O34" s="287"/>
      <c r="P34" s="164"/>
      <c r="Q34" s="192"/>
      <c r="R34" s="76"/>
      <c r="S34" s="76"/>
    </row>
    <row r="35" spans="1:19" s="1071" customFormat="1" ht="12.75" customHeight="1">
      <c r="A35" s="133" t="s">
        <v>1136</v>
      </c>
      <c r="B35" s="188" t="s">
        <v>1136</v>
      </c>
      <c r="C35" s="425" t="s">
        <v>1136</v>
      </c>
      <c r="D35" s="425" t="s">
        <v>1136</v>
      </c>
      <c r="E35" s="113" t="s">
        <v>1136</v>
      </c>
      <c r="F35" s="113" t="s">
        <v>116</v>
      </c>
      <c r="G35" s="113" t="s">
        <v>1141</v>
      </c>
      <c r="H35" s="427">
        <v>0</v>
      </c>
      <c r="I35" s="428">
        <v>0</v>
      </c>
      <c r="J35" s="429" t="s">
        <v>1136</v>
      </c>
      <c r="K35" s="429" t="s">
        <v>1136</v>
      </c>
      <c r="L35" s="429" t="s">
        <v>1136</v>
      </c>
      <c r="M35" s="287"/>
      <c r="N35" s="287"/>
      <c r="O35" s="287"/>
      <c r="P35" s="164"/>
      <c r="Q35" s="192"/>
      <c r="R35" s="76"/>
      <c r="S35" s="76"/>
    </row>
    <row r="36" spans="1:19" s="260" customFormat="1" ht="12.75" customHeight="1">
      <c r="A36" s="133" t="s">
        <v>1325</v>
      </c>
      <c r="B36" s="188">
        <v>97407922886</v>
      </c>
      <c r="C36" s="425" t="s">
        <v>1224</v>
      </c>
      <c r="D36" s="425" t="s">
        <v>1324</v>
      </c>
      <c r="E36" s="113" t="s">
        <v>1147</v>
      </c>
      <c r="F36" s="113" t="s">
        <v>1136</v>
      </c>
      <c r="G36" s="113" t="s">
        <v>1141</v>
      </c>
      <c r="H36" s="427">
        <v>52470585.409999996</v>
      </c>
      <c r="I36" s="428">
        <v>113.98242265758982</v>
      </c>
      <c r="J36" s="429">
        <v>1.7681131446802167E-2</v>
      </c>
      <c r="K36" s="429">
        <v>2.3973382220542794E-2</v>
      </c>
      <c r="L36" s="429">
        <v>4.5875794321017738E-2</v>
      </c>
      <c r="M36" s="287"/>
      <c r="N36" s="287"/>
      <c r="O36" s="287"/>
      <c r="P36" s="164"/>
      <c r="Q36" s="192"/>
      <c r="R36" s="76"/>
      <c r="S36" s="76"/>
    </row>
    <row r="37" spans="1:19" s="260" customFormat="1" ht="12.75" customHeight="1">
      <c r="A37" s="133" t="s">
        <v>1483</v>
      </c>
      <c r="B37" s="188" t="s">
        <v>1431</v>
      </c>
      <c r="C37" s="425" t="s">
        <v>1432</v>
      </c>
      <c r="D37" s="425" t="s">
        <v>1324</v>
      </c>
      <c r="E37" s="113" t="s">
        <v>1157</v>
      </c>
      <c r="F37" s="113" t="s">
        <v>1136</v>
      </c>
      <c r="G37" s="113" t="s">
        <v>1169</v>
      </c>
      <c r="H37" s="427">
        <v>10489986.58</v>
      </c>
      <c r="I37" s="428">
        <v>94.651129435611267</v>
      </c>
      <c r="J37" s="429">
        <v>4.2097637623281781E-3</v>
      </c>
      <c r="K37" s="429">
        <v>1.0151833370389163E-2</v>
      </c>
      <c r="L37" s="429">
        <v>3.4899815452567484E-2</v>
      </c>
      <c r="M37" s="287"/>
      <c r="N37" s="287"/>
      <c r="O37" s="287"/>
      <c r="P37" s="164"/>
      <c r="Q37" s="192"/>
      <c r="R37" s="76"/>
      <c r="S37" s="76"/>
    </row>
    <row r="38" spans="1:19" ht="12.75" customHeight="1">
      <c r="A38" s="133" t="s">
        <v>1326</v>
      </c>
      <c r="B38" s="188" t="s">
        <v>1225</v>
      </c>
      <c r="C38" s="425" t="s">
        <v>1226</v>
      </c>
      <c r="D38" s="425" t="s">
        <v>1324</v>
      </c>
      <c r="E38" s="426" t="s">
        <v>1157</v>
      </c>
      <c r="F38" s="426" t="s">
        <v>1136</v>
      </c>
      <c r="G38" s="426" t="s">
        <v>1169</v>
      </c>
      <c r="H38" s="427">
        <v>6125481.9699999997</v>
      </c>
      <c r="I38" s="428">
        <v>90.697211528196618</v>
      </c>
      <c r="J38" s="429">
        <v>2.0538802456442351E-2</v>
      </c>
      <c r="K38" s="429">
        <v>2.7860702732178666E-2</v>
      </c>
      <c r="L38" s="429">
        <v>9.7752911495664785E-2</v>
      </c>
      <c r="M38" s="287"/>
      <c r="N38" s="287"/>
      <c r="O38" s="287"/>
      <c r="P38" s="164"/>
      <c r="Q38" s="192"/>
      <c r="R38" s="76"/>
      <c r="S38" s="76"/>
    </row>
    <row r="39" spans="1:19" s="260" customFormat="1" ht="12.75" customHeight="1">
      <c r="A39" s="133" t="s">
        <v>1327</v>
      </c>
      <c r="B39" s="188">
        <v>30096106301</v>
      </c>
      <c r="C39" s="425" t="s">
        <v>1227</v>
      </c>
      <c r="D39" s="425" t="s">
        <v>1324</v>
      </c>
      <c r="E39" s="426" t="s">
        <v>1147</v>
      </c>
      <c r="F39" s="426" t="s">
        <v>1136</v>
      </c>
      <c r="G39" s="426" t="s">
        <v>1169</v>
      </c>
      <c r="H39" s="427">
        <v>40651372.060000002</v>
      </c>
      <c r="I39" s="428">
        <v>130.83936925718521</v>
      </c>
      <c r="J39" s="429">
        <v>1.9704535565256087E-2</v>
      </c>
      <c r="K39" s="429">
        <v>1.0630023960995549E-2</v>
      </c>
      <c r="L39" s="429">
        <v>4.4310440546326602E-2</v>
      </c>
      <c r="M39" s="287"/>
      <c r="N39" s="287"/>
      <c r="O39" s="287"/>
      <c r="P39" s="164"/>
      <c r="Q39" s="192"/>
      <c r="R39" s="76"/>
      <c r="S39" s="76"/>
    </row>
    <row r="40" spans="1:19" s="260" customFormat="1" ht="12.75" customHeight="1">
      <c r="A40" s="133" t="s">
        <v>1328</v>
      </c>
      <c r="B40" s="188">
        <v>18911840764</v>
      </c>
      <c r="C40" s="425" t="s">
        <v>1228</v>
      </c>
      <c r="D40" s="425" t="s">
        <v>1324</v>
      </c>
      <c r="E40" s="426" t="s">
        <v>1140</v>
      </c>
      <c r="F40" s="426" t="s">
        <v>1136</v>
      </c>
      <c r="G40" s="426" t="s">
        <v>1141</v>
      </c>
      <c r="H40" s="427">
        <v>73329103.620000005</v>
      </c>
      <c r="I40" s="428">
        <v>17.639211436916</v>
      </c>
      <c r="J40" s="429">
        <v>5.6245403683766737E-2</v>
      </c>
      <c r="K40" s="429">
        <v>3.4384453925704994E-2</v>
      </c>
      <c r="L40" s="429">
        <v>0.24271682072272793</v>
      </c>
      <c r="M40" s="287"/>
      <c r="N40" s="287"/>
      <c r="O40" s="287"/>
      <c r="P40" s="164"/>
      <c r="Q40" s="192"/>
      <c r="R40" s="76"/>
      <c r="S40" s="76"/>
    </row>
    <row r="41" spans="1:19" s="260" customFormat="1" ht="12.75" customHeight="1">
      <c r="A41" s="133" t="s">
        <v>1329</v>
      </c>
      <c r="B41" s="188" t="s">
        <v>1302</v>
      </c>
      <c r="C41" s="425" t="s">
        <v>1303</v>
      </c>
      <c r="D41" s="425" t="s">
        <v>1324</v>
      </c>
      <c r="E41" s="426" t="s">
        <v>1157</v>
      </c>
      <c r="F41" s="426" t="s">
        <v>1136</v>
      </c>
      <c r="G41" s="426" t="s">
        <v>1141</v>
      </c>
      <c r="H41" s="427">
        <v>11405805.609999999</v>
      </c>
      <c r="I41" s="428">
        <v>105.10878463113445</v>
      </c>
      <c r="J41" s="429">
        <v>3.1036449907478669E-2</v>
      </c>
      <c r="K41" s="429">
        <v>3.2041311985110177E-2</v>
      </c>
      <c r="L41" s="429">
        <v>0.13948474873644368</v>
      </c>
      <c r="M41" s="287"/>
      <c r="N41" s="287"/>
      <c r="O41" s="287"/>
      <c r="P41" s="164"/>
      <c r="Q41" s="192"/>
      <c r="R41" s="76"/>
      <c r="S41" s="76"/>
    </row>
    <row r="42" spans="1:19" s="260" customFormat="1" ht="12.75" customHeight="1">
      <c r="A42" s="133" t="s">
        <v>1330</v>
      </c>
      <c r="B42" s="188" t="s">
        <v>1229</v>
      </c>
      <c r="C42" s="425" t="s">
        <v>1230</v>
      </c>
      <c r="D42" s="425" t="s">
        <v>1324</v>
      </c>
      <c r="E42" s="426" t="s">
        <v>1147</v>
      </c>
      <c r="F42" s="426" t="s">
        <v>1136</v>
      </c>
      <c r="G42" s="426" t="s">
        <v>1141</v>
      </c>
      <c r="H42" s="427">
        <v>42548327</v>
      </c>
      <c r="I42" s="428">
        <v>100.60434786130526</v>
      </c>
      <c r="J42" s="429">
        <v>7.1451818849435078E-3</v>
      </c>
      <c r="K42" s="429">
        <v>8.4788348327309304E-3</v>
      </c>
      <c r="L42" s="429">
        <v>3.7645039670093583E-2</v>
      </c>
      <c r="M42" s="287"/>
      <c r="N42" s="287"/>
      <c r="O42" s="287"/>
      <c r="P42" s="164"/>
      <c r="Q42" s="192"/>
      <c r="R42" s="76"/>
      <c r="S42" s="76"/>
    </row>
    <row r="43" spans="1:19" s="260" customFormat="1" ht="12.75" customHeight="1">
      <c r="A43" s="133" t="s">
        <v>1331</v>
      </c>
      <c r="B43" s="188">
        <v>62937824927</v>
      </c>
      <c r="C43" s="425" t="s">
        <v>1231</v>
      </c>
      <c r="D43" s="425" t="s">
        <v>1324</v>
      </c>
      <c r="E43" s="426" t="s">
        <v>1157</v>
      </c>
      <c r="F43" s="426" t="s">
        <v>1136</v>
      </c>
      <c r="G43" s="426" t="s">
        <v>1141</v>
      </c>
      <c r="H43" s="427">
        <v>22223283.489999998</v>
      </c>
      <c r="I43" s="428">
        <v>108.48432264690162</v>
      </c>
      <c r="J43" s="429">
        <v>3.7232939530154496E-2</v>
      </c>
      <c r="K43" s="429">
        <v>4.0505768938870368E-2</v>
      </c>
      <c r="L43" s="429">
        <v>6.7900965151214798E-2</v>
      </c>
      <c r="M43" s="287"/>
      <c r="N43" s="287"/>
      <c r="O43" s="287"/>
      <c r="P43" s="164"/>
      <c r="Q43" s="192"/>
      <c r="R43" s="76"/>
      <c r="S43" s="76"/>
    </row>
    <row r="44" spans="1:19" s="260" customFormat="1" ht="12.75" customHeight="1">
      <c r="A44" s="112" t="s">
        <v>1332</v>
      </c>
      <c r="B44" s="430">
        <v>52772437018</v>
      </c>
      <c r="C44" s="431" t="s">
        <v>1232</v>
      </c>
      <c r="D44" s="431" t="s">
        <v>1324</v>
      </c>
      <c r="E44" s="113" t="s">
        <v>1144</v>
      </c>
      <c r="F44" s="113" t="s">
        <v>1136</v>
      </c>
      <c r="G44" s="113" t="s">
        <v>1141</v>
      </c>
      <c r="H44" s="427">
        <v>57783156.649999999</v>
      </c>
      <c r="I44" s="428">
        <v>18.908980100405241</v>
      </c>
      <c r="J44" s="429">
        <v>2.1775607950899722E-2</v>
      </c>
      <c r="K44" s="429">
        <v>2.9035433270431898E-2</v>
      </c>
      <c r="L44" s="429">
        <v>9.6002050125225447E-2</v>
      </c>
      <c r="M44" s="287"/>
      <c r="N44" s="287"/>
      <c r="O44" s="287"/>
      <c r="P44" s="164"/>
      <c r="Q44" s="192"/>
      <c r="R44" s="76"/>
      <c r="S44" s="76"/>
    </row>
    <row r="45" spans="1:19" s="260" customFormat="1" ht="12.75" customHeight="1">
      <c r="A45" s="112" t="s">
        <v>1333</v>
      </c>
      <c r="B45" s="430" t="s">
        <v>1233</v>
      </c>
      <c r="C45" s="431" t="s">
        <v>1234</v>
      </c>
      <c r="D45" s="431" t="s">
        <v>1324</v>
      </c>
      <c r="E45" s="113" t="s">
        <v>1157</v>
      </c>
      <c r="F45" s="113" t="s">
        <v>1136</v>
      </c>
      <c r="G45" s="113" t="s">
        <v>1141</v>
      </c>
      <c r="H45" s="427">
        <v>3420186.59</v>
      </c>
      <c r="I45" s="428">
        <v>97.34681249759457</v>
      </c>
      <c r="J45" s="429">
        <v>2.2432554753261114E-2</v>
      </c>
      <c r="K45" s="429">
        <v>2.5382813978252816E-2</v>
      </c>
      <c r="L45" s="429">
        <v>5.3528095280701349E-2</v>
      </c>
      <c r="M45" s="287"/>
      <c r="N45" s="287"/>
      <c r="O45" s="287"/>
      <c r="P45" s="164"/>
      <c r="Q45" s="192"/>
      <c r="R45" s="76"/>
      <c r="S45" s="76"/>
    </row>
    <row r="46" spans="1:19" s="260" customFormat="1" ht="12.75" customHeight="1">
      <c r="A46" s="434" t="s">
        <v>1334</v>
      </c>
      <c r="B46" s="430" t="s">
        <v>1235</v>
      </c>
      <c r="C46" s="431" t="s">
        <v>1236</v>
      </c>
      <c r="D46" s="431" t="s">
        <v>1324</v>
      </c>
      <c r="E46" s="113" t="s">
        <v>1157</v>
      </c>
      <c r="F46" s="113" t="s">
        <v>1136</v>
      </c>
      <c r="G46" s="113" t="s">
        <v>1141</v>
      </c>
      <c r="H46" s="427">
        <v>3504388.64</v>
      </c>
      <c r="I46" s="428">
        <v>95.342648084141842</v>
      </c>
      <c r="J46" s="429">
        <v>2.5171043866334841E-2</v>
      </c>
      <c r="K46" s="429">
        <v>2.5719560144230158E-2</v>
      </c>
      <c r="L46" s="429">
        <v>5.3713084671114464E-2</v>
      </c>
      <c r="M46" s="287"/>
      <c r="N46" s="287"/>
      <c r="O46" s="287"/>
      <c r="P46" s="164"/>
      <c r="Q46" s="192"/>
      <c r="R46" s="76"/>
      <c r="S46" s="76"/>
    </row>
    <row r="47" spans="1:19" s="260" customFormat="1" ht="12.75" customHeight="1">
      <c r="A47" s="434" t="s">
        <v>1335</v>
      </c>
      <c r="B47" s="430">
        <v>66324185184</v>
      </c>
      <c r="C47" s="431" t="s">
        <v>1237</v>
      </c>
      <c r="D47" s="431" t="s">
        <v>1324</v>
      </c>
      <c r="E47" s="113" t="s">
        <v>1147</v>
      </c>
      <c r="F47" s="113" t="s">
        <v>1136</v>
      </c>
      <c r="G47" s="113" t="s">
        <v>1141</v>
      </c>
      <c r="H47" s="427">
        <v>75343663.159999996</v>
      </c>
      <c r="I47" s="428">
        <v>19.079784560543899</v>
      </c>
      <c r="J47" s="429">
        <v>2.4196750155252023E-3</v>
      </c>
      <c r="K47" s="429">
        <v>6.8346305451159051E-3</v>
      </c>
      <c r="L47" s="429">
        <v>2.5747111241657183E-2</v>
      </c>
      <c r="M47" s="287"/>
      <c r="N47" s="287"/>
      <c r="O47" s="287"/>
      <c r="P47" s="164"/>
      <c r="Q47" s="192"/>
      <c r="R47" s="76"/>
      <c r="S47" s="76"/>
    </row>
    <row r="48" spans="1:19" s="260" customFormat="1" ht="12.75" customHeight="1">
      <c r="A48" s="434" t="s">
        <v>1402</v>
      </c>
      <c r="B48" s="430" t="s">
        <v>1425</v>
      </c>
      <c r="C48" s="431" t="s">
        <v>1426</v>
      </c>
      <c r="D48" s="431" t="s">
        <v>1324</v>
      </c>
      <c r="E48" s="113" t="s">
        <v>1157</v>
      </c>
      <c r="F48" s="113" t="s">
        <v>1136</v>
      </c>
      <c r="G48" s="113" t="s">
        <v>1141</v>
      </c>
      <c r="H48" s="427">
        <v>18061354.609999999</v>
      </c>
      <c r="I48" s="428">
        <v>101.8071991190286</v>
      </c>
      <c r="J48" s="429">
        <v>9.4721053426556345E-3</v>
      </c>
      <c r="K48" s="429">
        <v>1.015492142053831E-2</v>
      </c>
      <c r="L48" s="429">
        <v>3.3613913705664134E-2</v>
      </c>
      <c r="M48" s="287"/>
      <c r="N48" s="287"/>
      <c r="O48" s="287"/>
      <c r="P48" s="164"/>
      <c r="Q48" s="192"/>
      <c r="R48" s="76"/>
      <c r="S48" s="76"/>
    </row>
    <row r="49" spans="1:19" s="260" customFormat="1" ht="12.75" customHeight="1">
      <c r="A49" s="434" t="s">
        <v>1414</v>
      </c>
      <c r="B49" s="430" t="s">
        <v>1423</v>
      </c>
      <c r="C49" s="431" t="s">
        <v>1424</v>
      </c>
      <c r="D49" s="431" t="s">
        <v>1324</v>
      </c>
      <c r="E49" s="113" t="s">
        <v>1157</v>
      </c>
      <c r="F49" s="113" t="s">
        <v>1136</v>
      </c>
      <c r="G49" s="113" t="s">
        <v>1141</v>
      </c>
      <c r="H49" s="427">
        <v>4222050.84</v>
      </c>
      <c r="I49" s="428">
        <v>102.75513225039587</v>
      </c>
      <c r="J49" s="429">
        <v>1.0011765801636319E-2</v>
      </c>
      <c r="K49" s="429">
        <v>1.0011765801636319E-2</v>
      </c>
      <c r="L49" s="429">
        <v>2.7982080528960562E-2</v>
      </c>
      <c r="M49" s="287"/>
      <c r="N49" s="287"/>
      <c r="O49" s="287"/>
      <c r="P49" s="164"/>
      <c r="Q49" s="192"/>
      <c r="R49" s="76"/>
      <c r="S49" s="76"/>
    </row>
    <row r="50" spans="1:19" s="260" customFormat="1" ht="12.75" customHeight="1">
      <c r="A50" s="434" t="s">
        <v>1448</v>
      </c>
      <c r="B50" s="430" t="s">
        <v>1421</v>
      </c>
      <c r="C50" s="431" t="s">
        <v>1422</v>
      </c>
      <c r="D50" s="431" t="s">
        <v>1324</v>
      </c>
      <c r="E50" s="113" t="s">
        <v>1157</v>
      </c>
      <c r="F50" s="113" t="s">
        <v>1136</v>
      </c>
      <c r="G50" s="113" t="s">
        <v>1141</v>
      </c>
      <c r="H50" s="427">
        <v>25742937.190000001</v>
      </c>
      <c r="I50" s="428">
        <v>101.8374378759702</v>
      </c>
      <c r="J50" s="429">
        <v>4.7642274922716776E-3</v>
      </c>
      <c r="K50" s="429">
        <v>5.0938746125648304E-3</v>
      </c>
      <c r="L50" s="429" t="s">
        <v>1136</v>
      </c>
      <c r="M50" s="287"/>
      <c r="N50" s="287"/>
      <c r="O50" s="287"/>
      <c r="P50" s="164"/>
      <c r="Q50" s="192"/>
      <c r="R50" s="76"/>
      <c r="S50" s="76"/>
    </row>
    <row r="51" spans="1:19" s="260" customFormat="1" ht="12.75" customHeight="1">
      <c r="A51" s="434" t="s">
        <v>1489</v>
      </c>
      <c r="B51" s="430" t="s">
        <v>1490</v>
      </c>
      <c r="C51" s="431" t="s">
        <v>1491</v>
      </c>
      <c r="D51" s="431" t="s">
        <v>1324</v>
      </c>
      <c r="E51" s="113" t="s">
        <v>1157</v>
      </c>
      <c r="F51" s="113" t="s">
        <v>1136</v>
      </c>
      <c r="G51" s="113" t="s">
        <v>1141</v>
      </c>
      <c r="H51" s="427">
        <v>31463663.600000001</v>
      </c>
      <c r="I51" s="428">
        <v>101.62810120324701</v>
      </c>
      <c r="J51" s="429">
        <v>5.3216059128675663E-3</v>
      </c>
      <c r="K51" s="429">
        <v>6.3002543437187253E-3</v>
      </c>
      <c r="L51" s="429" t="s">
        <v>1136</v>
      </c>
      <c r="M51" s="287"/>
      <c r="N51" s="287"/>
      <c r="O51" s="287"/>
      <c r="P51" s="164"/>
      <c r="Q51" s="192"/>
      <c r="R51" s="76"/>
      <c r="S51" s="76"/>
    </row>
    <row r="52" spans="1:19" s="260" customFormat="1" ht="12.75" customHeight="1">
      <c r="A52" s="434" t="s">
        <v>1524</v>
      </c>
      <c r="B52" s="430" t="s">
        <v>1525</v>
      </c>
      <c r="C52" s="431" t="s">
        <v>1526</v>
      </c>
      <c r="D52" s="431" t="s">
        <v>1324</v>
      </c>
      <c r="E52" s="113" t="s">
        <v>1157</v>
      </c>
      <c r="F52" s="113" t="s">
        <v>1136</v>
      </c>
      <c r="G52" s="113" t="s">
        <v>1141</v>
      </c>
      <c r="H52" s="427">
        <v>25726925.289999999</v>
      </c>
      <c r="I52" s="428">
        <v>102.64868199240239</v>
      </c>
      <c r="J52" s="429">
        <v>1.2626834796975572E-2</v>
      </c>
      <c r="K52" s="429">
        <v>1.2626834796975794E-2</v>
      </c>
      <c r="L52" s="429" t="s">
        <v>1136</v>
      </c>
      <c r="M52" s="287"/>
      <c r="N52" s="287"/>
      <c r="O52" s="287"/>
      <c r="P52" s="164"/>
      <c r="Q52" s="192"/>
      <c r="R52" s="76"/>
      <c r="S52" s="76"/>
    </row>
    <row r="53" spans="1:19" s="260" customFormat="1" ht="12.75" customHeight="1">
      <c r="A53" s="434" t="s">
        <v>1397</v>
      </c>
      <c r="B53" s="430" t="s">
        <v>1427</v>
      </c>
      <c r="C53" s="431" t="s">
        <v>1428</v>
      </c>
      <c r="D53" s="431" t="s">
        <v>1324</v>
      </c>
      <c r="E53" s="113" t="s">
        <v>1157</v>
      </c>
      <c r="F53" s="113" t="s">
        <v>1136</v>
      </c>
      <c r="G53" s="113" t="s">
        <v>1141</v>
      </c>
      <c r="H53" s="427">
        <v>18433011.609999999</v>
      </c>
      <c r="I53" s="428">
        <v>104.25805463905832</v>
      </c>
      <c r="J53" s="429">
        <v>2.1149583362313207E-2</v>
      </c>
      <c r="K53" s="429">
        <v>2.1489020310933693E-2</v>
      </c>
      <c r="L53" s="429">
        <v>5.9917177407843747E-2</v>
      </c>
      <c r="M53" s="287"/>
      <c r="N53" s="287"/>
      <c r="O53" s="287"/>
      <c r="P53" s="164"/>
      <c r="Q53" s="192"/>
      <c r="R53" s="76"/>
      <c r="S53" s="76"/>
    </row>
    <row r="54" spans="1:19" s="260" customFormat="1" ht="12.75" customHeight="1">
      <c r="A54" s="434" t="s">
        <v>1399</v>
      </c>
      <c r="B54" s="430" t="s">
        <v>1421</v>
      </c>
      <c r="C54" s="431" t="s">
        <v>1422</v>
      </c>
      <c r="D54" s="431" t="s">
        <v>1324</v>
      </c>
      <c r="E54" s="113" t="s">
        <v>1157</v>
      </c>
      <c r="F54" s="113" t="s">
        <v>1136</v>
      </c>
      <c r="G54" s="113" t="s">
        <v>1141</v>
      </c>
      <c r="H54" s="427">
        <v>6983622.1699999999</v>
      </c>
      <c r="I54" s="428">
        <v>106.63665066319315</v>
      </c>
      <c r="J54" s="429">
        <v>2.0856494183932872E-2</v>
      </c>
      <c r="K54" s="429">
        <v>2.0856494183932872E-2</v>
      </c>
      <c r="L54" s="429">
        <v>5.6387267102919969E-2</v>
      </c>
      <c r="M54" s="287"/>
      <c r="N54" s="287"/>
      <c r="O54" s="287"/>
      <c r="P54" s="164"/>
      <c r="Q54" s="192"/>
      <c r="R54" s="76"/>
      <c r="S54" s="76"/>
    </row>
    <row r="55" spans="1:19" s="260" customFormat="1" ht="12.75" customHeight="1">
      <c r="A55" s="434" t="s">
        <v>1379</v>
      </c>
      <c r="B55" s="430" t="s">
        <v>1380</v>
      </c>
      <c r="C55" s="431" t="s">
        <v>1381</v>
      </c>
      <c r="D55" s="431" t="s">
        <v>1324</v>
      </c>
      <c r="E55" s="113" t="s">
        <v>1157</v>
      </c>
      <c r="F55" s="113" t="s">
        <v>1136</v>
      </c>
      <c r="G55" s="113" t="s">
        <v>1141</v>
      </c>
      <c r="H55" s="427">
        <v>22132093.23</v>
      </c>
      <c r="I55" s="428">
        <v>101.62949792218926</v>
      </c>
      <c r="J55" s="429">
        <v>2.0222268581425062E-2</v>
      </c>
      <c r="K55" s="429">
        <v>2.0929675063630526E-2</v>
      </c>
      <c r="L55" s="429">
        <v>5.9894264642085471E-2</v>
      </c>
      <c r="M55" s="287"/>
      <c r="N55" s="287"/>
      <c r="O55" s="287"/>
      <c r="P55" s="164"/>
      <c r="Q55" s="192"/>
      <c r="R55" s="76"/>
      <c r="S55" s="76"/>
    </row>
    <row r="56" spans="1:19" s="260" customFormat="1" ht="12.75" customHeight="1">
      <c r="A56" s="434" t="s">
        <v>1164</v>
      </c>
      <c r="B56" s="430">
        <v>84300431782</v>
      </c>
      <c r="C56" s="431" t="s">
        <v>1165</v>
      </c>
      <c r="D56" s="431" t="s">
        <v>140</v>
      </c>
      <c r="E56" s="113" t="s">
        <v>1140</v>
      </c>
      <c r="F56" s="113" t="s">
        <v>1136</v>
      </c>
      <c r="G56" s="113" t="s">
        <v>1141</v>
      </c>
      <c r="H56" s="427">
        <v>10673826.310699999</v>
      </c>
      <c r="I56" s="428">
        <v>27.021427319572357</v>
      </c>
      <c r="J56" s="429">
        <v>8.4142559327024413E-2</v>
      </c>
      <c r="K56" s="429">
        <v>3.1537877693613714E-2</v>
      </c>
      <c r="L56" s="429">
        <v>0.29679722981848244</v>
      </c>
      <c r="M56" s="287"/>
      <c r="N56" s="287"/>
      <c r="O56" s="287"/>
      <c r="P56" s="164"/>
      <c r="Q56" s="192"/>
      <c r="R56" s="76"/>
      <c r="S56" s="76"/>
    </row>
    <row r="57" spans="1:19" s="260" customFormat="1" ht="12.75" customHeight="1">
      <c r="A57" s="434" t="s">
        <v>1166</v>
      </c>
      <c r="B57" s="430" t="s">
        <v>1167</v>
      </c>
      <c r="C57" s="431" t="s">
        <v>1168</v>
      </c>
      <c r="D57" s="431" t="s">
        <v>140</v>
      </c>
      <c r="E57" s="113" t="s">
        <v>1140</v>
      </c>
      <c r="F57" s="113" t="s">
        <v>1136</v>
      </c>
      <c r="G57" s="113" t="s">
        <v>1169</v>
      </c>
      <c r="H57" s="427">
        <v>419618.27220000001</v>
      </c>
      <c r="I57" s="428">
        <v>24.540345149720174</v>
      </c>
      <c r="J57" s="429">
        <v>-0.36367144302233601</v>
      </c>
      <c r="K57" s="429">
        <v>5.3658962678981847E-2</v>
      </c>
      <c r="L57" s="429">
        <v>0.12112536186706202</v>
      </c>
      <c r="M57" s="287"/>
      <c r="N57" s="287"/>
      <c r="O57" s="287"/>
      <c r="P57" s="164"/>
      <c r="Q57" s="192"/>
      <c r="R57" s="76"/>
      <c r="S57" s="76"/>
    </row>
    <row r="58" spans="1:19" s="260" customFormat="1" ht="12.75" customHeight="1">
      <c r="A58" s="434" t="s">
        <v>1170</v>
      </c>
      <c r="B58" s="430" t="s">
        <v>1171</v>
      </c>
      <c r="C58" s="431" t="s">
        <v>1172</v>
      </c>
      <c r="D58" s="431" t="s">
        <v>1173</v>
      </c>
      <c r="E58" s="113" t="s">
        <v>1144</v>
      </c>
      <c r="F58" s="113" t="s">
        <v>1136</v>
      </c>
      <c r="G58" s="113" t="s">
        <v>1141</v>
      </c>
      <c r="H58" s="427">
        <v>5807729.6500000004</v>
      </c>
      <c r="I58" s="428">
        <v>103.35397223278029</v>
      </c>
      <c r="J58" s="429">
        <v>1.9845591315640121E-2</v>
      </c>
      <c r="K58" s="429">
        <v>3.6395790657027804E-2</v>
      </c>
      <c r="L58" s="429">
        <v>7.6085845467154911E-2</v>
      </c>
      <c r="M58" s="287"/>
      <c r="N58" s="287"/>
      <c r="O58" s="287"/>
      <c r="P58" s="164"/>
      <c r="Q58" s="192"/>
      <c r="R58" s="76"/>
      <c r="S58" s="76"/>
    </row>
    <row r="59" spans="1:19" s="260" customFormat="1" ht="12.75" customHeight="1">
      <c r="A59" s="434" t="s">
        <v>1174</v>
      </c>
      <c r="B59" s="430">
        <v>80921653541</v>
      </c>
      <c r="C59" s="431" t="s">
        <v>1175</v>
      </c>
      <c r="D59" s="431" t="s">
        <v>1173</v>
      </c>
      <c r="E59" s="113" t="s">
        <v>1140</v>
      </c>
      <c r="F59" s="113" t="s">
        <v>1136</v>
      </c>
      <c r="G59" s="113" t="s">
        <v>1141</v>
      </c>
      <c r="H59" s="427">
        <v>4384825.0999999996</v>
      </c>
      <c r="I59" s="428">
        <v>19.790438062846825</v>
      </c>
      <c r="J59" s="429">
        <v>3.0614221617798698E-2</v>
      </c>
      <c r="K59" s="429">
        <v>1.2556689466052928E-2</v>
      </c>
      <c r="L59" s="429">
        <v>0.20829611110151358</v>
      </c>
      <c r="M59" s="287"/>
      <c r="N59" s="287"/>
      <c r="O59" s="287"/>
      <c r="P59" s="164"/>
      <c r="Q59" s="192"/>
      <c r="R59" s="76"/>
      <c r="S59" s="76"/>
    </row>
    <row r="60" spans="1:19" s="260" customFormat="1" ht="12.75" customHeight="1">
      <c r="A60" s="434" t="s">
        <v>1176</v>
      </c>
      <c r="B60" s="430">
        <v>43449016606</v>
      </c>
      <c r="C60" s="431" t="s">
        <v>1177</v>
      </c>
      <c r="D60" s="431" t="s">
        <v>1173</v>
      </c>
      <c r="E60" s="113" t="s">
        <v>1144</v>
      </c>
      <c r="F60" s="113" t="s">
        <v>1136</v>
      </c>
      <c r="G60" s="113" t="s">
        <v>1141</v>
      </c>
      <c r="H60" s="427">
        <v>12601364.99</v>
      </c>
      <c r="I60" s="428">
        <v>17.885699112052141</v>
      </c>
      <c r="J60" s="429">
        <v>2.2406258402244639E-2</v>
      </c>
      <c r="K60" s="429">
        <v>1.7216446560637255E-2</v>
      </c>
      <c r="L60" s="429">
        <v>0.20419887397527448</v>
      </c>
      <c r="M60" s="287"/>
      <c r="N60" s="287"/>
      <c r="O60" s="287"/>
      <c r="P60" s="164"/>
      <c r="Q60" s="192"/>
      <c r="R60" s="76"/>
      <c r="S60" s="76"/>
    </row>
    <row r="61" spans="1:19" s="260" customFormat="1" ht="12.75" customHeight="1">
      <c r="A61" s="434" t="s">
        <v>1178</v>
      </c>
      <c r="B61" s="430">
        <v>70498146370</v>
      </c>
      <c r="C61" s="431" t="s">
        <v>1179</v>
      </c>
      <c r="D61" s="431" t="s">
        <v>1173</v>
      </c>
      <c r="E61" s="113" t="s">
        <v>1147</v>
      </c>
      <c r="F61" s="113" t="s">
        <v>1136</v>
      </c>
      <c r="G61" s="113" t="s">
        <v>1141</v>
      </c>
      <c r="H61" s="427">
        <v>2540629.41</v>
      </c>
      <c r="I61" s="428">
        <v>107.69828392278527</v>
      </c>
      <c r="J61" s="429">
        <v>-2.6440009840483003E-2</v>
      </c>
      <c r="K61" s="429">
        <v>6.4011845111486831E-3</v>
      </c>
      <c r="L61" s="429">
        <v>3.2305705620929714E-3</v>
      </c>
      <c r="M61" s="287"/>
      <c r="N61" s="287"/>
      <c r="O61" s="287"/>
      <c r="P61" s="164"/>
      <c r="Q61" s="192"/>
      <c r="R61" s="76"/>
      <c r="S61" s="76"/>
    </row>
    <row r="62" spans="1:19" s="260" customFormat="1" ht="12.75" customHeight="1">
      <c r="A62" s="434" t="s">
        <v>1449</v>
      </c>
      <c r="B62" s="430" t="s">
        <v>1180</v>
      </c>
      <c r="C62" s="431" t="s">
        <v>1181</v>
      </c>
      <c r="D62" s="431" t="s">
        <v>1173</v>
      </c>
      <c r="E62" s="113" t="s">
        <v>1147</v>
      </c>
      <c r="F62" s="113" t="s">
        <v>1136</v>
      </c>
      <c r="G62" s="113" t="s">
        <v>1141</v>
      </c>
      <c r="H62" s="427">
        <v>5694491.9299999997</v>
      </c>
      <c r="I62" s="428">
        <v>18.697242775214757</v>
      </c>
      <c r="J62" s="429">
        <v>-4.035372161996309E-2</v>
      </c>
      <c r="K62" s="429">
        <v>9.3591987693835144E-3</v>
      </c>
      <c r="L62" s="429">
        <v>-8.0763123495511957E-3</v>
      </c>
      <c r="M62" s="287"/>
      <c r="N62" s="287"/>
      <c r="O62" s="287"/>
      <c r="P62" s="164"/>
      <c r="Q62" s="192"/>
      <c r="R62" s="76"/>
      <c r="S62" s="76"/>
    </row>
    <row r="63" spans="1:19" ht="12.75" customHeight="1">
      <c r="A63" s="112" t="s">
        <v>1182</v>
      </c>
      <c r="B63" s="430" t="s">
        <v>1183</v>
      </c>
      <c r="C63" s="431" t="s">
        <v>1184</v>
      </c>
      <c r="D63" s="431" t="s">
        <v>1173</v>
      </c>
      <c r="E63" s="113" t="s">
        <v>1147</v>
      </c>
      <c r="F63" s="113" t="s">
        <v>1136</v>
      </c>
      <c r="G63" s="113" t="s">
        <v>1141</v>
      </c>
      <c r="H63" s="427">
        <v>13194660.77</v>
      </c>
      <c r="I63" s="428">
        <v>162.58662732245966</v>
      </c>
      <c r="J63" s="429">
        <v>3.4291280083829978E-2</v>
      </c>
      <c r="K63" s="429">
        <v>3.8525614604815628E-2</v>
      </c>
      <c r="L63" s="429">
        <v>6.7932439000049527E-2</v>
      </c>
      <c r="M63" s="287"/>
      <c r="N63" s="287"/>
      <c r="O63" s="287"/>
      <c r="P63" s="164"/>
      <c r="Q63" s="192"/>
      <c r="R63" s="76"/>
      <c r="S63" s="76"/>
    </row>
    <row r="64" spans="1:19" ht="12.75" customHeight="1">
      <c r="A64" s="112" t="s">
        <v>1185</v>
      </c>
      <c r="B64" s="188">
        <v>99792542550</v>
      </c>
      <c r="C64" s="425" t="s">
        <v>1186</v>
      </c>
      <c r="D64" s="431" t="s">
        <v>112</v>
      </c>
      <c r="E64" s="113" t="s">
        <v>1144</v>
      </c>
      <c r="F64" s="113" t="s">
        <v>114</v>
      </c>
      <c r="G64" s="113" t="s">
        <v>1141</v>
      </c>
      <c r="H64" s="427">
        <v>9043461.3903000001</v>
      </c>
      <c r="I64" s="428">
        <v>16.585799999999999</v>
      </c>
      <c r="J64" s="429">
        <v>2.3713140617852124E-2</v>
      </c>
      <c r="K64" s="429">
        <v>2.0495056206045748E-2</v>
      </c>
      <c r="L64" s="429">
        <v>9.5511990819720394E-2</v>
      </c>
      <c r="M64" s="287"/>
      <c r="N64" s="287"/>
      <c r="O64" s="287"/>
      <c r="P64" s="164"/>
      <c r="Q64" s="192"/>
      <c r="R64" s="76"/>
      <c r="S64" s="76"/>
    </row>
    <row r="65" spans="1:19" ht="12.75" customHeight="1">
      <c r="A65" s="112" t="s">
        <v>1136</v>
      </c>
      <c r="B65" s="188" t="s">
        <v>1136</v>
      </c>
      <c r="C65" s="425" t="s">
        <v>1136</v>
      </c>
      <c r="D65" s="425" t="s">
        <v>1136</v>
      </c>
      <c r="E65" s="113" t="s">
        <v>1136</v>
      </c>
      <c r="F65" s="113" t="s">
        <v>115</v>
      </c>
      <c r="G65" s="113" t="s">
        <v>1141</v>
      </c>
      <c r="H65" s="427">
        <v>5738953.2423</v>
      </c>
      <c r="I65" s="428">
        <v>15.9901</v>
      </c>
      <c r="J65" s="429">
        <v>0.26362510503607339</v>
      </c>
      <c r="K65" s="429">
        <v>2.0108581234967948E-2</v>
      </c>
      <c r="L65" s="429">
        <v>9.0228171439533877E-2</v>
      </c>
      <c r="M65" s="287"/>
      <c r="N65" s="287"/>
      <c r="O65" s="287"/>
      <c r="P65" s="164"/>
      <c r="Q65" s="192"/>
      <c r="R65" s="76"/>
      <c r="S65" s="76"/>
    </row>
    <row r="66" spans="1:19" ht="12.75" customHeight="1">
      <c r="A66" s="434" t="s">
        <v>1136</v>
      </c>
      <c r="B66" s="188" t="s">
        <v>1136</v>
      </c>
      <c r="C66" s="425" t="s">
        <v>1136</v>
      </c>
      <c r="D66" s="425" t="s">
        <v>1136</v>
      </c>
      <c r="E66" s="113" t="s">
        <v>1136</v>
      </c>
      <c r="F66" s="113" t="s">
        <v>116</v>
      </c>
      <c r="G66" s="113" t="s">
        <v>1141</v>
      </c>
      <c r="H66" s="427">
        <v>601920.38729999994</v>
      </c>
      <c r="I66" s="428">
        <v>16.468399999999999</v>
      </c>
      <c r="J66" s="429">
        <v>0.14919062222634749</v>
      </c>
      <c r="K66" s="429">
        <v>2.0682132298710298E-2</v>
      </c>
      <c r="L66" s="429">
        <v>9.8088626817962155E-2</v>
      </c>
      <c r="M66" s="287"/>
      <c r="N66" s="287"/>
      <c r="O66" s="287"/>
      <c r="P66" s="164"/>
      <c r="Q66" s="192"/>
      <c r="R66" s="76"/>
      <c r="S66" s="76"/>
    </row>
    <row r="67" spans="1:19" ht="12.75" customHeight="1">
      <c r="A67" s="434" t="s">
        <v>1506</v>
      </c>
      <c r="B67" s="188" t="s">
        <v>1507</v>
      </c>
      <c r="C67" s="425" t="s">
        <v>1508</v>
      </c>
      <c r="D67" s="425" t="s">
        <v>112</v>
      </c>
      <c r="E67" s="113" t="s">
        <v>1140</v>
      </c>
      <c r="F67" s="113" t="s">
        <v>1136</v>
      </c>
      <c r="G67" s="113" t="s">
        <v>1141</v>
      </c>
      <c r="H67" s="427">
        <v>5976363.7699999996</v>
      </c>
      <c r="I67" s="428">
        <v>12.57827006697058</v>
      </c>
      <c r="J67" s="429">
        <v>7.98867880621279E-2</v>
      </c>
      <c r="K67" s="429">
        <v>4.3103716806445425E-2</v>
      </c>
      <c r="L67" s="429" t="s">
        <v>1136</v>
      </c>
      <c r="M67" s="287"/>
      <c r="N67" s="287"/>
      <c r="O67" s="287"/>
      <c r="P67" s="164"/>
      <c r="Q67" s="192"/>
      <c r="R67" s="76"/>
      <c r="S67" s="76"/>
    </row>
    <row r="68" spans="1:19" ht="12.75" customHeight="1">
      <c r="A68" s="112" t="s">
        <v>1187</v>
      </c>
      <c r="B68" s="188">
        <v>48827873221</v>
      </c>
      <c r="C68" s="425" t="s">
        <v>1188</v>
      </c>
      <c r="D68" s="425" t="s">
        <v>112</v>
      </c>
      <c r="E68" s="113" t="s">
        <v>1147</v>
      </c>
      <c r="F68" s="113" t="s">
        <v>114</v>
      </c>
      <c r="G68" s="113" t="s">
        <v>1141</v>
      </c>
      <c r="H68" s="427">
        <v>2545933.6688000001</v>
      </c>
      <c r="I68" s="428">
        <v>219.2911</v>
      </c>
      <c r="J68" s="429">
        <v>-2.1156452415908467E-2</v>
      </c>
      <c r="K68" s="429">
        <v>1.4450375033423279E-2</v>
      </c>
      <c r="L68" s="429">
        <v>2.5563085877975178E-2</v>
      </c>
      <c r="M68" s="287"/>
      <c r="N68" s="287"/>
      <c r="O68" s="287"/>
      <c r="P68" s="164"/>
      <c r="Q68" s="192"/>
      <c r="R68" s="76"/>
      <c r="S68" s="76"/>
    </row>
    <row r="69" spans="1:19" ht="12.75" customHeight="1">
      <c r="A69" s="133" t="s">
        <v>1136</v>
      </c>
      <c r="B69" s="188" t="s">
        <v>1136</v>
      </c>
      <c r="C69" s="425" t="s">
        <v>1136</v>
      </c>
      <c r="D69" s="425" t="s">
        <v>1136</v>
      </c>
      <c r="E69" s="432" t="s">
        <v>1136</v>
      </c>
      <c r="F69" s="432" t="s">
        <v>115</v>
      </c>
      <c r="G69" s="432" t="s">
        <v>1141</v>
      </c>
      <c r="H69" s="427">
        <v>6665227.5470000003</v>
      </c>
      <c r="I69" s="428">
        <v>209.78270000000001</v>
      </c>
      <c r="J69" s="429">
        <v>1.1483711205901859E-2</v>
      </c>
      <c r="K69" s="429">
        <v>1.4024467170304922E-2</v>
      </c>
      <c r="L69" s="429">
        <v>2.0475688832237715E-2</v>
      </c>
      <c r="M69" s="287"/>
      <c r="N69" s="287"/>
      <c r="O69" s="287"/>
      <c r="P69" s="164"/>
      <c r="Q69" s="192"/>
      <c r="R69" s="76"/>
      <c r="S69" s="76"/>
    </row>
    <row r="70" spans="1:19" ht="12.75" customHeight="1">
      <c r="A70" s="112" t="s">
        <v>1136</v>
      </c>
      <c r="B70" s="188" t="s">
        <v>1136</v>
      </c>
      <c r="C70" s="425" t="s">
        <v>1136</v>
      </c>
      <c r="D70" s="425" t="s">
        <v>1136</v>
      </c>
      <c r="E70" s="113" t="s">
        <v>1136</v>
      </c>
      <c r="F70" s="113" t="s">
        <v>116</v>
      </c>
      <c r="G70" s="113" t="s">
        <v>1141</v>
      </c>
      <c r="H70" s="114">
        <v>361033.89419999998</v>
      </c>
      <c r="I70" s="115">
        <v>214.02879999999999</v>
      </c>
      <c r="J70" s="429">
        <v>0.16014525364480514</v>
      </c>
      <c r="K70" s="429">
        <v>1.4660343117641084E-2</v>
      </c>
      <c r="L70" s="429">
        <v>2.8075588993407008E-2</v>
      </c>
      <c r="M70" s="287"/>
      <c r="N70" s="287"/>
      <c r="O70" s="287"/>
      <c r="P70" s="164"/>
      <c r="Q70" s="192"/>
      <c r="R70" s="76"/>
      <c r="S70" s="76"/>
    </row>
    <row r="71" spans="1:19" ht="12.75" customHeight="1">
      <c r="A71" s="112" t="s">
        <v>1189</v>
      </c>
      <c r="B71" s="188" t="s">
        <v>1190</v>
      </c>
      <c r="C71" s="425" t="s">
        <v>1191</v>
      </c>
      <c r="D71" s="425" t="s">
        <v>112</v>
      </c>
      <c r="E71" s="113" t="s">
        <v>1157</v>
      </c>
      <c r="F71" s="113" t="s">
        <v>114</v>
      </c>
      <c r="G71" s="113" t="s">
        <v>1141</v>
      </c>
      <c r="H71" s="114">
        <v>1214153.423</v>
      </c>
      <c r="I71" s="115">
        <v>95.13</v>
      </c>
      <c r="J71" s="429">
        <v>4.315270445881092E-3</v>
      </c>
      <c r="K71" s="429">
        <v>2.2542587130560454E-2</v>
      </c>
      <c r="L71" s="429">
        <v>8.6393611537319615E-2</v>
      </c>
      <c r="M71" s="287"/>
      <c r="N71" s="287"/>
      <c r="O71" s="287"/>
      <c r="P71" s="164"/>
      <c r="Q71" s="192"/>
      <c r="R71" s="76"/>
      <c r="S71" s="76"/>
    </row>
    <row r="72" spans="1:19" ht="12.75" customHeight="1">
      <c r="A72" s="112" t="s">
        <v>1136</v>
      </c>
      <c r="B72" s="188" t="s">
        <v>1136</v>
      </c>
      <c r="C72" s="425" t="s">
        <v>1136</v>
      </c>
      <c r="D72" s="425" t="s">
        <v>1136</v>
      </c>
      <c r="E72" s="113" t="s">
        <v>1136</v>
      </c>
      <c r="F72" s="113" t="s">
        <v>115</v>
      </c>
      <c r="G72" s="113" t="s">
        <v>1141</v>
      </c>
      <c r="H72" s="114">
        <v>1260179.9269999999</v>
      </c>
      <c r="I72" s="115">
        <v>93.914699999999996</v>
      </c>
      <c r="J72" s="429">
        <v>2.2439888254477847E-2</v>
      </c>
      <c r="K72" s="429">
        <v>2.2116265756519704E-2</v>
      </c>
      <c r="L72" s="429">
        <v>8.1104509346676013E-2</v>
      </c>
      <c r="M72" s="287"/>
      <c r="N72" s="287"/>
      <c r="O72" s="287"/>
      <c r="P72" s="164"/>
      <c r="Q72" s="192"/>
      <c r="R72" s="76"/>
      <c r="S72" s="76"/>
    </row>
    <row r="73" spans="1:19" ht="12.75" customHeight="1">
      <c r="A73" s="112" t="s">
        <v>1136</v>
      </c>
      <c r="B73" s="430" t="s">
        <v>1136</v>
      </c>
      <c r="C73" s="431" t="s">
        <v>1136</v>
      </c>
      <c r="D73" s="431" t="s">
        <v>1136</v>
      </c>
      <c r="E73" s="113" t="s">
        <v>1136</v>
      </c>
      <c r="F73" s="113" t="s">
        <v>116</v>
      </c>
      <c r="G73" s="113" t="s">
        <v>1141</v>
      </c>
      <c r="H73" s="427">
        <v>0</v>
      </c>
      <c r="I73" s="433">
        <v>0</v>
      </c>
      <c r="J73" s="429" t="s">
        <v>1136</v>
      </c>
      <c r="K73" s="429" t="s">
        <v>1136</v>
      </c>
      <c r="L73" s="429" t="s">
        <v>1136</v>
      </c>
      <c r="M73" s="287"/>
      <c r="N73" s="287"/>
      <c r="O73" s="287"/>
      <c r="P73" s="164"/>
      <c r="Q73" s="192"/>
      <c r="R73" s="76"/>
      <c r="S73" s="76"/>
    </row>
    <row r="74" spans="1:19" ht="12.75" customHeight="1">
      <c r="A74" s="133" t="s">
        <v>1192</v>
      </c>
      <c r="B74" s="430" t="s">
        <v>1193</v>
      </c>
      <c r="C74" s="431" t="s">
        <v>1014</v>
      </c>
      <c r="D74" s="431" t="s">
        <v>112</v>
      </c>
      <c r="E74" s="113" t="s">
        <v>1140</v>
      </c>
      <c r="F74" s="113" t="s">
        <v>114</v>
      </c>
      <c r="G74" s="113" t="s">
        <v>1141</v>
      </c>
      <c r="H74" s="427">
        <v>4064085.156</v>
      </c>
      <c r="I74" s="433">
        <v>20.704000000000001</v>
      </c>
      <c r="J74" s="429">
        <v>4.409018318266078E-2</v>
      </c>
      <c r="K74" s="429">
        <v>4.4090430011548332E-2</v>
      </c>
      <c r="L74" s="429">
        <v>0.36377478707723632</v>
      </c>
      <c r="M74" s="287"/>
      <c r="N74" s="287"/>
      <c r="O74" s="287"/>
      <c r="P74" s="164"/>
      <c r="Q74" s="192"/>
      <c r="R74" s="76"/>
      <c r="S74" s="76"/>
    </row>
    <row r="75" spans="1:19" s="260" customFormat="1" ht="13.5" customHeight="1">
      <c r="A75" s="112" t="s">
        <v>1136</v>
      </c>
      <c r="B75" s="430" t="s">
        <v>1136</v>
      </c>
      <c r="C75" s="431" t="s">
        <v>1136</v>
      </c>
      <c r="D75" s="431" t="s">
        <v>1136</v>
      </c>
      <c r="E75" s="113" t="s">
        <v>1136</v>
      </c>
      <c r="F75" s="113" t="s">
        <v>115</v>
      </c>
      <c r="G75" s="113" t="s">
        <v>1141</v>
      </c>
      <c r="H75" s="427">
        <v>56533.394</v>
      </c>
      <c r="I75" s="433">
        <v>20.700600000000001</v>
      </c>
      <c r="J75" s="429">
        <v>4.4090693599686093E-2</v>
      </c>
      <c r="K75" s="429">
        <v>4.4087458704259452E-2</v>
      </c>
      <c r="L75" s="429">
        <v>0.363518643306183</v>
      </c>
      <c r="M75" s="287"/>
      <c r="N75" s="287"/>
      <c r="O75" s="287"/>
      <c r="P75" s="164"/>
      <c r="Q75" s="192"/>
      <c r="R75" s="76"/>
      <c r="S75" s="76"/>
    </row>
    <row r="76" spans="1:19" s="260" customFormat="1" ht="13.5" customHeight="1">
      <c r="A76" s="112" t="s">
        <v>1403</v>
      </c>
      <c r="B76" s="430" t="s">
        <v>1433</v>
      </c>
      <c r="C76" s="431" t="s">
        <v>1434</v>
      </c>
      <c r="D76" s="431" t="s">
        <v>112</v>
      </c>
      <c r="E76" s="113" t="s">
        <v>1144</v>
      </c>
      <c r="F76" s="113" t="s">
        <v>114</v>
      </c>
      <c r="G76" s="113" t="s">
        <v>1169</v>
      </c>
      <c r="H76" s="427">
        <v>1353922.53</v>
      </c>
      <c r="I76" s="433">
        <v>97.161699999999996</v>
      </c>
      <c r="J76" s="429">
        <v>-2.0916070900261485E-2</v>
      </c>
      <c r="K76" s="429">
        <v>2.3500497963453881E-2</v>
      </c>
      <c r="L76" s="429">
        <v>8.9490927841515688E-2</v>
      </c>
      <c r="M76" s="287"/>
      <c r="N76" s="287"/>
      <c r="O76" s="287"/>
      <c r="P76" s="164"/>
      <c r="Q76" s="192"/>
      <c r="R76" s="76"/>
      <c r="S76" s="76"/>
    </row>
    <row r="77" spans="1:19" s="260" customFormat="1" ht="13.5" customHeight="1">
      <c r="A77" s="112" t="s">
        <v>1136</v>
      </c>
      <c r="B77" s="430" t="s">
        <v>1136</v>
      </c>
      <c r="C77" s="431" t="s">
        <v>1136</v>
      </c>
      <c r="D77" s="431" t="s">
        <v>1136</v>
      </c>
      <c r="E77" s="113" t="s">
        <v>1136</v>
      </c>
      <c r="F77" s="113" t="s">
        <v>115</v>
      </c>
      <c r="G77" s="113" t="s">
        <v>1169</v>
      </c>
      <c r="H77" s="427">
        <v>0</v>
      </c>
      <c r="I77" s="433">
        <v>0</v>
      </c>
      <c r="J77" s="429" t="s">
        <v>1136</v>
      </c>
      <c r="K77" s="429" t="s">
        <v>1136</v>
      </c>
      <c r="L77" s="429" t="s">
        <v>1136</v>
      </c>
      <c r="M77" s="287"/>
      <c r="N77" s="287"/>
      <c r="O77" s="287"/>
      <c r="P77" s="164"/>
      <c r="Q77" s="192"/>
      <c r="R77" s="76"/>
      <c r="S77" s="76"/>
    </row>
    <row r="78" spans="1:19" s="260" customFormat="1" ht="13.5" customHeight="1">
      <c r="A78" s="112" t="s">
        <v>1136</v>
      </c>
      <c r="B78" s="430" t="s">
        <v>1136</v>
      </c>
      <c r="C78" s="431" t="s">
        <v>1136</v>
      </c>
      <c r="D78" s="431" t="s">
        <v>1136</v>
      </c>
      <c r="E78" s="113" t="s">
        <v>1136</v>
      </c>
      <c r="F78" s="113" t="s">
        <v>116</v>
      </c>
      <c r="G78" s="113" t="s">
        <v>1169</v>
      </c>
      <c r="H78" s="427">
        <v>0</v>
      </c>
      <c r="I78" s="433">
        <v>0</v>
      </c>
      <c r="J78" s="429" t="s">
        <v>1136</v>
      </c>
      <c r="K78" s="429" t="s">
        <v>1136</v>
      </c>
      <c r="L78" s="429" t="s">
        <v>1136</v>
      </c>
      <c r="M78" s="287"/>
      <c r="N78" s="287"/>
      <c r="O78" s="287"/>
      <c r="P78" s="164"/>
      <c r="Q78" s="192"/>
      <c r="R78" s="76"/>
      <c r="S78" s="76"/>
    </row>
    <row r="79" spans="1:19" ht="13.5" customHeight="1">
      <c r="A79" s="434" t="s">
        <v>1194</v>
      </c>
      <c r="B79" s="430" t="s">
        <v>1195</v>
      </c>
      <c r="C79" s="431" t="s">
        <v>1196</v>
      </c>
      <c r="D79" s="431" t="s">
        <v>112</v>
      </c>
      <c r="E79" s="113" t="s">
        <v>1147</v>
      </c>
      <c r="F79" s="113" t="s">
        <v>114</v>
      </c>
      <c r="G79" s="113" t="s">
        <v>1169</v>
      </c>
      <c r="H79" s="427">
        <v>1919258.3540000001</v>
      </c>
      <c r="I79" s="433">
        <v>95.707300000000004</v>
      </c>
      <c r="J79" s="429">
        <v>-4.2675454805588431E-2</v>
      </c>
      <c r="K79" s="429">
        <v>8.8972380771350501E-3</v>
      </c>
      <c r="L79" s="429">
        <v>1.9840836378690163E-2</v>
      </c>
      <c r="M79" s="287"/>
      <c r="N79" s="287"/>
      <c r="O79" s="287"/>
      <c r="P79" s="164"/>
      <c r="Q79" s="192"/>
      <c r="R79" s="76"/>
      <c r="S79" s="76"/>
    </row>
    <row r="80" spans="1:19" s="260" customFormat="1" ht="12.75" customHeight="1">
      <c r="A80" s="434" t="s">
        <v>1136</v>
      </c>
      <c r="B80" s="430" t="s">
        <v>1136</v>
      </c>
      <c r="C80" s="431" t="s">
        <v>1136</v>
      </c>
      <c r="D80" s="431" t="s">
        <v>1136</v>
      </c>
      <c r="E80" s="113" t="s">
        <v>1136</v>
      </c>
      <c r="F80" s="113" t="s">
        <v>115</v>
      </c>
      <c r="G80" s="113" t="s">
        <v>1169</v>
      </c>
      <c r="H80" s="427">
        <v>432581.69410000002</v>
      </c>
      <c r="I80" s="433">
        <v>92.659300000000002</v>
      </c>
      <c r="J80" s="429">
        <v>1.4661844704158433E-2</v>
      </c>
      <c r="K80" s="429">
        <v>8.4901023626915428E-3</v>
      </c>
      <c r="L80" s="429">
        <v>1.4777595017600786E-2</v>
      </c>
      <c r="M80" s="287"/>
      <c r="N80" s="287"/>
      <c r="O80" s="287"/>
      <c r="P80" s="164"/>
      <c r="Q80" s="192"/>
      <c r="R80" s="76"/>
      <c r="S80" s="76"/>
    </row>
    <row r="81" spans="1:19" ht="12.75" customHeight="1">
      <c r="A81" s="133" t="s">
        <v>1136</v>
      </c>
      <c r="B81" s="430" t="s">
        <v>1136</v>
      </c>
      <c r="C81" s="431" t="s">
        <v>1136</v>
      </c>
      <c r="D81" s="431" t="s">
        <v>1136</v>
      </c>
      <c r="E81" s="113" t="s">
        <v>1136</v>
      </c>
      <c r="F81" s="113" t="s">
        <v>116</v>
      </c>
      <c r="G81" s="113" t="s">
        <v>1169</v>
      </c>
      <c r="H81" s="427">
        <v>69379.341899999999</v>
      </c>
      <c r="I81" s="428">
        <v>95.522000000000006</v>
      </c>
      <c r="J81" s="429">
        <v>0.1556838746990461</v>
      </c>
      <c r="K81" s="429">
        <v>9.1223661649220134E-3</v>
      </c>
      <c r="L81" s="429">
        <v>2.2453809775298428E-2</v>
      </c>
      <c r="M81" s="287"/>
      <c r="N81" s="287"/>
      <c r="O81" s="287"/>
      <c r="P81" s="164"/>
      <c r="Q81" s="192"/>
      <c r="R81" s="76"/>
      <c r="S81" s="76"/>
    </row>
    <row r="82" spans="1:19" s="260" customFormat="1" ht="12.75" customHeight="1">
      <c r="A82" s="133" t="s">
        <v>1197</v>
      </c>
      <c r="B82" s="430">
        <v>61691616181</v>
      </c>
      <c r="C82" s="431" t="s">
        <v>1198</v>
      </c>
      <c r="D82" s="431" t="s">
        <v>112</v>
      </c>
      <c r="E82" s="113" t="s">
        <v>1140</v>
      </c>
      <c r="F82" s="113" t="s">
        <v>114</v>
      </c>
      <c r="G82" s="113" t="s">
        <v>1141</v>
      </c>
      <c r="H82" s="427">
        <v>15407146.1842</v>
      </c>
      <c r="I82" s="428">
        <v>17.924800000000001</v>
      </c>
      <c r="J82" s="429">
        <v>-1.611012517495769E-2</v>
      </c>
      <c r="K82" s="429">
        <v>1.844297223895186E-2</v>
      </c>
      <c r="L82" s="429">
        <v>0.12998650921279209</v>
      </c>
      <c r="M82" s="287"/>
      <c r="N82" s="287"/>
      <c r="O82" s="287"/>
      <c r="P82" s="234"/>
      <c r="Q82" s="235"/>
      <c r="R82" s="76"/>
      <c r="S82" s="76"/>
    </row>
    <row r="83" spans="1:19" s="260" customFormat="1" ht="12.75" customHeight="1">
      <c r="A83" s="133" t="s">
        <v>1136</v>
      </c>
      <c r="B83" s="430" t="s">
        <v>1136</v>
      </c>
      <c r="C83" s="431" t="s">
        <v>1136</v>
      </c>
      <c r="D83" s="431" t="s">
        <v>1136</v>
      </c>
      <c r="E83" s="113" t="s">
        <v>1136</v>
      </c>
      <c r="F83" s="113" t="s">
        <v>115</v>
      </c>
      <c r="G83" s="113" t="s">
        <v>1141</v>
      </c>
      <c r="H83" s="427">
        <v>8124996.7238999996</v>
      </c>
      <c r="I83" s="428">
        <v>17.051300000000001</v>
      </c>
      <c r="J83" s="429">
        <v>5.8771761222507619</v>
      </c>
      <c r="K83" s="429">
        <v>1.7617464684503092E-2</v>
      </c>
      <c r="L83" s="429">
        <v>0.12144059743000879</v>
      </c>
      <c r="M83" s="287"/>
      <c r="N83" s="287"/>
      <c r="O83" s="287"/>
      <c r="P83" s="234"/>
      <c r="Q83" s="235"/>
      <c r="R83" s="76"/>
      <c r="S83" s="76"/>
    </row>
    <row r="84" spans="1:19" s="260" customFormat="1" ht="12.75" customHeight="1">
      <c r="A84" s="133" t="s">
        <v>1136</v>
      </c>
      <c r="B84" s="430" t="s">
        <v>1136</v>
      </c>
      <c r="C84" s="431" t="s">
        <v>1136</v>
      </c>
      <c r="D84" s="431" t="s">
        <v>1136</v>
      </c>
      <c r="E84" s="113" t="s">
        <v>1136</v>
      </c>
      <c r="F84" s="113" t="s">
        <v>116</v>
      </c>
      <c r="G84" s="113" t="s">
        <v>1141</v>
      </c>
      <c r="H84" s="427">
        <v>123074.4029</v>
      </c>
      <c r="I84" s="428">
        <v>17.9634</v>
      </c>
      <c r="J84" s="429">
        <v>0.1801924492755187</v>
      </c>
      <c r="K84" s="429">
        <v>1.8853156372298674E-2</v>
      </c>
      <c r="L84" s="429">
        <v>0.13554188522527055</v>
      </c>
      <c r="M84" s="287"/>
      <c r="N84" s="287"/>
      <c r="O84" s="287"/>
      <c r="P84" s="234"/>
      <c r="Q84" s="235"/>
      <c r="R84" s="76"/>
      <c r="S84" s="76"/>
    </row>
    <row r="85" spans="1:19" s="260" customFormat="1" ht="12.75" customHeight="1">
      <c r="A85" s="133" t="s">
        <v>1136</v>
      </c>
      <c r="B85" s="430" t="s">
        <v>1136</v>
      </c>
      <c r="C85" s="431" t="s">
        <v>1136</v>
      </c>
      <c r="D85" s="431" t="s">
        <v>1136</v>
      </c>
      <c r="E85" s="113" t="s">
        <v>1136</v>
      </c>
      <c r="F85" s="113" t="s">
        <v>1140</v>
      </c>
      <c r="G85" s="113" t="s">
        <v>1141</v>
      </c>
      <c r="H85" s="427">
        <v>36428.948900000003</v>
      </c>
      <c r="I85" s="428">
        <v>18.6571</v>
      </c>
      <c r="J85" s="429">
        <v>3.2829042672879449E-2</v>
      </c>
      <c r="K85" s="429">
        <v>1.9274159623694942E-2</v>
      </c>
      <c r="L85" s="429">
        <v>0.14117349992166051</v>
      </c>
      <c r="M85" s="287"/>
      <c r="N85" s="287"/>
      <c r="O85" s="287"/>
      <c r="P85" s="234"/>
      <c r="Q85" s="235"/>
      <c r="R85" s="76"/>
      <c r="S85" s="76"/>
    </row>
    <row r="86" spans="1:19" s="260" customFormat="1" ht="12.75" customHeight="1">
      <c r="A86" s="133" t="s">
        <v>1199</v>
      </c>
      <c r="B86" s="430" t="s">
        <v>1200</v>
      </c>
      <c r="C86" s="431" t="s">
        <v>1201</v>
      </c>
      <c r="D86" s="431" t="s">
        <v>112</v>
      </c>
      <c r="E86" s="113" t="s">
        <v>1140</v>
      </c>
      <c r="F86" s="113" t="s">
        <v>114</v>
      </c>
      <c r="G86" s="971" t="s">
        <v>1169</v>
      </c>
      <c r="H86" s="427">
        <v>8080994.9511000002</v>
      </c>
      <c r="I86" s="972">
        <v>88.016800000000003</v>
      </c>
      <c r="J86" s="429">
        <v>3.7982165820834579E-2</v>
      </c>
      <c r="K86" s="429">
        <v>4.0988218520021658E-2</v>
      </c>
      <c r="L86" s="429">
        <v>0.43959885422160561</v>
      </c>
      <c r="M86" s="287"/>
      <c r="N86" s="287"/>
      <c r="O86" s="287"/>
      <c r="P86" s="234"/>
      <c r="Q86" s="235"/>
      <c r="R86" s="76"/>
      <c r="S86" s="76"/>
    </row>
    <row r="87" spans="1:19" ht="12.75" customHeight="1">
      <c r="A87" s="112" t="s">
        <v>1136</v>
      </c>
      <c r="B87" s="188" t="s">
        <v>1136</v>
      </c>
      <c r="C87" s="425" t="s">
        <v>1136</v>
      </c>
      <c r="D87" s="425" t="s">
        <v>1136</v>
      </c>
      <c r="E87" s="113" t="s">
        <v>1136</v>
      </c>
      <c r="F87" s="113" t="s">
        <v>115</v>
      </c>
      <c r="G87" s="113" t="s">
        <v>1169</v>
      </c>
      <c r="H87" s="427">
        <v>6134307.1804999998</v>
      </c>
      <c r="I87" s="428">
        <v>85.701599999999999</v>
      </c>
      <c r="J87" s="429">
        <v>7.2249408514834856E-2</v>
      </c>
      <c r="K87" s="429">
        <v>4.0130377898033975E-2</v>
      </c>
      <c r="L87" s="429">
        <v>0.42563691308858709</v>
      </c>
      <c r="M87" s="287"/>
      <c r="N87" s="287"/>
      <c r="O87" s="287"/>
      <c r="P87" s="164"/>
      <c r="Q87" s="192"/>
      <c r="R87" s="76"/>
      <c r="S87" s="76"/>
    </row>
    <row r="88" spans="1:19" ht="12.75" customHeight="1">
      <c r="A88" s="112" t="s">
        <v>1136</v>
      </c>
      <c r="B88" s="188" t="s">
        <v>1136</v>
      </c>
      <c r="C88" s="425" t="s">
        <v>1136</v>
      </c>
      <c r="D88" s="425" t="s">
        <v>1136</v>
      </c>
      <c r="E88" s="113" t="s">
        <v>1136</v>
      </c>
      <c r="F88" s="113" t="s">
        <v>116</v>
      </c>
      <c r="G88" s="113" t="s">
        <v>1169</v>
      </c>
      <c r="H88" s="427">
        <v>430010.55979999999</v>
      </c>
      <c r="I88" s="428">
        <v>87.908500000000004</v>
      </c>
      <c r="J88" s="429">
        <v>0.15166498501773806</v>
      </c>
      <c r="K88" s="429">
        <v>4.1420355275995746E-2</v>
      </c>
      <c r="L88" s="429">
        <v>0.44669636793721135</v>
      </c>
      <c r="M88" s="287"/>
      <c r="N88" s="287"/>
      <c r="O88" s="287"/>
      <c r="P88" s="164"/>
      <c r="Q88" s="192"/>
      <c r="R88" s="76"/>
      <c r="S88" s="76"/>
    </row>
    <row r="89" spans="1:19" ht="12.75" customHeight="1">
      <c r="A89" s="112" t="s">
        <v>1136</v>
      </c>
      <c r="B89" s="188" t="s">
        <v>1136</v>
      </c>
      <c r="C89" s="425" t="s">
        <v>1136</v>
      </c>
      <c r="D89" s="425" t="s">
        <v>1136</v>
      </c>
      <c r="E89" s="113" t="s">
        <v>1136</v>
      </c>
      <c r="F89" s="113" t="s">
        <v>1140</v>
      </c>
      <c r="G89" s="113" t="s">
        <v>1169</v>
      </c>
      <c r="H89" s="427">
        <v>22654.468499999999</v>
      </c>
      <c r="I89" s="428">
        <v>90.550799999999995</v>
      </c>
      <c r="J89" s="429">
        <v>5.0463824624634057E-2</v>
      </c>
      <c r="K89" s="429">
        <v>4.1854196170718172E-2</v>
      </c>
      <c r="L89" s="429">
        <v>0.45389998214181149</v>
      </c>
      <c r="M89" s="287"/>
      <c r="N89" s="287"/>
      <c r="O89" s="287"/>
      <c r="P89" s="164"/>
      <c r="Q89" s="192"/>
      <c r="R89" s="76"/>
      <c r="S89" s="76"/>
    </row>
    <row r="90" spans="1:19" ht="12.75" customHeight="1">
      <c r="A90" s="112" t="s">
        <v>1202</v>
      </c>
      <c r="B90" s="188" t="s">
        <v>1203</v>
      </c>
      <c r="C90" s="425" t="s">
        <v>1204</v>
      </c>
      <c r="D90" s="425" t="s">
        <v>112</v>
      </c>
      <c r="E90" s="113" t="s">
        <v>1157</v>
      </c>
      <c r="F90" s="113" t="s">
        <v>114</v>
      </c>
      <c r="G90" s="113" t="s">
        <v>1141</v>
      </c>
      <c r="H90" s="427">
        <v>3477707.0928000002</v>
      </c>
      <c r="I90" s="428">
        <v>113.7944</v>
      </c>
      <c r="J90" s="429">
        <v>2.626772301453828E-2</v>
      </c>
      <c r="K90" s="429">
        <v>1.7933689717111401E-2</v>
      </c>
      <c r="L90" s="429">
        <v>5.7741124905484442E-2</v>
      </c>
      <c r="M90" s="287"/>
      <c r="N90" s="287"/>
      <c r="O90" s="287"/>
      <c r="P90" s="164"/>
      <c r="Q90" s="192"/>
      <c r="R90" s="76"/>
      <c r="S90" s="76"/>
    </row>
    <row r="91" spans="1:19" ht="12.75" customHeight="1">
      <c r="A91" s="112" t="s">
        <v>1136</v>
      </c>
      <c r="B91" s="188" t="s">
        <v>1136</v>
      </c>
      <c r="C91" s="425" t="s">
        <v>1136</v>
      </c>
      <c r="D91" s="425" t="s">
        <v>1136</v>
      </c>
      <c r="E91" s="113" t="s">
        <v>1136</v>
      </c>
      <c r="F91" s="113" t="s">
        <v>115</v>
      </c>
      <c r="G91" s="113" t="s">
        <v>1141</v>
      </c>
      <c r="H91" s="427">
        <v>16708191.7575</v>
      </c>
      <c r="I91" s="428">
        <v>109.97329999999999</v>
      </c>
      <c r="J91" s="429">
        <v>1.2725266993261153E-2</v>
      </c>
      <c r="K91" s="429">
        <v>1.752322829327313E-2</v>
      </c>
      <c r="L91" s="429">
        <v>5.2698495491314334E-2</v>
      </c>
      <c r="M91" s="287"/>
      <c r="N91" s="287"/>
      <c r="O91" s="287"/>
      <c r="P91" s="164"/>
      <c r="Q91" s="192"/>
      <c r="R91" s="76"/>
      <c r="S91" s="76"/>
    </row>
    <row r="92" spans="1:19" ht="12.75" customHeight="1">
      <c r="A92" s="133" t="s">
        <v>1136</v>
      </c>
      <c r="B92" s="188" t="s">
        <v>1136</v>
      </c>
      <c r="C92" s="425" t="s">
        <v>1136</v>
      </c>
      <c r="D92" s="425" t="s">
        <v>1136</v>
      </c>
      <c r="E92" s="113" t="s">
        <v>1136</v>
      </c>
      <c r="F92" s="113" t="s">
        <v>116</v>
      </c>
      <c r="G92" s="113" t="s">
        <v>1141</v>
      </c>
      <c r="H92" s="427">
        <v>37145.799700000003</v>
      </c>
      <c r="I92" s="428">
        <v>111.4299</v>
      </c>
      <c r="J92" s="429">
        <v>0.19089607968881173</v>
      </c>
      <c r="K92" s="429">
        <v>1.8129538209358698E-2</v>
      </c>
      <c r="L92" s="429">
        <v>6.0171774900794617E-2</v>
      </c>
      <c r="M92" s="287"/>
      <c r="N92" s="287"/>
      <c r="O92" s="287"/>
      <c r="P92" s="164"/>
      <c r="Q92" s="192"/>
      <c r="R92" s="76"/>
      <c r="S92" s="76"/>
    </row>
    <row r="93" spans="1:19" ht="12.75" customHeight="1">
      <c r="A93" s="133" t="s">
        <v>1576</v>
      </c>
      <c r="B93" s="430" t="s">
        <v>1633</v>
      </c>
      <c r="C93" s="431" t="s">
        <v>1579</v>
      </c>
      <c r="D93" s="431" t="s">
        <v>112</v>
      </c>
      <c r="E93" s="113" t="s">
        <v>1577</v>
      </c>
      <c r="F93" s="113" t="s">
        <v>1136</v>
      </c>
      <c r="G93" s="113" t="s">
        <v>1141</v>
      </c>
      <c r="H93" s="427">
        <v>7597362.7599999998</v>
      </c>
      <c r="I93" s="428">
        <v>100.6873336425684</v>
      </c>
      <c r="J93" s="429">
        <v>1.0648475938967845</v>
      </c>
      <c r="K93" s="429">
        <v>3.2113550096894983E-3</v>
      </c>
      <c r="L93" s="429" t="s">
        <v>1136</v>
      </c>
      <c r="M93" s="287"/>
      <c r="N93" s="287"/>
      <c r="O93" s="287"/>
      <c r="P93" s="164"/>
      <c r="Q93" s="192"/>
      <c r="R93" s="76"/>
      <c r="S93" s="76"/>
    </row>
    <row r="94" spans="1:19" ht="12.75" customHeight="1">
      <c r="A94" s="112" t="s">
        <v>1713</v>
      </c>
      <c r="B94" s="188">
        <v>30290598804</v>
      </c>
      <c r="C94" s="425" t="s">
        <v>1163</v>
      </c>
      <c r="D94" s="431" t="s">
        <v>112</v>
      </c>
      <c r="E94" s="113" t="s">
        <v>1140</v>
      </c>
      <c r="F94" s="113" t="s">
        <v>1136</v>
      </c>
      <c r="G94" s="113" t="s">
        <v>1141</v>
      </c>
      <c r="H94" s="427">
        <v>3172273.23</v>
      </c>
      <c r="I94" s="428">
        <v>0.46486309933821202</v>
      </c>
      <c r="J94" s="429">
        <v>9.9761801779343351E-3</v>
      </c>
      <c r="K94" s="429">
        <v>9.0838685112568651E-3</v>
      </c>
      <c r="L94" s="429">
        <v>0.11620934348109335</v>
      </c>
      <c r="M94" s="287"/>
      <c r="N94" s="287"/>
      <c r="O94" s="287"/>
      <c r="P94" s="164"/>
      <c r="Q94" s="192"/>
      <c r="R94" s="76"/>
      <c r="S94" s="76"/>
    </row>
    <row r="95" spans="1:19" s="1071" customFormat="1" ht="12.75" customHeight="1">
      <c r="A95" s="133" t="s">
        <v>1205</v>
      </c>
      <c r="B95" s="188" t="s">
        <v>1206</v>
      </c>
      <c r="C95" s="425" t="s">
        <v>1104</v>
      </c>
      <c r="D95" s="425" t="s">
        <v>112</v>
      </c>
      <c r="E95" s="113" t="s">
        <v>1140</v>
      </c>
      <c r="F95" s="113" t="s">
        <v>114</v>
      </c>
      <c r="G95" s="113" t="s">
        <v>1141</v>
      </c>
      <c r="H95" s="427">
        <v>6030152.0274999999</v>
      </c>
      <c r="I95" s="428">
        <v>23.122599999999998</v>
      </c>
      <c r="J95" s="429">
        <v>4.2252524153234994E-2</v>
      </c>
      <c r="K95" s="429">
        <v>4.2248696208750713E-2</v>
      </c>
      <c r="L95" s="429">
        <v>0.26085483365527051</v>
      </c>
      <c r="M95" s="287"/>
      <c r="N95" s="287"/>
      <c r="O95" s="287"/>
      <c r="P95" s="164"/>
      <c r="Q95" s="192"/>
      <c r="R95" s="76"/>
      <c r="S95" s="76"/>
    </row>
    <row r="96" spans="1:19" s="1071" customFormat="1" ht="12.75" customHeight="1">
      <c r="A96" s="133" t="s">
        <v>1136</v>
      </c>
      <c r="B96" s="188" t="s">
        <v>1136</v>
      </c>
      <c r="C96" s="425" t="s">
        <v>1136</v>
      </c>
      <c r="D96" s="425" t="s">
        <v>1136</v>
      </c>
      <c r="E96" s="113" t="s">
        <v>1136</v>
      </c>
      <c r="F96" s="113" t="s">
        <v>115</v>
      </c>
      <c r="G96" s="113" t="s">
        <v>1141</v>
      </c>
      <c r="H96" s="427">
        <v>355812.03259999998</v>
      </c>
      <c r="I96" s="428">
        <v>23.122699999999998</v>
      </c>
      <c r="J96" s="429">
        <v>4.2252451259349622E-2</v>
      </c>
      <c r="K96" s="429">
        <v>4.2253203697943942E-2</v>
      </c>
      <c r="L96" s="429">
        <v>0.26081831218315421</v>
      </c>
      <c r="M96" s="287"/>
      <c r="N96" s="287"/>
      <c r="O96" s="287"/>
      <c r="P96" s="164"/>
      <c r="Q96" s="192"/>
      <c r="R96" s="76"/>
      <c r="S96" s="76"/>
    </row>
    <row r="97" spans="1:19" s="1071" customFormat="1" ht="12.75" customHeight="1">
      <c r="A97" s="133" t="s">
        <v>1207</v>
      </c>
      <c r="B97" s="188" t="s">
        <v>1208</v>
      </c>
      <c r="C97" s="425" t="s">
        <v>1209</v>
      </c>
      <c r="D97" s="425" t="s">
        <v>112</v>
      </c>
      <c r="E97" s="113" t="s">
        <v>1140</v>
      </c>
      <c r="F97" s="113" t="s">
        <v>114</v>
      </c>
      <c r="G97" s="113" t="s">
        <v>1141</v>
      </c>
      <c r="H97" s="427">
        <v>27438834.4375</v>
      </c>
      <c r="I97" s="428">
        <v>187.50389999999999</v>
      </c>
      <c r="J97" s="429">
        <v>7.1819759142640605E-2</v>
      </c>
      <c r="K97" s="429">
        <v>3.0283099422723669E-2</v>
      </c>
      <c r="L97" s="429">
        <v>0.23672505716386683</v>
      </c>
      <c r="M97" s="287"/>
      <c r="N97" s="287"/>
      <c r="O97" s="287"/>
      <c r="P97" s="164"/>
      <c r="Q97" s="192"/>
      <c r="R97" s="76"/>
      <c r="S97" s="76"/>
    </row>
    <row r="98" spans="1:19" s="1071" customFormat="1" ht="12.75" customHeight="1">
      <c r="A98" s="133" t="s">
        <v>1136</v>
      </c>
      <c r="B98" s="188" t="s">
        <v>1136</v>
      </c>
      <c r="C98" s="425" t="s">
        <v>1136</v>
      </c>
      <c r="D98" s="425" t="s">
        <v>1136</v>
      </c>
      <c r="E98" s="113" t="s">
        <v>1136</v>
      </c>
      <c r="F98" s="113" t="s">
        <v>115</v>
      </c>
      <c r="G98" s="113" t="s">
        <v>1141</v>
      </c>
      <c r="H98" s="427">
        <v>11180136.252599999</v>
      </c>
      <c r="I98" s="428">
        <v>170.92599999999999</v>
      </c>
      <c r="J98" s="429">
        <v>4.6741949247424213</v>
      </c>
      <c r="K98" s="429">
        <v>2.9466944923765226E-2</v>
      </c>
      <c r="L98" s="429">
        <v>0.22491337001993283</v>
      </c>
      <c r="M98" s="287"/>
      <c r="N98" s="287"/>
      <c r="O98" s="287"/>
      <c r="P98" s="164"/>
      <c r="Q98" s="192"/>
      <c r="R98" s="76"/>
      <c r="S98" s="76"/>
    </row>
    <row r="99" spans="1:19" s="1071" customFormat="1" ht="12.75" customHeight="1">
      <c r="A99" s="133" t="s">
        <v>1136</v>
      </c>
      <c r="B99" s="188" t="s">
        <v>1136</v>
      </c>
      <c r="C99" s="425" t="s">
        <v>1136</v>
      </c>
      <c r="D99" s="425" t="s">
        <v>1136</v>
      </c>
      <c r="E99" s="113" t="s">
        <v>1136</v>
      </c>
      <c r="F99" s="113" t="s">
        <v>116</v>
      </c>
      <c r="G99" s="113" t="s">
        <v>1141</v>
      </c>
      <c r="H99" s="427">
        <v>378872.63040000002</v>
      </c>
      <c r="I99" s="428">
        <v>187.5077</v>
      </c>
      <c r="J99" s="429">
        <v>0.16904499068171441</v>
      </c>
      <c r="K99" s="429">
        <v>3.0687388037591301E-2</v>
      </c>
      <c r="L99" s="429">
        <v>0.24257045832500723</v>
      </c>
      <c r="M99" s="287"/>
      <c r="N99" s="287"/>
      <c r="O99" s="287"/>
      <c r="P99" s="164"/>
      <c r="Q99" s="192"/>
      <c r="R99" s="76"/>
      <c r="S99" s="76"/>
    </row>
    <row r="100" spans="1:19" s="1071" customFormat="1" ht="12.75" customHeight="1">
      <c r="A100" s="133" t="s">
        <v>1136</v>
      </c>
      <c r="B100" s="188" t="s">
        <v>1136</v>
      </c>
      <c r="C100" s="425" t="s">
        <v>1136</v>
      </c>
      <c r="D100" s="425" t="s">
        <v>1136</v>
      </c>
      <c r="E100" s="113" t="s">
        <v>1136</v>
      </c>
      <c r="F100" s="113" t="s">
        <v>1140</v>
      </c>
      <c r="G100" s="113" t="s">
        <v>1141</v>
      </c>
      <c r="H100" s="427">
        <v>81229.5095</v>
      </c>
      <c r="I100" s="428">
        <v>194.67679999999999</v>
      </c>
      <c r="J100" s="429">
        <v>8.7987052753588646E-3</v>
      </c>
      <c r="K100" s="429">
        <v>3.110035809451972E-2</v>
      </c>
      <c r="L100" s="429">
        <v>0.24857863596584062</v>
      </c>
      <c r="M100" s="287"/>
      <c r="N100" s="287"/>
      <c r="O100" s="287"/>
      <c r="P100" s="164"/>
      <c r="Q100" s="192"/>
      <c r="R100" s="76"/>
      <c r="S100" s="76"/>
    </row>
    <row r="101" spans="1:19" ht="12.75" customHeight="1">
      <c r="A101" s="112" t="s">
        <v>1398</v>
      </c>
      <c r="B101" s="188">
        <v>74643964821</v>
      </c>
      <c r="C101" s="425" t="s">
        <v>1210</v>
      </c>
      <c r="D101" s="425" t="s">
        <v>112</v>
      </c>
      <c r="E101" s="113" t="s">
        <v>1147</v>
      </c>
      <c r="F101" s="113" t="s">
        <v>1136</v>
      </c>
      <c r="G101" s="113" t="s">
        <v>1141</v>
      </c>
      <c r="H101" s="427">
        <v>55275058.259999998</v>
      </c>
      <c r="I101" s="428">
        <v>133.77196501737689</v>
      </c>
      <c r="J101" s="429">
        <v>8.1341578405076165E-2</v>
      </c>
      <c r="K101" s="429">
        <v>2.7157341700272397E-3</v>
      </c>
      <c r="L101" s="429">
        <v>1.8115589519992259E-2</v>
      </c>
      <c r="M101" s="287"/>
      <c r="N101" s="287"/>
      <c r="O101" s="287"/>
      <c r="P101" s="164"/>
      <c r="Q101" s="192"/>
      <c r="R101" s="76"/>
      <c r="S101" s="76"/>
    </row>
    <row r="102" spans="1:19" ht="12.75" customHeight="1">
      <c r="A102" s="112" t="s">
        <v>1211</v>
      </c>
      <c r="B102" s="188" t="s">
        <v>1212</v>
      </c>
      <c r="C102" s="425" t="s">
        <v>1213</v>
      </c>
      <c r="D102" s="425" t="s">
        <v>1011</v>
      </c>
      <c r="E102" s="113" t="s">
        <v>1157</v>
      </c>
      <c r="F102" s="113" t="s">
        <v>1136</v>
      </c>
      <c r="G102" s="113" t="s">
        <v>1141</v>
      </c>
      <c r="H102" s="427">
        <v>6247577.7000000002</v>
      </c>
      <c r="I102" s="428">
        <v>96.193570373925127</v>
      </c>
      <c r="J102" s="429">
        <v>-5.2560015224242362E-2</v>
      </c>
      <c r="K102" s="429">
        <v>2.5415482597797023E-2</v>
      </c>
      <c r="L102" s="429">
        <v>2.218791579129431E-2</v>
      </c>
      <c r="M102" s="287"/>
      <c r="N102" s="287"/>
      <c r="O102" s="287"/>
      <c r="P102" s="164"/>
      <c r="Q102" s="192"/>
      <c r="R102" s="76"/>
      <c r="S102" s="76"/>
    </row>
    <row r="103" spans="1:19" ht="12.75" customHeight="1">
      <c r="A103" s="112" t="s">
        <v>1214</v>
      </c>
      <c r="B103" s="188">
        <v>85535430386</v>
      </c>
      <c r="C103" s="425" t="s">
        <v>1215</v>
      </c>
      <c r="D103" s="425" t="s">
        <v>1011</v>
      </c>
      <c r="E103" s="113" t="s">
        <v>1140</v>
      </c>
      <c r="F103" s="113" t="s">
        <v>1136</v>
      </c>
      <c r="G103" s="113" t="s">
        <v>1141</v>
      </c>
      <c r="H103" s="427">
        <v>31845768.050000001</v>
      </c>
      <c r="I103" s="428">
        <v>8.7973330338666873</v>
      </c>
      <c r="J103" s="429">
        <v>5.2541278422352233E-2</v>
      </c>
      <c r="K103" s="429">
        <v>3.9406809477445348E-2</v>
      </c>
      <c r="L103" s="429">
        <v>0.31154413070148035</v>
      </c>
      <c r="M103" s="287"/>
      <c r="N103" s="287"/>
      <c r="O103" s="287"/>
      <c r="P103" s="164"/>
      <c r="Q103" s="192"/>
      <c r="R103" s="76"/>
      <c r="S103" s="76"/>
    </row>
    <row r="104" spans="1:19" ht="12.75" customHeight="1">
      <c r="A104" s="133" t="s">
        <v>1216</v>
      </c>
      <c r="B104" s="188">
        <v>40425097619</v>
      </c>
      <c r="C104" s="425" t="s">
        <v>1217</v>
      </c>
      <c r="D104" s="425" t="s">
        <v>1011</v>
      </c>
      <c r="E104" s="113" t="s">
        <v>1140</v>
      </c>
      <c r="F104" s="113" t="s">
        <v>1136</v>
      </c>
      <c r="G104" s="113" t="s">
        <v>1141</v>
      </c>
      <c r="H104" s="427">
        <v>3746947.09</v>
      </c>
      <c r="I104" s="428">
        <v>125.45986620659779</v>
      </c>
      <c r="J104" s="429">
        <v>2.7260768589210782E-2</v>
      </c>
      <c r="K104" s="429">
        <v>3.0166185096867526E-2</v>
      </c>
      <c r="L104" s="429">
        <v>0.16294844725984392</v>
      </c>
      <c r="M104" s="287"/>
      <c r="N104" s="287"/>
      <c r="O104" s="287"/>
      <c r="P104" s="164"/>
      <c r="Q104" s="192"/>
      <c r="R104" s="76"/>
      <c r="S104" s="76"/>
    </row>
    <row r="105" spans="1:19" s="260" customFormat="1" ht="12.75" customHeight="1">
      <c r="A105" s="112" t="s">
        <v>1585</v>
      </c>
      <c r="B105" s="188" t="s">
        <v>1634</v>
      </c>
      <c r="C105" s="425" t="s">
        <v>1635</v>
      </c>
      <c r="D105" s="425" t="s">
        <v>1011</v>
      </c>
      <c r="E105" s="113" t="s">
        <v>1157</v>
      </c>
      <c r="F105" s="113" t="s">
        <v>1136</v>
      </c>
      <c r="G105" s="113" t="s">
        <v>1141</v>
      </c>
      <c r="H105" s="427">
        <v>14110303.109999999</v>
      </c>
      <c r="I105" s="428">
        <v>100.46631502858951</v>
      </c>
      <c r="J105" s="429">
        <v>0.12570648760909187</v>
      </c>
      <c r="K105" s="429">
        <v>4.178771749875132E-3</v>
      </c>
      <c r="L105" s="429" t="s">
        <v>1136</v>
      </c>
      <c r="M105" s="287"/>
      <c r="N105" s="287"/>
      <c r="O105" s="287"/>
      <c r="P105" s="164"/>
      <c r="Q105" s="192"/>
      <c r="R105" s="76"/>
      <c r="S105" s="76"/>
    </row>
    <row r="106" spans="1:19" s="260" customFormat="1" ht="12.75" customHeight="1">
      <c r="A106" s="133" t="s">
        <v>1509</v>
      </c>
      <c r="B106" s="188" t="s">
        <v>1510</v>
      </c>
      <c r="C106" s="425" t="s">
        <v>1511</v>
      </c>
      <c r="D106" s="425" t="s">
        <v>1011</v>
      </c>
      <c r="E106" s="113" t="s">
        <v>1157</v>
      </c>
      <c r="F106" s="113" t="s">
        <v>1136</v>
      </c>
      <c r="G106" s="113" t="s">
        <v>1141</v>
      </c>
      <c r="H106" s="427">
        <v>28608527.059999999</v>
      </c>
      <c r="I106" s="428">
        <v>101.6091981796546</v>
      </c>
      <c r="J106" s="429">
        <v>6.413419161794609E-3</v>
      </c>
      <c r="K106" s="429">
        <v>6.413419161794609E-3</v>
      </c>
      <c r="L106" s="429" t="s">
        <v>1136</v>
      </c>
      <c r="M106" s="287"/>
      <c r="N106" s="287"/>
      <c r="O106" s="287"/>
      <c r="P106" s="164"/>
      <c r="Q106" s="192"/>
      <c r="R106" s="76"/>
      <c r="S106" s="76"/>
    </row>
    <row r="107" spans="1:19" s="1071" customFormat="1" ht="12.75" customHeight="1">
      <c r="A107" s="133" t="s">
        <v>1404</v>
      </c>
      <c r="B107" s="188" t="s">
        <v>1415</v>
      </c>
      <c r="C107" s="425" t="s">
        <v>1416</v>
      </c>
      <c r="D107" s="425" t="s">
        <v>1011</v>
      </c>
      <c r="E107" s="113" t="s">
        <v>1157</v>
      </c>
      <c r="F107" s="113" t="s">
        <v>1136</v>
      </c>
      <c r="G107" s="113" t="s">
        <v>1169</v>
      </c>
      <c r="H107" s="427">
        <v>15004751.49</v>
      </c>
      <c r="I107" s="428">
        <v>93.025879447735889</v>
      </c>
      <c r="J107" s="429">
        <v>7.4643460570376075E-3</v>
      </c>
      <c r="K107" s="429">
        <v>8.8392349848807061E-3</v>
      </c>
      <c r="L107" s="429">
        <v>2.8655366839059226E-2</v>
      </c>
      <c r="M107" s="287"/>
      <c r="N107" s="287"/>
      <c r="O107" s="287"/>
      <c r="P107" s="164"/>
      <c r="Q107" s="192"/>
      <c r="R107" s="76"/>
      <c r="S107" s="76"/>
    </row>
    <row r="108" spans="1:19" s="1071" customFormat="1" ht="12.75" customHeight="1">
      <c r="A108" s="133" t="s">
        <v>1218</v>
      </c>
      <c r="B108" s="188">
        <v>61515780704</v>
      </c>
      <c r="C108" s="425" t="s">
        <v>1219</v>
      </c>
      <c r="D108" s="425" t="s">
        <v>1011</v>
      </c>
      <c r="E108" s="113" t="s">
        <v>1147</v>
      </c>
      <c r="F108" s="113" t="s">
        <v>1136</v>
      </c>
      <c r="G108" s="113" t="s">
        <v>1141</v>
      </c>
      <c r="H108" s="427">
        <v>48099718.619999997</v>
      </c>
      <c r="I108" s="428">
        <v>17.787691330743801</v>
      </c>
      <c r="J108" s="429">
        <v>2.1624688246579815E-3</v>
      </c>
      <c r="K108" s="429">
        <v>1.5466334748779342E-3</v>
      </c>
      <c r="L108" s="429">
        <v>6.2961484105690246E-3</v>
      </c>
      <c r="M108" s="287"/>
      <c r="N108" s="287"/>
      <c r="O108" s="287"/>
      <c r="P108" s="164"/>
      <c r="Q108" s="192"/>
      <c r="R108" s="76"/>
      <c r="S108" s="76"/>
    </row>
    <row r="109" spans="1:19" s="1071" customFormat="1" ht="12.75" customHeight="1">
      <c r="A109" s="133" t="s">
        <v>1220</v>
      </c>
      <c r="B109" s="188">
        <v>16128752508</v>
      </c>
      <c r="C109" s="425" t="s">
        <v>1221</v>
      </c>
      <c r="D109" s="425" t="s">
        <v>1011</v>
      </c>
      <c r="E109" s="113" t="s">
        <v>1144</v>
      </c>
      <c r="F109" s="113" t="s">
        <v>1136</v>
      </c>
      <c r="G109" s="113" t="s">
        <v>1141</v>
      </c>
      <c r="H109" s="427">
        <v>6280505.1399999997</v>
      </c>
      <c r="I109" s="428">
        <v>14.503056945282919</v>
      </c>
      <c r="J109" s="429">
        <v>-6.2773146917231903E-2</v>
      </c>
      <c r="K109" s="429">
        <v>2.165234981507469E-2</v>
      </c>
      <c r="L109" s="429">
        <v>7.023913282902261E-2</v>
      </c>
      <c r="M109" s="287"/>
      <c r="N109" s="287"/>
      <c r="O109" s="287"/>
      <c r="P109" s="164"/>
      <c r="Q109" s="192"/>
      <c r="R109" s="76"/>
      <c r="S109" s="76"/>
    </row>
    <row r="110" spans="1:19" s="1071" customFormat="1" ht="12.75" customHeight="1">
      <c r="A110" s="133" t="s">
        <v>1239</v>
      </c>
      <c r="B110" s="188" t="s">
        <v>1240</v>
      </c>
      <c r="C110" s="425" t="s">
        <v>1241</v>
      </c>
      <c r="D110" s="425" t="s">
        <v>1238</v>
      </c>
      <c r="E110" s="113" t="s">
        <v>1147</v>
      </c>
      <c r="F110" s="113" t="s">
        <v>1136</v>
      </c>
      <c r="G110" s="113" t="s">
        <v>1141</v>
      </c>
      <c r="H110" s="427">
        <v>26151811.7183</v>
      </c>
      <c r="I110" s="428">
        <v>103.34113546332898</v>
      </c>
      <c r="J110" s="429">
        <v>2.5222255523281056E-2</v>
      </c>
      <c r="K110" s="429">
        <v>2.0717741952454016E-2</v>
      </c>
      <c r="L110" s="429">
        <v>5.2153450844300009E-2</v>
      </c>
      <c r="M110" s="287"/>
      <c r="N110" s="287"/>
      <c r="O110" s="287"/>
      <c r="P110" s="164"/>
      <c r="Q110" s="192"/>
      <c r="R110" s="76"/>
      <c r="S110" s="76"/>
    </row>
    <row r="111" spans="1:19" s="260" customFormat="1" ht="12.75" customHeight="1">
      <c r="A111" s="112" t="s">
        <v>1492</v>
      </c>
      <c r="B111" s="188" t="s">
        <v>1493</v>
      </c>
      <c r="C111" s="425" t="s">
        <v>1494</v>
      </c>
      <c r="D111" s="425" t="s">
        <v>1238</v>
      </c>
      <c r="E111" s="113" t="s">
        <v>1157</v>
      </c>
      <c r="F111" s="113" t="s">
        <v>1136</v>
      </c>
      <c r="G111" s="113" t="s">
        <v>1141</v>
      </c>
      <c r="H111" s="427">
        <v>12810037.092599999</v>
      </c>
      <c r="I111" s="428">
        <v>101.99331813850145</v>
      </c>
      <c r="J111" s="429">
        <v>6.3727809401206148E-3</v>
      </c>
      <c r="K111" s="429">
        <v>6.3727809401208368E-3</v>
      </c>
      <c r="L111" s="429" t="s">
        <v>1136</v>
      </c>
      <c r="M111" s="287"/>
      <c r="N111" s="287"/>
      <c r="O111" s="287"/>
      <c r="P111" s="164"/>
      <c r="Q111" s="192"/>
      <c r="R111" s="76"/>
      <c r="S111" s="76"/>
    </row>
    <row r="112" spans="1:19" s="260" customFormat="1" ht="12.75" customHeight="1">
      <c r="A112" s="112" t="s">
        <v>1405</v>
      </c>
      <c r="B112" s="188" t="s">
        <v>1417</v>
      </c>
      <c r="C112" s="425" t="s">
        <v>1418</v>
      </c>
      <c r="D112" s="425" t="s">
        <v>1238</v>
      </c>
      <c r="E112" s="113" t="s">
        <v>1157</v>
      </c>
      <c r="F112" s="113" t="s">
        <v>1136</v>
      </c>
      <c r="G112" s="113" t="s">
        <v>1141</v>
      </c>
      <c r="H112" s="427">
        <v>27806719.6609</v>
      </c>
      <c r="I112" s="428">
        <v>102.51126082327499</v>
      </c>
      <c r="J112" s="429">
        <v>6.4434097223675657E-3</v>
      </c>
      <c r="K112" s="429">
        <v>8.3587606622743671E-3</v>
      </c>
      <c r="L112" s="429">
        <v>2.4671753213817649E-2</v>
      </c>
      <c r="M112" s="287"/>
      <c r="N112" s="287"/>
      <c r="O112" s="287"/>
      <c r="P112" s="164"/>
      <c r="Q112" s="192"/>
      <c r="R112" s="76"/>
      <c r="S112" s="76"/>
    </row>
    <row r="113" spans="1:19" s="260" customFormat="1" ht="12.75" customHeight="1">
      <c r="A113" s="112" t="s">
        <v>1242</v>
      </c>
      <c r="B113" s="188">
        <v>27751007165</v>
      </c>
      <c r="C113" s="425" t="s">
        <v>1243</v>
      </c>
      <c r="D113" s="425" t="s">
        <v>1238</v>
      </c>
      <c r="E113" s="113" t="s">
        <v>1147</v>
      </c>
      <c r="F113" s="113" t="s">
        <v>1136</v>
      </c>
      <c r="G113" s="113" t="s">
        <v>1141</v>
      </c>
      <c r="H113" s="427">
        <v>38090881.228200004</v>
      </c>
      <c r="I113" s="428">
        <v>99.729452659990869</v>
      </c>
      <c r="J113" s="429">
        <v>9.1805653499370532E-3</v>
      </c>
      <c r="K113" s="429">
        <v>9.6424114893951529E-3</v>
      </c>
      <c r="L113" s="429">
        <v>3.4261439459764897E-2</v>
      </c>
      <c r="M113" s="287"/>
      <c r="N113" s="287"/>
      <c r="O113" s="287"/>
      <c r="P113" s="164"/>
      <c r="Q113" s="192"/>
      <c r="R113" s="76"/>
      <c r="S113" s="76"/>
    </row>
    <row r="114" spans="1:19" s="260" customFormat="1" ht="12.75" customHeight="1">
      <c r="A114" s="112" t="s">
        <v>1464</v>
      </c>
      <c r="B114" s="188" t="s">
        <v>1245</v>
      </c>
      <c r="C114" s="425" t="s">
        <v>1246</v>
      </c>
      <c r="D114" s="425" t="s">
        <v>1238</v>
      </c>
      <c r="E114" s="113" t="s">
        <v>1147</v>
      </c>
      <c r="F114" s="113" t="s">
        <v>1136</v>
      </c>
      <c r="G114" s="113" t="s">
        <v>1141</v>
      </c>
      <c r="H114" s="427">
        <v>19385588.699099999</v>
      </c>
      <c r="I114" s="428">
        <v>13.448318034030864</v>
      </c>
      <c r="J114" s="429">
        <v>8.1719354391077248E-2</v>
      </c>
      <c r="K114" s="429">
        <v>9.5869901043992289E-3</v>
      </c>
      <c r="L114" s="429">
        <v>2.6881437277544329E-2</v>
      </c>
      <c r="M114" s="287"/>
      <c r="N114" s="287"/>
      <c r="O114" s="287"/>
      <c r="P114" s="164"/>
      <c r="Q114" s="192"/>
      <c r="R114" s="76"/>
      <c r="S114" s="76"/>
    </row>
    <row r="115" spans="1:19" s="260" customFormat="1" ht="12.75" customHeight="1">
      <c r="A115" s="112" t="s">
        <v>1495</v>
      </c>
      <c r="B115" s="188">
        <v>20010251059</v>
      </c>
      <c r="C115" s="425" t="s">
        <v>1244</v>
      </c>
      <c r="D115" s="425" t="s">
        <v>1238</v>
      </c>
      <c r="E115" s="113" t="s">
        <v>1161</v>
      </c>
      <c r="F115" s="113" t="s">
        <v>1136</v>
      </c>
      <c r="G115" s="113" t="s">
        <v>1141</v>
      </c>
      <c r="H115" s="427">
        <v>14210185.1855</v>
      </c>
      <c r="I115" s="428">
        <v>105.02317205578672</v>
      </c>
      <c r="J115" s="429">
        <v>2.9615234647183408E-2</v>
      </c>
      <c r="K115" s="429">
        <v>6.8645285772486186E-3</v>
      </c>
      <c r="L115" s="429">
        <v>2.1409239492459209E-2</v>
      </c>
      <c r="M115" s="287"/>
      <c r="N115" s="287"/>
      <c r="O115" s="287"/>
      <c r="P115" s="164"/>
      <c r="Q115" s="192"/>
      <c r="R115" s="76"/>
      <c r="S115" s="76"/>
    </row>
    <row r="116" spans="1:19" s="260" customFormat="1" ht="12.75" customHeight="1">
      <c r="A116" s="112" t="s">
        <v>1247</v>
      </c>
      <c r="B116" s="188" t="s">
        <v>1248</v>
      </c>
      <c r="C116" s="425" t="s">
        <v>1249</v>
      </c>
      <c r="D116" s="425" t="s">
        <v>1238</v>
      </c>
      <c r="E116" s="113" t="s">
        <v>1147</v>
      </c>
      <c r="F116" s="113" t="s">
        <v>1136</v>
      </c>
      <c r="G116" s="113" t="s">
        <v>1169</v>
      </c>
      <c r="H116" s="427">
        <v>9105942.6793000009</v>
      </c>
      <c r="I116" s="428">
        <v>94.577293244039581</v>
      </c>
      <c r="J116" s="429">
        <v>1.5113305915157138E-2</v>
      </c>
      <c r="K116" s="429">
        <v>6.7833232304734814E-3</v>
      </c>
      <c r="L116" s="429">
        <v>4.1215594462807426E-2</v>
      </c>
      <c r="M116" s="287"/>
      <c r="N116" s="287"/>
      <c r="O116" s="287"/>
      <c r="P116" s="164"/>
      <c r="Q116" s="192"/>
      <c r="R116" s="76"/>
      <c r="S116" s="76"/>
    </row>
    <row r="117" spans="1:19" s="260" customFormat="1" ht="12.75" customHeight="1">
      <c r="A117" s="112" t="s">
        <v>1252</v>
      </c>
      <c r="B117" s="188">
        <v>79301865686</v>
      </c>
      <c r="C117" s="425" t="s">
        <v>1253</v>
      </c>
      <c r="D117" s="425" t="s">
        <v>1238</v>
      </c>
      <c r="E117" s="113" t="s">
        <v>1161</v>
      </c>
      <c r="F117" s="113" t="s">
        <v>1136</v>
      </c>
      <c r="G117" s="113" t="s">
        <v>1141</v>
      </c>
      <c r="H117" s="427">
        <v>12340888.364600001</v>
      </c>
      <c r="I117" s="428">
        <v>119.27798017115204</v>
      </c>
      <c r="J117" s="429">
        <v>2.2568814918686897E-2</v>
      </c>
      <c r="K117" s="429">
        <v>3.1278115910533755E-2</v>
      </c>
      <c r="L117" s="429">
        <v>6.9021356107773046E-2</v>
      </c>
      <c r="M117" s="287"/>
      <c r="N117" s="287"/>
      <c r="O117" s="287"/>
      <c r="P117" s="164"/>
      <c r="Q117" s="192"/>
      <c r="R117" s="76"/>
      <c r="S117" s="76"/>
    </row>
    <row r="118" spans="1:19" s="260" customFormat="1" ht="12.75" customHeight="1">
      <c r="A118" s="112" t="s">
        <v>1342</v>
      </c>
      <c r="B118" s="188" t="s">
        <v>1250</v>
      </c>
      <c r="C118" s="425" t="s">
        <v>1251</v>
      </c>
      <c r="D118" s="425" t="s">
        <v>1238</v>
      </c>
      <c r="E118" s="113" t="s">
        <v>1161</v>
      </c>
      <c r="F118" s="113" t="s">
        <v>1136</v>
      </c>
      <c r="G118" s="113" t="s">
        <v>1141</v>
      </c>
      <c r="H118" s="427">
        <v>3847455.3923999998</v>
      </c>
      <c r="I118" s="428">
        <v>125.58025293478089</v>
      </c>
      <c r="J118" s="429">
        <v>5.9739408328198795E-3</v>
      </c>
      <c r="K118" s="429">
        <v>3.9639171434636911E-2</v>
      </c>
      <c r="L118" s="429">
        <v>8.6969246165949698E-2</v>
      </c>
      <c r="M118" s="287"/>
      <c r="N118" s="287"/>
      <c r="O118" s="287"/>
      <c r="P118" s="164"/>
      <c r="Q118" s="192"/>
      <c r="R118" s="76"/>
      <c r="S118" s="76"/>
    </row>
    <row r="119" spans="1:19" s="260" customFormat="1" ht="12.75" customHeight="1">
      <c r="A119" s="112" t="s">
        <v>1254</v>
      </c>
      <c r="B119" s="188" t="s">
        <v>1255</v>
      </c>
      <c r="C119" s="425" t="s">
        <v>1256</v>
      </c>
      <c r="D119" s="425" t="s">
        <v>1238</v>
      </c>
      <c r="E119" s="113" t="s">
        <v>1161</v>
      </c>
      <c r="F119" s="113" t="s">
        <v>1136</v>
      </c>
      <c r="G119" s="113" t="s">
        <v>1141</v>
      </c>
      <c r="H119" s="427">
        <v>19352407.883900002</v>
      </c>
      <c r="I119" s="428">
        <v>104.23161042423291</v>
      </c>
      <c r="J119" s="429">
        <v>1.1775594055228655E-2</v>
      </c>
      <c r="K119" s="429">
        <v>3.0954082723125609E-2</v>
      </c>
      <c r="L119" s="429">
        <v>6.4039821819070974E-2</v>
      </c>
      <c r="M119" s="287"/>
      <c r="N119" s="287"/>
      <c r="O119" s="287"/>
      <c r="P119" s="164"/>
      <c r="Q119" s="192"/>
      <c r="R119" s="76"/>
      <c r="S119" s="76"/>
    </row>
    <row r="120" spans="1:19" s="260" customFormat="1" ht="12.75" customHeight="1">
      <c r="A120" s="112" t="s">
        <v>1347</v>
      </c>
      <c r="B120" s="188" t="s">
        <v>1356</v>
      </c>
      <c r="C120" s="425" t="s">
        <v>1357</v>
      </c>
      <c r="D120" s="425" t="s">
        <v>1238</v>
      </c>
      <c r="E120" s="113" t="s">
        <v>1161</v>
      </c>
      <c r="F120" s="113" t="s">
        <v>1136</v>
      </c>
      <c r="G120" s="113" t="s">
        <v>1141</v>
      </c>
      <c r="H120" s="427">
        <v>8460536.1582999993</v>
      </c>
      <c r="I120" s="428">
        <v>106.19774199774972</v>
      </c>
      <c r="J120" s="429">
        <v>2.0589210560105764E-2</v>
      </c>
      <c r="K120" s="429">
        <v>2.7857325752483453E-2</v>
      </c>
      <c r="L120" s="429">
        <v>5.7272263558896253E-2</v>
      </c>
      <c r="M120" s="287"/>
      <c r="N120" s="287"/>
      <c r="O120" s="287"/>
      <c r="P120" s="164"/>
      <c r="Q120" s="192"/>
      <c r="R120" s="76"/>
      <c r="S120" s="76"/>
    </row>
    <row r="121" spans="1:19" s="260" customFormat="1" ht="12.75" customHeight="1">
      <c r="A121" s="112" t="s">
        <v>1311</v>
      </c>
      <c r="B121" s="188" t="s">
        <v>1312</v>
      </c>
      <c r="C121" s="425" t="s">
        <v>1313</v>
      </c>
      <c r="D121" s="425" t="s">
        <v>1238</v>
      </c>
      <c r="E121" s="113" t="s">
        <v>1147</v>
      </c>
      <c r="F121" s="113" t="s">
        <v>1136</v>
      </c>
      <c r="G121" s="113" t="s">
        <v>1169</v>
      </c>
      <c r="H121" s="427">
        <v>5480825.8119999999</v>
      </c>
      <c r="I121" s="428">
        <v>84.394276896386188</v>
      </c>
      <c r="J121" s="429">
        <v>8.6904545302262104E-3</v>
      </c>
      <c r="K121" s="429">
        <v>1.465903710141081E-2</v>
      </c>
      <c r="L121" s="429">
        <v>3.6582501995144678E-2</v>
      </c>
      <c r="M121" s="287"/>
      <c r="N121" s="287"/>
      <c r="O121" s="287"/>
      <c r="P121" s="164"/>
      <c r="Q121" s="192"/>
      <c r="R121" s="76"/>
      <c r="S121" s="76"/>
    </row>
    <row r="122" spans="1:19" s="260" customFormat="1" ht="12.75" customHeight="1">
      <c r="A122" s="112" t="s">
        <v>1257</v>
      </c>
      <c r="B122" s="188" t="s">
        <v>1258</v>
      </c>
      <c r="C122" s="425" t="s">
        <v>1259</v>
      </c>
      <c r="D122" s="425" t="s">
        <v>1238</v>
      </c>
      <c r="E122" s="113" t="s">
        <v>1157</v>
      </c>
      <c r="F122" s="113" t="s">
        <v>1136</v>
      </c>
      <c r="G122" s="113" t="s">
        <v>1141</v>
      </c>
      <c r="H122" s="427">
        <v>13078861.3555</v>
      </c>
      <c r="I122" s="428">
        <v>97.466491620337791</v>
      </c>
      <c r="J122" s="429">
        <v>2.2143415752248652E-2</v>
      </c>
      <c r="K122" s="429">
        <v>2.2143415752248652E-2</v>
      </c>
      <c r="L122" s="429">
        <v>4.6470011795638255E-2</v>
      </c>
      <c r="M122" s="287"/>
      <c r="N122" s="287"/>
      <c r="O122" s="287"/>
      <c r="P122" s="164"/>
      <c r="Q122" s="192"/>
      <c r="R122" s="76"/>
      <c r="S122" s="76"/>
    </row>
    <row r="123" spans="1:19" s="1071" customFormat="1" ht="12.75" customHeight="1">
      <c r="A123" s="112" t="s">
        <v>1260</v>
      </c>
      <c r="B123" s="188">
        <v>37884602446</v>
      </c>
      <c r="C123" s="425" t="s">
        <v>1261</v>
      </c>
      <c r="D123" s="425" t="s">
        <v>79</v>
      </c>
      <c r="E123" s="113" t="s">
        <v>1140</v>
      </c>
      <c r="F123" s="113" t="s">
        <v>1136</v>
      </c>
      <c r="G123" s="113" t="s">
        <v>1141</v>
      </c>
      <c r="H123" s="427">
        <v>24760907.022100002</v>
      </c>
      <c r="I123" s="428">
        <v>19.656570475927207</v>
      </c>
      <c r="J123" s="429">
        <v>6.4417792047872124E-2</v>
      </c>
      <c r="K123" s="429">
        <v>3.8874196995338561E-2</v>
      </c>
      <c r="L123" s="429">
        <v>0.28588375689915657</v>
      </c>
      <c r="M123" s="287"/>
      <c r="N123" s="287"/>
      <c r="O123" s="287"/>
      <c r="P123" s="164"/>
      <c r="Q123" s="192"/>
      <c r="R123" s="76"/>
      <c r="S123" s="76"/>
    </row>
    <row r="124" spans="1:19" s="1071" customFormat="1" ht="12.75" customHeight="1">
      <c r="A124" s="112" t="s">
        <v>1409</v>
      </c>
      <c r="B124" s="188" t="s">
        <v>1435</v>
      </c>
      <c r="C124" s="425" t="s">
        <v>1436</v>
      </c>
      <c r="D124" s="425" t="s">
        <v>79</v>
      </c>
      <c r="E124" s="113" t="s">
        <v>1140</v>
      </c>
      <c r="F124" s="113" t="s">
        <v>1136</v>
      </c>
      <c r="G124" s="113" t="s">
        <v>1141</v>
      </c>
      <c r="H124" s="427">
        <v>6678126.7664000001</v>
      </c>
      <c r="I124" s="428">
        <v>79.692707297925068</v>
      </c>
      <c r="J124" s="429">
        <v>2.8566045437142806E-2</v>
      </c>
      <c r="K124" s="429">
        <v>2.9677809417721468E-2</v>
      </c>
      <c r="L124" s="429">
        <v>-2.4655159363971446E-2</v>
      </c>
      <c r="M124" s="287"/>
      <c r="N124" s="287"/>
      <c r="O124" s="287"/>
      <c r="P124" s="164"/>
      <c r="Q124" s="192"/>
      <c r="R124" s="76"/>
      <c r="S124" s="76"/>
    </row>
    <row r="125" spans="1:19" s="1071" customFormat="1" ht="12.75" customHeight="1">
      <c r="A125" s="112" t="s">
        <v>1314</v>
      </c>
      <c r="B125" s="188" t="s">
        <v>1262</v>
      </c>
      <c r="C125" s="425" t="s">
        <v>1263</v>
      </c>
      <c r="D125" s="425" t="s">
        <v>79</v>
      </c>
      <c r="E125" s="113" t="s">
        <v>1147</v>
      </c>
      <c r="F125" s="113" t="s">
        <v>1136</v>
      </c>
      <c r="G125" s="113" t="s">
        <v>1169</v>
      </c>
      <c r="H125" s="427">
        <v>12002694.3432</v>
      </c>
      <c r="I125" s="428">
        <v>101.43378264764353</v>
      </c>
      <c r="J125" s="429">
        <v>-1.8262939009831003E-3</v>
      </c>
      <c r="K125" s="429">
        <v>4.0800593895435888E-3</v>
      </c>
      <c r="L125" s="429">
        <v>4.2705214880601083E-2</v>
      </c>
      <c r="M125" s="287"/>
      <c r="N125" s="287"/>
      <c r="O125" s="287"/>
      <c r="P125" s="164"/>
      <c r="Q125" s="192"/>
      <c r="R125" s="76"/>
      <c r="S125" s="76"/>
    </row>
    <row r="126" spans="1:19" s="1071" customFormat="1" ht="12.75" customHeight="1">
      <c r="A126" s="112" t="s">
        <v>1410</v>
      </c>
      <c r="B126" s="188">
        <v>94465089647</v>
      </c>
      <c r="C126" s="425" t="s">
        <v>1264</v>
      </c>
      <c r="D126" s="425" t="s">
        <v>79</v>
      </c>
      <c r="E126" s="113" t="s">
        <v>1144</v>
      </c>
      <c r="F126" s="113" t="s">
        <v>1136</v>
      </c>
      <c r="G126" s="113" t="s">
        <v>1141</v>
      </c>
      <c r="H126" s="427">
        <v>102613735.002</v>
      </c>
      <c r="I126" s="428">
        <v>193.68540392786937</v>
      </c>
      <c r="J126" s="429">
        <v>-5.3914805443977531E-4</v>
      </c>
      <c r="K126" s="429">
        <v>2.0540968893429046E-2</v>
      </c>
      <c r="L126" s="429">
        <v>4.8194600584734015E-2</v>
      </c>
      <c r="M126" s="287"/>
      <c r="N126" s="287"/>
      <c r="O126" s="287"/>
      <c r="P126" s="164"/>
      <c r="Q126" s="192"/>
      <c r="R126" s="76"/>
      <c r="S126" s="76"/>
    </row>
    <row r="127" spans="1:19" s="260" customFormat="1" ht="12.75" customHeight="1">
      <c r="A127" s="112" t="s">
        <v>1265</v>
      </c>
      <c r="B127" s="188" t="s">
        <v>1266</v>
      </c>
      <c r="C127" s="425" t="s">
        <v>1267</v>
      </c>
      <c r="D127" s="425" t="s">
        <v>79</v>
      </c>
      <c r="E127" s="113" t="s">
        <v>1157</v>
      </c>
      <c r="F127" s="113" t="s">
        <v>1136</v>
      </c>
      <c r="G127" s="113" t="s">
        <v>1169</v>
      </c>
      <c r="H127" s="427">
        <v>12974931.953299999</v>
      </c>
      <c r="I127" s="428">
        <v>98.560401401284821</v>
      </c>
      <c r="J127" s="429">
        <v>-4.7514839141170606E-3</v>
      </c>
      <c r="K127" s="429">
        <v>3.1360184754600784E-3</v>
      </c>
      <c r="L127" s="429">
        <v>3.2166149011364498E-2</v>
      </c>
      <c r="M127" s="287"/>
      <c r="N127" s="287"/>
      <c r="O127" s="287"/>
      <c r="P127" s="164"/>
      <c r="Q127" s="192"/>
      <c r="R127" s="76"/>
      <c r="S127" s="76"/>
    </row>
    <row r="128" spans="1:19" s="260" customFormat="1" ht="12.75" customHeight="1">
      <c r="A128" s="112" t="s">
        <v>1496</v>
      </c>
      <c r="B128" s="188">
        <v>35313366580</v>
      </c>
      <c r="C128" s="425" t="s">
        <v>1512</v>
      </c>
      <c r="D128" s="425" t="s">
        <v>79</v>
      </c>
      <c r="E128" s="113" t="s">
        <v>1147</v>
      </c>
      <c r="F128" s="113" t="s">
        <v>1136</v>
      </c>
      <c r="G128" s="113" t="s">
        <v>1141</v>
      </c>
      <c r="H128" s="427">
        <v>265249512.06369999</v>
      </c>
      <c r="I128" s="428">
        <v>148.41571981995949</v>
      </c>
      <c r="J128" s="429">
        <v>0.4932326677453569</v>
      </c>
      <c r="K128" s="429">
        <v>3.0633889699063221E-3</v>
      </c>
      <c r="L128" s="429">
        <v>-2.4000849598642904E-2</v>
      </c>
      <c r="M128" s="287"/>
      <c r="N128" s="287"/>
      <c r="O128" s="287"/>
      <c r="P128" s="164"/>
      <c r="Q128" s="192"/>
      <c r="R128" s="76"/>
      <c r="S128" s="76"/>
    </row>
    <row r="129" spans="1:19" s="260" customFormat="1" ht="12.75" customHeight="1">
      <c r="A129" s="112" t="s">
        <v>1268</v>
      </c>
      <c r="B129" s="188">
        <v>41002460007</v>
      </c>
      <c r="C129" s="425" t="s">
        <v>1269</v>
      </c>
      <c r="D129" s="425" t="s">
        <v>79</v>
      </c>
      <c r="E129" s="113" t="s">
        <v>1140</v>
      </c>
      <c r="F129" s="113" t="s">
        <v>1136</v>
      </c>
      <c r="G129" s="113" t="s">
        <v>1141</v>
      </c>
      <c r="H129" s="427">
        <v>46288693.698399998</v>
      </c>
      <c r="I129" s="428">
        <v>176.95985365413102</v>
      </c>
      <c r="J129" s="429">
        <v>2.8279759470682952E-2</v>
      </c>
      <c r="K129" s="429">
        <v>2.6113007440393243E-2</v>
      </c>
      <c r="L129" s="429">
        <v>0.16746229222818698</v>
      </c>
      <c r="M129" s="287"/>
      <c r="N129" s="287"/>
      <c r="O129" s="287"/>
      <c r="P129" s="164"/>
      <c r="Q129" s="192"/>
      <c r="R129" s="76"/>
      <c r="S129" s="76"/>
    </row>
    <row r="130" spans="1:19" s="260" customFormat="1" ht="12.75" customHeight="1">
      <c r="A130" s="112" t="s">
        <v>1270</v>
      </c>
      <c r="B130" s="188">
        <v>58320210450</v>
      </c>
      <c r="C130" s="425" t="s">
        <v>1271</v>
      </c>
      <c r="D130" s="425" t="s">
        <v>79</v>
      </c>
      <c r="E130" s="113" t="s">
        <v>1157</v>
      </c>
      <c r="F130" s="113" t="s">
        <v>1136</v>
      </c>
      <c r="G130" s="113" t="s">
        <v>1141</v>
      </c>
      <c r="H130" s="427">
        <v>3075307.5093999999</v>
      </c>
      <c r="I130" s="428">
        <v>123.41259554711202</v>
      </c>
      <c r="J130" s="429">
        <v>3.2439401831105164E-2</v>
      </c>
      <c r="K130" s="429">
        <v>1.7887112668523164E-2</v>
      </c>
      <c r="L130" s="429">
        <v>8.1006451551643543E-2</v>
      </c>
      <c r="M130" s="287"/>
      <c r="N130" s="287"/>
      <c r="O130" s="287"/>
      <c r="P130" s="164"/>
      <c r="Q130" s="192"/>
      <c r="R130" s="76"/>
      <c r="S130" s="76"/>
    </row>
    <row r="131" spans="1:19" s="260" customFormat="1" ht="12.75" customHeight="1">
      <c r="A131" s="112" t="s">
        <v>1272</v>
      </c>
      <c r="B131" s="188">
        <v>31982273976</v>
      </c>
      <c r="C131" s="425" t="s">
        <v>1273</v>
      </c>
      <c r="D131" s="425" t="s">
        <v>79</v>
      </c>
      <c r="E131" s="113" t="s">
        <v>1157</v>
      </c>
      <c r="F131" s="113" t="s">
        <v>1136</v>
      </c>
      <c r="G131" s="113" t="s">
        <v>1141</v>
      </c>
      <c r="H131" s="427">
        <v>4547447.5255000005</v>
      </c>
      <c r="I131" s="428">
        <v>135.41569990727035</v>
      </c>
      <c r="J131" s="429">
        <v>3.0098669244136289E-2</v>
      </c>
      <c r="K131" s="429">
        <v>2.3909431390055191E-2</v>
      </c>
      <c r="L131" s="429">
        <v>0.11908402193274181</v>
      </c>
      <c r="M131" s="287"/>
      <c r="N131" s="287"/>
      <c r="O131" s="287"/>
      <c r="P131" s="164"/>
      <c r="Q131" s="192"/>
      <c r="R131" s="76"/>
      <c r="S131" s="76"/>
    </row>
    <row r="132" spans="1:19" s="260" customFormat="1" ht="12.75" customHeight="1">
      <c r="A132" s="112" t="s">
        <v>1274</v>
      </c>
      <c r="B132" s="188" t="s">
        <v>1275</v>
      </c>
      <c r="C132" s="425" t="s">
        <v>1276</v>
      </c>
      <c r="D132" s="425" t="s">
        <v>79</v>
      </c>
      <c r="E132" s="113" t="s">
        <v>1157</v>
      </c>
      <c r="F132" s="113" t="s">
        <v>1136</v>
      </c>
      <c r="G132" s="113" t="s">
        <v>1141</v>
      </c>
      <c r="H132" s="427">
        <v>4024481.1343999999</v>
      </c>
      <c r="I132" s="428">
        <v>147.67350735610339</v>
      </c>
      <c r="J132" s="429">
        <v>5.0682776684968234E-2</v>
      </c>
      <c r="K132" s="429">
        <v>3.2650455224818131E-2</v>
      </c>
      <c r="L132" s="429">
        <v>0.18006051449186189</v>
      </c>
      <c r="M132" s="287"/>
      <c r="N132" s="287"/>
      <c r="O132" s="287"/>
      <c r="P132" s="164"/>
      <c r="Q132" s="192"/>
      <c r="R132" s="76"/>
      <c r="S132" s="76"/>
    </row>
    <row r="133" spans="1:19" s="260" customFormat="1" ht="12.75" customHeight="1">
      <c r="A133" s="112" t="s">
        <v>1277</v>
      </c>
      <c r="B133" s="188">
        <v>40820433166</v>
      </c>
      <c r="C133" s="425" t="s">
        <v>1278</v>
      </c>
      <c r="D133" s="425" t="s">
        <v>79</v>
      </c>
      <c r="E133" s="113" t="s">
        <v>1157</v>
      </c>
      <c r="F133" s="113" t="s">
        <v>1136</v>
      </c>
      <c r="G133" s="113" t="s">
        <v>1141</v>
      </c>
      <c r="H133" s="427">
        <v>2462844.7288000002</v>
      </c>
      <c r="I133" s="428">
        <v>147.90539477832093</v>
      </c>
      <c r="J133" s="429">
        <v>5.2134937591598263E-2</v>
      </c>
      <c r="K133" s="429">
        <v>3.1651099190865617E-2</v>
      </c>
      <c r="L133" s="429">
        <v>0.17110723138915285</v>
      </c>
      <c r="M133" s="287"/>
      <c r="N133" s="287"/>
      <c r="O133" s="287"/>
      <c r="P133" s="164"/>
      <c r="Q133" s="192"/>
      <c r="R133" s="76"/>
      <c r="S133" s="76"/>
    </row>
    <row r="134" spans="1:19" s="260" customFormat="1" ht="12.75" customHeight="1">
      <c r="A134" s="133" t="s">
        <v>1407</v>
      </c>
      <c r="B134" s="188" t="s">
        <v>1279</v>
      </c>
      <c r="C134" s="425" t="s">
        <v>1280</v>
      </c>
      <c r="D134" s="425" t="s">
        <v>79</v>
      </c>
      <c r="E134" s="113" t="s">
        <v>1144</v>
      </c>
      <c r="F134" s="113" t="s">
        <v>1136</v>
      </c>
      <c r="G134" s="113" t="s">
        <v>1141</v>
      </c>
      <c r="H134" s="427">
        <v>15947449.7807</v>
      </c>
      <c r="I134" s="428">
        <v>102.99547034408677</v>
      </c>
      <c r="J134" s="429">
        <v>-3.820318307782733E-3</v>
      </c>
      <c r="K134" s="429">
        <v>2.2591323647419559E-2</v>
      </c>
      <c r="L134" s="429">
        <v>9.1671191606224944E-2</v>
      </c>
      <c r="M134" s="287"/>
      <c r="N134" s="287"/>
      <c r="O134" s="287"/>
      <c r="P134" s="164"/>
      <c r="Q134" s="192"/>
      <c r="R134" s="76"/>
      <c r="S134" s="76"/>
    </row>
    <row r="135" spans="1:19" s="260" customFormat="1" ht="12.75" customHeight="1">
      <c r="A135" s="112" t="s">
        <v>1408</v>
      </c>
      <c r="B135" s="188">
        <v>84643903663</v>
      </c>
      <c r="C135" s="425" t="s">
        <v>1281</v>
      </c>
      <c r="D135" s="425" t="s">
        <v>79</v>
      </c>
      <c r="E135" s="113" t="s">
        <v>1144</v>
      </c>
      <c r="F135" s="113" t="s">
        <v>1136</v>
      </c>
      <c r="G135" s="113" t="s">
        <v>1141</v>
      </c>
      <c r="H135" s="427">
        <v>33337126.1186</v>
      </c>
      <c r="I135" s="428">
        <v>173.27208018042893</v>
      </c>
      <c r="J135" s="429">
        <v>9.0486003744985055E-3</v>
      </c>
      <c r="K135" s="429">
        <v>2.3673082147930957E-2</v>
      </c>
      <c r="L135" s="429">
        <v>0.11325919321161337</v>
      </c>
      <c r="M135" s="287"/>
      <c r="N135" s="287"/>
      <c r="O135" s="287"/>
      <c r="P135" s="164"/>
      <c r="Q135" s="192"/>
      <c r="R135" s="76"/>
      <c r="S135" s="76"/>
    </row>
    <row r="136" spans="1:19" s="260" customFormat="1" ht="12.75" customHeight="1">
      <c r="A136" s="112" t="s">
        <v>1282</v>
      </c>
      <c r="B136" s="188" t="s">
        <v>1283</v>
      </c>
      <c r="C136" s="425" t="s">
        <v>1284</v>
      </c>
      <c r="D136" s="425" t="s">
        <v>79</v>
      </c>
      <c r="E136" s="113" t="s">
        <v>1157</v>
      </c>
      <c r="F136" s="113" t="s">
        <v>1136</v>
      </c>
      <c r="G136" s="113" t="s">
        <v>1141</v>
      </c>
      <c r="H136" s="427">
        <v>11158224.716499999</v>
      </c>
      <c r="I136" s="428">
        <v>120.03690091635657</v>
      </c>
      <c r="J136" s="429">
        <v>2.8197375230670119E-2</v>
      </c>
      <c r="K136" s="429">
        <v>2.520059854803125E-2</v>
      </c>
      <c r="L136" s="429">
        <v>0.20933896886756065</v>
      </c>
      <c r="M136" s="287"/>
      <c r="N136" s="287"/>
      <c r="O136" s="287"/>
      <c r="P136" s="164"/>
      <c r="Q136" s="192"/>
      <c r="R136" s="76"/>
      <c r="S136" s="76"/>
    </row>
    <row r="137" spans="1:19" s="260" customFormat="1" ht="12.75" customHeight="1">
      <c r="A137" s="112" t="s">
        <v>1527</v>
      </c>
      <c r="B137" s="188" t="s">
        <v>1528</v>
      </c>
      <c r="C137" s="425" t="s">
        <v>1529</v>
      </c>
      <c r="D137" s="425" t="s">
        <v>79</v>
      </c>
      <c r="E137" s="113" t="s">
        <v>1157</v>
      </c>
      <c r="F137" s="113" t="s">
        <v>1136</v>
      </c>
      <c r="G137" s="113" t="s">
        <v>1141</v>
      </c>
      <c r="H137" s="427">
        <v>23940704.075599998</v>
      </c>
      <c r="I137" s="428">
        <v>101.88390280375293</v>
      </c>
      <c r="J137" s="429">
        <v>8.8649667776183882E-3</v>
      </c>
      <c r="K137" s="429">
        <v>8.8649667776186103E-3</v>
      </c>
      <c r="L137" s="429" t="s">
        <v>1136</v>
      </c>
      <c r="M137" s="287"/>
      <c r="N137" s="287"/>
      <c r="O137" s="287"/>
      <c r="P137" s="164"/>
      <c r="Q137" s="192"/>
      <c r="R137" s="76"/>
      <c r="S137" s="76"/>
    </row>
    <row r="138" spans="1:19" s="260" customFormat="1" ht="12.75" customHeight="1">
      <c r="A138" s="112" t="s">
        <v>1578</v>
      </c>
      <c r="B138" s="188" t="s">
        <v>1641</v>
      </c>
      <c r="C138" s="425" t="s">
        <v>1636</v>
      </c>
      <c r="D138" s="425" t="s">
        <v>79</v>
      </c>
      <c r="E138" s="113" t="s">
        <v>1157</v>
      </c>
      <c r="F138" s="113" t="s">
        <v>1136</v>
      </c>
      <c r="G138" s="113" t="s">
        <v>1141</v>
      </c>
      <c r="H138" s="427">
        <v>25483702.423099998</v>
      </c>
      <c r="I138" s="428">
        <v>101.91100825412903</v>
      </c>
      <c r="J138" s="429" t="s">
        <v>1136</v>
      </c>
      <c r="K138" s="429" t="s">
        <v>1136</v>
      </c>
      <c r="L138" s="429" t="s">
        <v>1136</v>
      </c>
      <c r="M138" s="287"/>
      <c r="N138" s="287"/>
      <c r="O138" s="287"/>
      <c r="P138" s="164"/>
      <c r="Q138" s="192"/>
      <c r="R138" s="76"/>
      <c r="S138" s="76"/>
    </row>
    <row r="139" spans="1:19" s="260" customFormat="1" ht="12.75" customHeight="1">
      <c r="A139" s="112" t="s">
        <v>1497</v>
      </c>
      <c r="B139" s="188" t="s">
        <v>1498</v>
      </c>
      <c r="C139" s="425" t="s">
        <v>1499</v>
      </c>
      <c r="D139" s="425" t="s">
        <v>79</v>
      </c>
      <c r="E139" s="113" t="s">
        <v>1157</v>
      </c>
      <c r="F139" s="113" t="s">
        <v>1136</v>
      </c>
      <c r="G139" s="113" t="s">
        <v>1169</v>
      </c>
      <c r="H139" s="427">
        <v>4528075.8324999996</v>
      </c>
      <c r="I139" s="428">
        <v>91.760524631283786</v>
      </c>
      <c r="J139" s="429">
        <v>5.9991825637264462E-3</v>
      </c>
      <c r="K139" s="429">
        <v>1.1951840448718887E-2</v>
      </c>
      <c r="L139" s="429" t="s">
        <v>1136</v>
      </c>
      <c r="M139" s="287"/>
      <c r="N139" s="287"/>
      <c r="O139" s="287"/>
      <c r="P139" s="164"/>
      <c r="Q139" s="192"/>
      <c r="R139" s="76"/>
      <c r="S139" s="76"/>
    </row>
    <row r="140" spans="1:19" s="260" customFormat="1" ht="12.75" customHeight="1">
      <c r="A140" s="112" t="s">
        <v>1406</v>
      </c>
      <c r="B140" s="188" t="s">
        <v>1419</v>
      </c>
      <c r="C140" s="425" t="s">
        <v>1420</v>
      </c>
      <c r="D140" s="425" t="s">
        <v>79</v>
      </c>
      <c r="E140" s="113" t="s">
        <v>1157</v>
      </c>
      <c r="F140" s="113" t="s">
        <v>1136</v>
      </c>
      <c r="G140" s="113" t="s">
        <v>1141</v>
      </c>
      <c r="H140" s="427">
        <v>25793007.747000001</v>
      </c>
      <c r="I140" s="428">
        <v>103.8211037511619</v>
      </c>
      <c r="J140" s="429">
        <v>1.8750135528919243E-2</v>
      </c>
      <c r="K140" s="429">
        <v>1.927511794857395E-2</v>
      </c>
      <c r="L140" s="429">
        <v>5.3712047165977994E-2</v>
      </c>
      <c r="M140" s="287"/>
      <c r="N140" s="287"/>
      <c r="O140" s="287"/>
      <c r="P140" s="164"/>
      <c r="Q140" s="192"/>
      <c r="R140" s="76"/>
      <c r="S140" s="76"/>
    </row>
    <row r="141" spans="1:19" s="260" customFormat="1" ht="12.75" customHeight="1">
      <c r="A141" s="112" t="s">
        <v>1500</v>
      </c>
      <c r="B141" s="188" t="s">
        <v>1501</v>
      </c>
      <c r="C141" s="425" t="s">
        <v>1502</v>
      </c>
      <c r="D141" s="425" t="s">
        <v>79</v>
      </c>
      <c r="E141" s="113" t="s">
        <v>1157</v>
      </c>
      <c r="F141" s="113" t="s">
        <v>1136</v>
      </c>
      <c r="G141" s="113" t="s">
        <v>1141</v>
      </c>
      <c r="H141" s="427">
        <v>24519040.215700001</v>
      </c>
      <c r="I141" s="428">
        <v>104.94570401869868</v>
      </c>
      <c r="J141" s="429">
        <v>1.863975721038158E-2</v>
      </c>
      <c r="K141" s="429">
        <v>2.0949406200492682E-2</v>
      </c>
      <c r="L141" s="429" t="s">
        <v>1136</v>
      </c>
      <c r="M141" s="287"/>
      <c r="N141" s="287"/>
      <c r="O141" s="287"/>
      <c r="P141" s="164"/>
      <c r="Q141" s="192"/>
      <c r="R141" s="76"/>
      <c r="S141" s="76"/>
    </row>
    <row r="142" spans="1:19" s="260" customFormat="1" ht="12.75" customHeight="1">
      <c r="A142" s="112" t="s">
        <v>1530</v>
      </c>
      <c r="B142" s="188" t="s">
        <v>1531</v>
      </c>
      <c r="C142" s="425" t="s">
        <v>1532</v>
      </c>
      <c r="D142" s="425" t="s">
        <v>79</v>
      </c>
      <c r="E142" s="113" t="s">
        <v>1157</v>
      </c>
      <c r="F142" s="113" t="s">
        <v>1136</v>
      </c>
      <c r="G142" s="113" t="s">
        <v>1141</v>
      </c>
      <c r="H142" s="427">
        <v>9151040.7951999996</v>
      </c>
      <c r="I142" s="428">
        <v>103.55302310291027</v>
      </c>
      <c r="J142" s="429" t="s">
        <v>1136</v>
      </c>
      <c r="K142" s="429" t="s">
        <v>1136</v>
      </c>
      <c r="L142" s="429" t="s">
        <v>1136</v>
      </c>
      <c r="M142" s="287"/>
      <c r="N142" s="287"/>
      <c r="O142" s="287"/>
      <c r="P142" s="164"/>
      <c r="Q142" s="192"/>
      <c r="R142" s="76"/>
      <c r="S142" s="76"/>
    </row>
    <row r="143" spans="1:19" s="260" customFormat="1" ht="12.75" customHeight="1">
      <c r="A143" s="112" t="s">
        <v>1285</v>
      </c>
      <c r="B143" s="188" t="s">
        <v>1286</v>
      </c>
      <c r="C143" s="425" t="s">
        <v>1287</v>
      </c>
      <c r="D143" s="425" t="s">
        <v>79</v>
      </c>
      <c r="E143" s="113" t="s">
        <v>1157</v>
      </c>
      <c r="F143" s="113" t="s">
        <v>1136</v>
      </c>
      <c r="G143" s="113" t="s">
        <v>1141</v>
      </c>
      <c r="H143" s="427">
        <v>23976041.346799999</v>
      </c>
      <c r="I143" s="428">
        <v>102.60050874085245</v>
      </c>
      <c r="J143" s="429">
        <v>2.0450410199554181E-2</v>
      </c>
      <c r="K143" s="429">
        <v>1.8977654516811882E-2</v>
      </c>
      <c r="L143" s="429">
        <v>0.10371373458963462</v>
      </c>
      <c r="M143" s="287"/>
      <c r="N143" s="287"/>
      <c r="O143" s="287"/>
      <c r="P143" s="164"/>
      <c r="Q143" s="192"/>
      <c r="R143" s="76"/>
      <c r="S143" s="76"/>
    </row>
    <row r="144" spans="1:19" s="260" customFormat="1" ht="12.75" customHeight="1">
      <c r="A144" s="112" t="s">
        <v>1288</v>
      </c>
      <c r="B144" s="188">
        <v>88183360964</v>
      </c>
      <c r="C144" s="425" t="s">
        <v>1289</v>
      </c>
      <c r="D144" s="425" t="s">
        <v>79</v>
      </c>
      <c r="E144" s="113" t="s">
        <v>1140</v>
      </c>
      <c r="F144" s="113" t="s">
        <v>1136</v>
      </c>
      <c r="G144" s="113" t="s">
        <v>1169</v>
      </c>
      <c r="H144" s="427">
        <v>39058634.815200001</v>
      </c>
      <c r="I144" s="428">
        <v>306.67408743815923</v>
      </c>
      <c r="J144" s="429">
        <v>2.4811565548465975E-2</v>
      </c>
      <c r="K144" s="429">
        <v>3.2636161818373477E-2</v>
      </c>
      <c r="L144" s="429">
        <v>0.23483197165166358</v>
      </c>
      <c r="M144" s="287"/>
      <c r="N144" s="287"/>
      <c r="O144" s="287"/>
      <c r="P144" s="164"/>
      <c r="Q144" s="192"/>
      <c r="R144" s="76"/>
      <c r="S144" s="76"/>
    </row>
    <row r="145" spans="1:16" ht="18.75" customHeight="1">
      <c r="A145" s="564" t="s">
        <v>403</v>
      </c>
      <c r="B145" s="565"/>
      <c r="C145" s="565"/>
      <c r="D145" s="565"/>
      <c r="E145" s="566"/>
      <c r="F145" s="566"/>
      <c r="G145" s="566"/>
      <c r="H145" s="567">
        <f>SUM(H11:H144)</f>
        <v>2288780817.5873995</v>
      </c>
      <c r="I145" s="567"/>
      <c r="J145" s="568">
        <v>7.1766549745643449E-2</v>
      </c>
      <c r="K145" s="568"/>
      <c r="L145" s="568"/>
      <c r="M145" s="287"/>
      <c r="N145" s="287"/>
      <c r="O145" s="287"/>
      <c r="P145" s="164"/>
    </row>
    <row r="146" spans="1:16" ht="12.75" customHeight="1">
      <c r="A146" s="21" t="s">
        <v>305</v>
      </c>
      <c r="M146" s="164"/>
      <c r="N146" s="164"/>
      <c r="O146" s="164"/>
      <c r="P146" s="164"/>
    </row>
    <row r="147" spans="1:16" s="260" customFormat="1" ht="12.75" customHeight="1">
      <c r="A147" s="21"/>
      <c r="F147" s="221"/>
      <c r="G147" s="221"/>
      <c r="M147" s="164"/>
      <c r="N147" s="164"/>
      <c r="O147" s="164"/>
      <c r="P147" s="164"/>
    </row>
    <row r="148" spans="1:16" ht="12.75" customHeight="1">
      <c r="A148" s="45" t="s">
        <v>408</v>
      </c>
      <c r="C148" s="220"/>
      <c r="F148" s="221"/>
      <c r="G148" s="221"/>
      <c r="M148" s="164"/>
      <c r="N148" s="164"/>
      <c r="O148" s="164"/>
      <c r="P148" s="164"/>
    </row>
    <row r="149" spans="1:16" ht="12.75" customHeight="1">
      <c r="A149" s="46" t="s">
        <v>452</v>
      </c>
      <c r="F149" s="221"/>
      <c r="G149" s="221"/>
      <c r="M149" s="164"/>
      <c r="N149" s="164"/>
      <c r="O149" s="164"/>
      <c r="P149" s="164"/>
    </row>
    <row r="150" spans="1:16" ht="12.75" customHeight="1">
      <c r="A150" s="33" t="s">
        <v>109</v>
      </c>
      <c r="M150" s="164"/>
      <c r="N150" s="164"/>
      <c r="O150" s="164"/>
      <c r="P150" s="164"/>
    </row>
    <row r="151" spans="1:16" ht="12.75" customHeight="1">
      <c r="A151" s="525" t="s">
        <v>110</v>
      </c>
      <c r="H151" s="132"/>
    </row>
    <row r="152" spans="1:16" ht="12.75" customHeight="1">
      <c r="A152" s="525" t="s">
        <v>453</v>
      </c>
      <c r="H152" s="76"/>
    </row>
    <row r="153" spans="1:16" ht="12.75" customHeight="1">
      <c r="A153" s="32" t="s">
        <v>1310</v>
      </c>
      <c r="B153" s="48"/>
      <c r="C153" s="48"/>
      <c r="D153" s="48"/>
      <c r="E153" s="48"/>
      <c r="F153" s="48"/>
      <c r="G153" s="48"/>
      <c r="H153" s="48"/>
      <c r="I153" s="48"/>
      <c r="J153" s="48"/>
    </row>
    <row r="154" spans="1:16" s="1071" customFormat="1" ht="12.75" customHeight="1">
      <c r="A154" s="32" t="s">
        <v>1707</v>
      </c>
      <c r="B154" s="48"/>
      <c r="C154" s="48"/>
      <c r="D154" s="48"/>
      <c r="E154" s="48"/>
      <c r="F154" s="48"/>
      <c r="G154" s="48"/>
      <c r="H154" s="48"/>
      <c r="I154" s="48"/>
      <c r="J154" s="48"/>
    </row>
    <row r="155" spans="1:16" s="1071" customFormat="1" ht="12.75" customHeight="1">
      <c r="A155" s="160" t="s">
        <v>1708</v>
      </c>
      <c r="B155" s="48"/>
      <c r="C155" s="48"/>
      <c r="D155" s="48"/>
      <c r="E155" s="48"/>
      <c r="F155" s="48"/>
      <c r="G155" s="48"/>
      <c r="H155" s="48"/>
      <c r="I155" s="48"/>
      <c r="J155" s="48"/>
    </row>
    <row r="156" spans="1:16" s="1071" customFormat="1" ht="12.75" customHeight="1">
      <c r="A156" s="160" t="s">
        <v>1710</v>
      </c>
      <c r="B156" s="48"/>
      <c r="C156" s="48"/>
      <c r="D156" s="48"/>
      <c r="E156" s="48"/>
      <c r="F156" s="48"/>
      <c r="G156" s="48"/>
      <c r="H156" s="48"/>
      <c r="I156" s="48"/>
      <c r="J156" s="48"/>
    </row>
    <row r="157" spans="1:16" s="260" customFormat="1" ht="12.75" customHeight="1">
      <c r="A157" s="33" t="s">
        <v>1709</v>
      </c>
      <c r="B157" s="48"/>
      <c r="C157" s="48"/>
      <c r="D157" s="48"/>
      <c r="E157" s="48"/>
      <c r="F157" s="48"/>
      <c r="G157" s="48"/>
      <c r="H157" s="48"/>
      <c r="I157" s="48"/>
      <c r="J157" s="48"/>
    </row>
    <row r="158" spans="1:16" s="1071" customFormat="1" ht="12.75" customHeight="1">
      <c r="A158" s="33" t="s">
        <v>1711</v>
      </c>
      <c r="B158" s="48"/>
      <c r="C158" s="48"/>
      <c r="D158" s="48"/>
      <c r="E158" s="48"/>
      <c r="F158" s="48"/>
      <c r="G158" s="48"/>
      <c r="H158" s="48"/>
      <c r="I158" s="48"/>
      <c r="J158" s="48"/>
    </row>
    <row r="159" spans="1:16" s="1071" customFormat="1" ht="12.75" customHeight="1">
      <c r="A159" s="33" t="s">
        <v>1712</v>
      </c>
      <c r="B159" s="48"/>
      <c r="C159" s="48"/>
      <c r="D159" s="48"/>
      <c r="E159" s="48"/>
      <c r="F159" s="48"/>
      <c r="G159" s="48"/>
      <c r="H159" s="48"/>
      <c r="I159" s="48"/>
      <c r="J159" s="48"/>
    </row>
    <row r="160" spans="1:16" s="260" customFormat="1">
      <c r="A160" s="603" t="s">
        <v>397</v>
      </c>
      <c r="B160" s="604"/>
      <c r="C160" s="604"/>
      <c r="D160" s="587"/>
      <c r="E160" s="936"/>
      <c r="F160" s="936"/>
      <c r="G160" s="936"/>
      <c r="H160" s="936"/>
      <c r="I160" s="936"/>
      <c r="J160" s="936"/>
      <c r="K160" s="936"/>
      <c r="L160" s="936"/>
    </row>
    <row r="161" spans="1:12" s="260" customFormat="1">
      <c r="A161" s="587" t="s">
        <v>171</v>
      </c>
      <c r="B161" s="587"/>
      <c r="C161" s="587"/>
      <c r="D161" s="587"/>
      <c r="E161" s="49"/>
      <c r="F161" s="49"/>
      <c r="G161" s="49"/>
      <c r="H161" s="49"/>
      <c r="I161" s="49"/>
      <c r="J161" s="49"/>
    </row>
    <row r="162" spans="1:12" ht="12.75" customHeight="1">
      <c r="A162" s="587" t="s">
        <v>228</v>
      </c>
      <c r="B162" s="587"/>
      <c r="C162" s="587"/>
      <c r="D162" s="587"/>
    </row>
    <row r="163" spans="1:12" ht="12.75" customHeight="1">
      <c r="A163" s="608" t="s">
        <v>81</v>
      </c>
    </row>
    <row r="164" spans="1:12" ht="12.75" customHeight="1">
      <c r="L164" s="34" t="s">
        <v>1051</v>
      </c>
    </row>
    <row r="165" spans="1:12" ht="12.75" customHeight="1"/>
    <row r="166" spans="1:12" ht="12.75" customHeight="1"/>
    <row r="167" spans="1:12" ht="12.75" customHeight="1"/>
    <row r="168" spans="1:12" ht="12.75" customHeight="1"/>
    <row r="169" spans="1:12">
      <c r="A169" s="53"/>
      <c r="B169" s="53"/>
      <c r="C169" s="53"/>
      <c r="D169" s="53"/>
      <c r="E169" s="53"/>
      <c r="F169" s="53"/>
      <c r="G169" s="53"/>
      <c r="H169" s="53"/>
      <c r="I169" s="53"/>
      <c r="J169" s="53"/>
      <c r="K169" s="53"/>
    </row>
    <row r="170" spans="1:12" ht="12.75" customHeight="1"/>
    <row r="171" spans="1:12" ht="12.75" customHeight="1">
      <c r="A171" s="33"/>
    </row>
    <row r="172" spans="1:12" ht="12.75" customHeight="1">
      <c r="A172" s="53"/>
    </row>
    <row r="173" spans="1:12" ht="12.75" customHeight="1">
      <c r="A173" s="33"/>
    </row>
    <row r="174" spans="1:12" ht="12.75" customHeight="1">
      <c r="A174" s="33"/>
    </row>
    <row r="175" spans="1:12" ht="12.75" customHeight="1">
      <c r="A175" s="53"/>
    </row>
    <row r="176" spans="1:12" ht="12.75" customHeight="1"/>
    <row r="177" spans="1:1" ht="12.75" customHeight="1">
      <c r="A177" s="33"/>
    </row>
    <row r="178" spans="1:1" ht="12.75" customHeight="1">
      <c r="A178" s="53"/>
    </row>
    <row r="179" spans="1:1" ht="12.75" customHeight="1">
      <c r="A179" s="56"/>
    </row>
    <row r="180" spans="1:1" ht="12.75" customHeight="1">
      <c r="A180" s="33"/>
    </row>
    <row r="181" spans="1:1" ht="12.75" customHeight="1">
      <c r="A181" s="53"/>
    </row>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sheetData>
  <mergeCells count="3">
    <mergeCell ref="K8:L8"/>
    <mergeCell ref="H6:I6"/>
    <mergeCell ref="H7:I7"/>
  </mergeCells>
  <hyperlinks>
    <hyperlink ref="A163" location="'2 Sadržaj'!A1" display="Sadržaj / Contents" xr:uid="{00000000-0004-0000-1700-000000000000}"/>
  </hyperlinks>
  <pageMargins left="0.7" right="0.7" top="0.75" bottom="0.75" header="0.3" footer="0.3"/>
  <pageSetup paperSize="9" scale="38" orientation="portrait" r:id="rId1"/>
  <ignoredErrors>
    <ignoredError sqref="B95:B144 B17:B9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71" customWidth="1"/>
    <col min="10" max="10" width="9.85546875" customWidth="1"/>
    <col min="11" max="15" width="8.85546875" customWidth="1"/>
  </cols>
  <sheetData>
    <row r="1" spans="1:15" ht="12.75" customHeight="1">
      <c r="A1" s="141" t="s">
        <v>677</v>
      </c>
      <c r="O1" s="137" t="str">
        <f>Naslovnica!A20</f>
        <v>Prosinac 2023.</v>
      </c>
    </row>
    <row r="2" spans="1:15" ht="12.75" customHeight="1">
      <c r="A2" s="530" t="s">
        <v>678</v>
      </c>
      <c r="O2" s="524" t="str">
        <f>Naslovnica!A24</f>
        <v>December 2023</v>
      </c>
    </row>
    <row r="3" spans="1:15" ht="12.75" customHeight="1">
      <c r="A3" s="10"/>
      <c r="O3" s="11"/>
    </row>
    <row r="4" spans="1:15" ht="12.75" customHeight="1">
      <c r="A4" s="63"/>
      <c r="B4" s="63"/>
      <c r="C4" s="63"/>
      <c r="D4" s="63"/>
      <c r="E4" s="63"/>
      <c r="F4" s="63"/>
      <c r="G4" s="63"/>
      <c r="H4" s="63"/>
      <c r="I4" s="63"/>
      <c r="J4" s="63"/>
      <c r="K4" s="63"/>
      <c r="L4" s="63"/>
      <c r="M4" s="63"/>
      <c r="N4" s="63"/>
      <c r="O4" s="13" t="s">
        <v>1446</v>
      </c>
    </row>
    <row r="5" spans="1:15" ht="25.5" customHeight="1">
      <c r="A5" s="1222" t="s">
        <v>414</v>
      </c>
      <c r="B5" s="1223" t="s">
        <v>415</v>
      </c>
      <c r="C5" s="1224"/>
      <c r="D5" s="1219" t="s">
        <v>416</v>
      </c>
      <c r="E5" s="1220"/>
      <c r="F5" s="1219" t="s">
        <v>417</v>
      </c>
      <c r="G5" s="1220"/>
      <c r="H5" s="1219" t="s">
        <v>1567</v>
      </c>
      <c r="I5" s="1220"/>
      <c r="J5" s="1219" t="s">
        <v>418</v>
      </c>
      <c r="K5" s="1220"/>
      <c r="L5" s="1219" t="s">
        <v>419</v>
      </c>
      <c r="M5" s="1220"/>
      <c r="N5" s="1219" t="s">
        <v>420</v>
      </c>
      <c r="O5" s="1220"/>
    </row>
    <row r="6" spans="1:15" ht="12.75" customHeight="1">
      <c r="A6" s="1222"/>
      <c r="B6" s="569" t="s">
        <v>31</v>
      </c>
      <c r="C6" s="569" t="s">
        <v>32</v>
      </c>
      <c r="D6" s="569" t="s">
        <v>31</v>
      </c>
      <c r="E6" s="569" t="s">
        <v>32</v>
      </c>
      <c r="F6" s="569" t="s">
        <v>31</v>
      </c>
      <c r="G6" s="569" t="s">
        <v>32</v>
      </c>
      <c r="H6" s="569" t="s">
        <v>31</v>
      </c>
      <c r="I6" s="569" t="s">
        <v>32</v>
      </c>
      <c r="J6" s="569" t="s">
        <v>31</v>
      </c>
      <c r="K6" s="569" t="s">
        <v>32</v>
      </c>
      <c r="L6" s="569" t="s">
        <v>31</v>
      </c>
      <c r="M6" s="569" t="s">
        <v>32</v>
      </c>
      <c r="N6" s="569" t="s">
        <v>31</v>
      </c>
      <c r="O6" s="569" t="s">
        <v>32</v>
      </c>
    </row>
    <row r="7" spans="1:15" ht="12.75" customHeight="1">
      <c r="A7" s="1222"/>
      <c r="B7" s="570" t="s">
        <v>29</v>
      </c>
      <c r="C7" s="570" t="s">
        <v>30</v>
      </c>
      <c r="D7" s="570" t="s">
        <v>29</v>
      </c>
      <c r="E7" s="570" t="s">
        <v>30</v>
      </c>
      <c r="F7" s="570" t="s">
        <v>29</v>
      </c>
      <c r="G7" s="570" t="s">
        <v>30</v>
      </c>
      <c r="H7" s="570" t="s">
        <v>29</v>
      </c>
      <c r="I7" s="570" t="s">
        <v>30</v>
      </c>
      <c r="J7" s="570" t="s">
        <v>29</v>
      </c>
      <c r="K7" s="570" t="s">
        <v>30</v>
      </c>
      <c r="L7" s="570" t="s">
        <v>29</v>
      </c>
      <c r="M7" s="570" t="s">
        <v>30</v>
      </c>
      <c r="N7" s="570" t="s">
        <v>29</v>
      </c>
      <c r="O7" s="570" t="s">
        <v>30</v>
      </c>
    </row>
    <row r="8" spans="1:15" ht="21.75">
      <c r="A8" s="128" t="s">
        <v>1105</v>
      </c>
      <c r="B8" s="927">
        <v>16949.539230000002</v>
      </c>
      <c r="C8" s="928">
        <v>4.6854594198247244E-2</v>
      </c>
      <c r="D8" s="927">
        <v>6400.7470499999999</v>
      </c>
      <c r="E8" s="928">
        <v>2.4119802399077329E-2</v>
      </c>
      <c r="F8" s="927">
        <v>1858.63121</v>
      </c>
      <c r="G8" s="928">
        <v>2.2978726580822013E-2</v>
      </c>
      <c r="H8" s="927">
        <v>0.87551000000000001</v>
      </c>
      <c r="I8" s="928">
        <v>3.5936992190548576E-5</v>
      </c>
      <c r="J8" s="927">
        <v>41427.281430000003</v>
      </c>
      <c r="K8" s="928">
        <v>4.4747747976879547E-2</v>
      </c>
      <c r="L8" s="927">
        <v>6191.80357</v>
      </c>
      <c r="M8" s="928">
        <v>9.8186446275799633E-3</v>
      </c>
      <c r="N8" s="927">
        <v>72828.878000000012</v>
      </c>
      <c r="O8" s="928">
        <v>3.1819944241121986E-2</v>
      </c>
    </row>
    <row r="9" spans="1:15" ht="21.75">
      <c r="A9" s="128" t="s">
        <v>1106</v>
      </c>
      <c r="B9" s="927">
        <v>325.22176000000002</v>
      </c>
      <c r="C9" s="928">
        <v>8.990293707966335E-4</v>
      </c>
      <c r="D9" s="927">
        <v>186.22068999999999</v>
      </c>
      <c r="E9" s="928">
        <v>7.0173156513345352E-4</v>
      </c>
      <c r="F9" s="927">
        <v>21.977119999999999</v>
      </c>
      <c r="G9" s="928">
        <v>2.7170867937481531E-4</v>
      </c>
      <c r="H9" s="927">
        <v>387.18960999999996</v>
      </c>
      <c r="I9" s="928">
        <v>1.5892942388815143E-2</v>
      </c>
      <c r="J9" s="927">
        <v>19801.008379999999</v>
      </c>
      <c r="K9" s="928">
        <v>2.1388092631023505E-2</v>
      </c>
      <c r="L9" s="927">
        <v>1913.2829099999999</v>
      </c>
      <c r="M9" s="928">
        <v>3.0339859384964402E-3</v>
      </c>
      <c r="N9" s="927">
        <v>22634.90047</v>
      </c>
      <c r="O9" s="928">
        <v>9.8895011242483479E-3</v>
      </c>
    </row>
    <row r="10" spans="1:15" ht="21.75">
      <c r="A10" s="128" t="s">
        <v>1107</v>
      </c>
      <c r="B10" s="927">
        <v>347278.17003000004</v>
      </c>
      <c r="C10" s="928">
        <v>0.96000118409505319</v>
      </c>
      <c r="D10" s="927">
        <v>261826.30028000002</v>
      </c>
      <c r="E10" s="928">
        <v>0.98663461878798753</v>
      </c>
      <c r="F10" s="927">
        <v>79153.217010000008</v>
      </c>
      <c r="G10" s="928">
        <v>0.97859119220604296</v>
      </c>
      <c r="H10" s="927">
        <v>23983.592249999998</v>
      </c>
      <c r="I10" s="928">
        <v>0.98445268173927336</v>
      </c>
      <c r="J10" s="927">
        <v>881123.08299999998</v>
      </c>
      <c r="K10" s="928">
        <v>0.95174658567247228</v>
      </c>
      <c r="L10" s="927">
        <v>622722.72837000014</v>
      </c>
      <c r="M10" s="928">
        <v>0.98748177364774492</v>
      </c>
      <c r="N10" s="927">
        <v>2216087.09094</v>
      </c>
      <c r="O10" s="928">
        <v>0.96823910519644452</v>
      </c>
    </row>
    <row r="11" spans="1:15" ht="22.5">
      <c r="A11" s="128" t="s">
        <v>1108</v>
      </c>
      <c r="B11" s="845">
        <v>129637.89520000001</v>
      </c>
      <c r="C11" s="846">
        <v>0.35836555141038506</v>
      </c>
      <c r="D11" s="845">
        <v>52282.052819999997</v>
      </c>
      <c r="E11" s="846">
        <v>0.19701337565535004</v>
      </c>
      <c r="F11" s="845">
        <v>0</v>
      </c>
      <c r="G11" s="846">
        <v>0</v>
      </c>
      <c r="H11" s="845">
        <v>18462.359069999999</v>
      </c>
      <c r="I11" s="846">
        <v>0.7578230445314087</v>
      </c>
      <c r="J11" s="845">
        <v>505726.52495999995</v>
      </c>
      <c r="K11" s="846">
        <v>0.54626135973637213</v>
      </c>
      <c r="L11" s="845">
        <v>137716.61637</v>
      </c>
      <c r="M11" s="846">
        <v>0.21838394906474584</v>
      </c>
      <c r="N11" s="845">
        <v>843825.44842000003</v>
      </c>
      <c r="O11" s="846">
        <v>0.36867901106432199</v>
      </c>
    </row>
    <row r="12" spans="1:15" ht="22.5">
      <c r="A12" s="79" t="s">
        <v>1109</v>
      </c>
      <c r="B12" s="845">
        <v>93463.04873000001</v>
      </c>
      <c r="C12" s="846">
        <v>0.25836532553192937</v>
      </c>
      <c r="D12" s="845">
        <v>7815.32863</v>
      </c>
      <c r="E12" s="846">
        <v>2.9450340837863877E-2</v>
      </c>
      <c r="F12" s="845">
        <v>0</v>
      </c>
      <c r="G12" s="846">
        <v>0</v>
      </c>
      <c r="H12" s="845">
        <v>0</v>
      </c>
      <c r="I12" s="846">
        <v>0</v>
      </c>
      <c r="J12" s="845">
        <v>0</v>
      </c>
      <c r="K12" s="846">
        <v>0</v>
      </c>
      <c r="L12" s="845">
        <v>38.427949999999996</v>
      </c>
      <c r="M12" s="846">
        <v>6.0937072785145128E-5</v>
      </c>
      <c r="N12" s="845">
        <v>101316.80531000001</v>
      </c>
      <c r="O12" s="846">
        <v>4.4266713756771207E-2</v>
      </c>
    </row>
    <row r="13" spans="1:15" ht="22.5">
      <c r="A13" s="79" t="s">
        <v>1110</v>
      </c>
      <c r="B13" s="845">
        <v>748.54893000000004</v>
      </c>
      <c r="C13" s="846">
        <v>2.0692572155946555E-3</v>
      </c>
      <c r="D13" s="845">
        <v>34399.87975</v>
      </c>
      <c r="E13" s="846">
        <v>0.12962835363444361</v>
      </c>
      <c r="F13" s="845">
        <v>0</v>
      </c>
      <c r="G13" s="846">
        <v>0</v>
      </c>
      <c r="H13" s="845">
        <v>0</v>
      </c>
      <c r="I13" s="846">
        <v>0</v>
      </c>
      <c r="J13" s="845">
        <v>336000.84837999998</v>
      </c>
      <c r="K13" s="846">
        <v>0.36293188363641932</v>
      </c>
      <c r="L13" s="845">
        <v>96091.544040000008</v>
      </c>
      <c r="M13" s="846">
        <v>0.15237704361545332</v>
      </c>
      <c r="N13" s="845">
        <v>467240.8211</v>
      </c>
      <c r="O13" s="846">
        <v>0.20414397808762141</v>
      </c>
    </row>
    <row r="14" spans="1:15" ht="22.5">
      <c r="A14" s="79" t="s">
        <v>1111</v>
      </c>
      <c r="B14" s="845">
        <v>71.94802</v>
      </c>
      <c r="C14" s="846">
        <v>1.9889008395583248E-4</v>
      </c>
      <c r="D14" s="845">
        <v>14.3896</v>
      </c>
      <c r="E14" s="846">
        <v>5.4224031334242954E-5</v>
      </c>
      <c r="F14" s="845">
        <v>0</v>
      </c>
      <c r="G14" s="846">
        <v>0</v>
      </c>
      <c r="H14" s="845">
        <v>0</v>
      </c>
      <c r="I14" s="846">
        <v>0</v>
      </c>
      <c r="J14" s="845">
        <v>147.63988000000001</v>
      </c>
      <c r="K14" s="846">
        <v>1.5947346563736946E-4</v>
      </c>
      <c r="L14" s="845">
        <v>0</v>
      </c>
      <c r="M14" s="846">
        <v>0</v>
      </c>
      <c r="N14" s="845">
        <v>233.97750000000002</v>
      </c>
      <c r="O14" s="846">
        <v>1.0222800636413923E-4</v>
      </c>
    </row>
    <row r="15" spans="1:15" ht="22.5">
      <c r="A15" s="79" t="s">
        <v>1112</v>
      </c>
      <c r="B15" s="845">
        <v>258.13110999999998</v>
      </c>
      <c r="C15" s="846">
        <v>7.1356679641096756E-4</v>
      </c>
      <c r="D15" s="845">
        <v>703.29474000000005</v>
      </c>
      <c r="E15" s="846">
        <v>2.6502109870300949E-3</v>
      </c>
      <c r="F15" s="845">
        <v>0</v>
      </c>
      <c r="G15" s="846">
        <v>0</v>
      </c>
      <c r="H15" s="845">
        <v>0</v>
      </c>
      <c r="I15" s="846">
        <v>0</v>
      </c>
      <c r="J15" s="845">
        <v>18334.309109999998</v>
      </c>
      <c r="K15" s="846">
        <v>1.9803834938354695E-2</v>
      </c>
      <c r="L15" s="845">
        <v>0</v>
      </c>
      <c r="M15" s="846">
        <v>0</v>
      </c>
      <c r="N15" s="845">
        <v>19295.734959999998</v>
      </c>
      <c r="O15" s="846">
        <v>8.4305735222045854E-3</v>
      </c>
    </row>
    <row r="16" spans="1:15" ht="22.5">
      <c r="A16" s="844" t="s">
        <v>1113</v>
      </c>
      <c r="B16" s="845">
        <v>0</v>
      </c>
      <c r="C16" s="846">
        <v>0</v>
      </c>
      <c r="D16" s="845">
        <v>0</v>
      </c>
      <c r="E16" s="846">
        <v>0</v>
      </c>
      <c r="F16" s="845">
        <v>0</v>
      </c>
      <c r="G16" s="846">
        <v>0</v>
      </c>
      <c r="H16" s="845">
        <v>0</v>
      </c>
      <c r="I16" s="846">
        <v>0</v>
      </c>
      <c r="J16" s="845">
        <v>0</v>
      </c>
      <c r="K16" s="846">
        <v>0</v>
      </c>
      <c r="L16" s="845">
        <v>0</v>
      </c>
      <c r="M16" s="846">
        <v>0</v>
      </c>
      <c r="N16" s="845">
        <v>0</v>
      </c>
      <c r="O16" s="846">
        <v>0</v>
      </c>
    </row>
    <row r="17" spans="1:15" ht="22.5">
      <c r="A17" s="844" t="s">
        <v>1114</v>
      </c>
      <c r="B17" s="845">
        <v>2475.7945299999997</v>
      </c>
      <c r="C17" s="846">
        <v>6.8439823907466913E-3</v>
      </c>
      <c r="D17" s="845">
        <v>620.1404399999999</v>
      </c>
      <c r="E17" s="846">
        <v>2.3368623624139104E-3</v>
      </c>
      <c r="F17" s="845">
        <v>0</v>
      </c>
      <c r="G17" s="846">
        <v>0</v>
      </c>
      <c r="H17" s="845">
        <v>0</v>
      </c>
      <c r="I17" s="846">
        <v>0</v>
      </c>
      <c r="J17" s="845">
        <v>2247.52142</v>
      </c>
      <c r="K17" s="846">
        <v>2.4276640562266904E-3</v>
      </c>
      <c r="L17" s="845">
        <v>8003.3725100000001</v>
      </c>
      <c r="M17" s="846">
        <v>1.2691337767653485E-2</v>
      </c>
      <c r="N17" s="845">
        <v>13346.8289</v>
      </c>
      <c r="O17" s="846">
        <v>5.8314141732870783E-3</v>
      </c>
    </row>
    <row r="18" spans="1:15" ht="22.5">
      <c r="A18" s="79" t="s">
        <v>1115</v>
      </c>
      <c r="B18" s="845">
        <v>144.80699999999999</v>
      </c>
      <c r="C18" s="846">
        <v>4.0029838746628789E-4</v>
      </c>
      <c r="D18" s="845">
        <v>0</v>
      </c>
      <c r="E18" s="846">
        <v>0</v>
      </c>
      <c r="F18" s="845">
        <v>0</v>
      </c>
      <c r="G18" s="846">
        <v>0</v>
      </c>
      <c r="H18" s="845">
        <v>0</v>
      </c>
      <c r="I18" s="846">
        <v>0</v>
      </c>
      <c r="J18" s="845">
        <v>0</v>
      </c>
      <c r="K18" s="846">
        <v>0</v>
      </c>
      <c r="L18" s="845">
        <v>0</v>
      </c>
      <c r="M18" s="846">
        <v>0</v>
      </c>
      <c r="N18" s="845">
        <v>144.80699999999999</v>
      </c>
      <c r="O18" s="846">
        <v>6.3268181417323917E-5</v>
      </c>
    </row>
    <row r="19" spans="1:15" ht="22.5">
      <c r="A19" s="128" t="s">
        <v>1116</v>
      </c>
      <c r="B19" s="845">
        <v>32475.616879999998</v>
      </c>
      <c r="C19" s="846">
        <v>8.977423100428128E-2</v>
      </c>
      <c r="D19" s="845">
        <v>8729.0196599999999</v>
      </c>
      <c r="E19" s="846">
        <v>3.289338380226433E-2</v>
      </c>
      <c r="F19" s="845">
        <v>0</v>
      </c>
      <c r="G19" s="846">
        <v>0</v>
      </c>
      <c r="H19" s="845">
        <v>18462.359069999999</v>
      </c>
      <c r="I19" s="846">
        <v>0.7578230445314087</v>
      </c>
      <c r="J19" s="845">
        <v>148996.20616999999</v>
      </c>
      <c r="K19" s="846">
        <v>0.16093850363973411</v>
      </c>
      <c r="L19" s="845">
        <v>33583.271869999997</v>
      </c>
      <c r="M19" s="846">
        <v>5.3254630608853895E-2</v>
      </c>
      <c r="N19" s="845">
        <v>242246.47365</v>
      </c>
      <c r="O19" s="846">
        <v>0.10584083533665624</v>
      </c>
    </row>
    <row r="20" spans="1:15" ht="22.5">
      <c r="A20" s="79" t="s">
        <v>1117</v>
      </c>
      <c r="B20" s="845">
        <v>217640.27483000001</v>
      </c>
      <c r="C20" s="846">
        <v>0.60163563268466813</v>
      </c>
      <c r="D20" s="845">
        <v>209544.24746000001</v>
      </c>
      <c r="E20" s="846">
        <v>0.78962124313263748</v>
      </c>
      <c r="F20" s="845">
        <v>79153.217010000008</v>
      </c>
      <c r="G20" s="846">
        <v>0.97859119220604296</v>
      </c>
      <c r="H20" s="845">
        <v>5521.2331799999993</v>
      </c>
      <c r="I20" s="846">
        <v>0.22662963720786472</v>
      </c>
      <c r="J20" s="845">
        <v>375396.55804000003</v>
      </c>
      <c r="K20" s="846">
        <v>0.40548522593610015</v>
      </c>
      <c r="L20" s="845">
        <v>485006.11200000008</v>
      </c>
      <c r="M20" s="846">
        <v>0.76909782458299902</v>
      </c>
      <c r="N20" s="845">
        <v>1372261.6425200002</v>
      </c>
      <c r="O20" s="846">
        <v>0.59956009413212263</v>
      </c>
    </row>
    <row r="21" spans="1:15" ht="18" customHeight="1">
      <c r="A21" s="79" t="s">
        <v>1118</v>
      </c>
      <c r="B21" s="845">
        <v>207359.06013</v>
      </c>
      <c r="C21" s="846">
        <v>0.57321467468122422</v>
      </c>
      <c r="D21" s="845">
        <v>39837.608220000002</v>
      </c>
      <c r="E21" s="846">
        <v>0.15011923308518477</v>
      </c>
      <c r="F21" s="845">
        <v>0</v>
      </c>
      <c r="G21" s="846">
        <v>0</v>
      </c>
      <c r="H21" s="845">
        <v>0</v>
      </c>
      <c r="I21" s="846">
        <v>0</v>
      </c>
      <c r="J21" s="845">
        <v>0</v>
      </c>
      <c r="K21" s="846">
        <v>0</v>
      </c>
      <c r="L21" s="845">
        <v>18206.047420000003</v>
      </c>
      <c r="M21" s="846">
        <v>2.8870216515904282E-2</v>
      </c>
      <c r="N21" s="845">
        <v>265402.71577000001</v>
      </c>
      <c r="O21" s="846">
        <v>0.11595811783951616</v>
      </c>
    </row>
    <row r="22" spans="1:15" ht="22.5">
      <c r="A22" s="79" t="s">
        <v>1119</v>
      </c>
      <c r="B22" s="845">
        <v>647.26706000000001</v>
      </c>
      <c r="C22" s="846">
        <v>1.7892778690121681E-3</v>
      </c>
      <c r="D22" s="845">
        <v>123142.02568999999</v>
      </c>
      <c r="E22" s="846">
        <v>0.46403354225111959</v>
      </c>
      <c r="F22" s="845">
        <v>0</v>
      </c>
      <c r="G22" s="846">
        <v>0</v>
      </c>
      <c r="H22" s="845">
        <v>0</v>
      </c>
      <c r="I22" s="846">
        <v>0</v>
      </c>
      <c r="J22" s="845">
        <v>341471.74768000003</v>
      </c>
      <c r="K22" s="846">
        <v>0.3688412847516469</v>
      </c>
      <c r="L22" s="845">
        <v>405417.04892000003</v>
      </c>
      <c r="M22" s="846">
        <v>0.64288956913852513</v>
      </c>
      <c r="N22" s="845">
        <v>870678.08935000002</v>
      </c>
      <c r="O22" s="846">
        <v>0.3804113013396091</v>
      </c>
    </row>
    <row r="23" spans="1:15" ht="18" customHeight="1">
      <c r="A23" s="79" t="s">
        <v>1111</v>
      </c>
      <c r="B23" s="845">
        <v>0</v>
      </c>
      <c r="C23" s="846">
        <v>0</v>
      </c>
      <c r="D23" s="845">
        <v>0</v>
      </c>
      <c r="E23" s="846">
        <v>0</v>
      </c>
      <c r="F23" s="845">
        <v>0</v>
      </c>
      <c r="G23" s="846">
        <v>0</v>
      </c>
      <c r="H23" s="845">
        <v>0</v>
      </c>
      <c r="I23" s="846">
        <v>0</v>
      </c>
      <c r="J23" s="845">
        <v>0</v>
      </c>
      <c r="K23" s="846">
        <v>0</v>
      </c>
      <c r="L23" s="845">
        <v>0</v>
      </c>
      <c r="M23" s="846">
        <v>0</v>
      </c>
      <c r="N23" s="845">
        <v>0</v>
      </c>
      <c r="O23" s="846">
        <v>0</v>
      </c>
    </row>
    <row r="24" spans="1:15" ht="22.5">
      <c r="A24" s="79" t="s">
        <v>1120</v>
      </c>
      <c r="B24" s="845">
        <v>0</v>
      </c>
      <c r="C24" s="846">
        <v>0</v>
      </c>
      <c r="D24" s="845">
        <v>2052.7511100000002</v>
      </c>
      <c r="E24" s="846">
        <v>7.7353394472425927E-3</v>
      </c>
      <c r="F24" s="845">
        <v>0</v>
      </c>
      <c r="G24" s="846">
        <v>0</v>
      </c>
      <c r="H24" s="845">
        <v>0</v>
      </c>
      <c r="I24" s="846">
        <v>0</v>
      </c>
      <c r="J24" s="845">
        <v>1737.94676</v>
      </c>
      <c r="K24" s="846">
        <v>1.877246126930187E-3</v>
      </c>
      <c r="L24" s="845">
        <v>122.77237</v>
      </c>
      <c r="M24" s="846">
        <v>1.9468612941087851E-4</v>
      </c>
      <c r="N24" s="845">
        <v>3913.4702400000001</v>
      </c>
      <c r="O24" s="846">
        <v>1.7098492829463921E-3</v>
      </c>
    </row>
    <row r="25" spans="1:15" ht="22.5">
      <c r="A25" s="844" t="s">
        <v>1113</v>
      </c>
      <c r="B25" s="845">
        <v>315.40224000000001</v>
      </c>
      <c r="C25" s="846">
        <v>8.7188470222610188E-4</v>
      </c>
      <c r="D25" s="845">
        <v>36.192309999999999</v>
      </c>
      <c r="E25" s="846">
        <v>1.363827313822924E-4</v>
      </c>
      <c r="F25" s="845">
        <v>0</v>
      </c>
      <c r="G25" s="846">
        <v>0</v>
      </c>
      <c r="H25" s="845">
        <v>0</v>
      </c>
      <c r="I25" s="846">
        <v>0</v>
      </c>
      <c r="J25" s="845">
        <v>0</v>
      </c>
      <c r="K25" s="846">
        <v>0</v>
      </c>
      <c r="L25" s="845">
        <v>207.24164000000002</v>
      </c>
      <c r="M25" s="846">
        <v>3.2863316676515002E-4</v>
      </c>
      <c r="N25" s="845">
        <v>558.83618999999999</v>
      </c>
      <c r="O25" s="846">
        <v>2.4416326180009326E-4</v>
      </c>
    </row>
    <row r="26" spans="1:15" ht="22.5">
      <c r="A26" s="844" t="s">
        <v>1121</v>
      </c>
      <c r="B26" s="845">
        <v>9318.5454000000009</v>
      </c>
      <c r="C26" s="846">
        <v>2.5759795432205593E-2</v>
      </c>
      <c r="D26" s="845">
        <v>42707.627930000002</v>
      </c>
      <c r="E26" s="846">
        <v>0.16093426885302647</v>
      </c>
      <c r="F26" s="845">
        <v>79153.217010000008</v>
      </c>
      <c r="G26" s="846">
        <v>0.97859119220604296</v>
      </c>
      <c r="H26" s="845">
        <v>0</v>
      </c>
      <c r="I26" s="846">
        <v>0</v>
      </c>
      <c r="J26" s="845">
        <v>2591.6334999999999</v>
      </c>
      <c r="K26" s="846">
        <v>2.7993573003913682E-3</v>
      </c>
      <c r="L26" s="845">
        <v>55655.156350000005</v>
      </c>
      <c r="M26" s="846">
        <v>8.8255093320580014E-2</v>
      </c>
      <c r="N26" s="845">
        <v>189426.18019000001</v>
      </c>
      <c r="O26" s="846">
        <v>8.2762918460099394E-2</v>
      </c>
    </row>
    <row r="27" spans="1:15" ht="22.5">
      <c r="A27" s="79" t="s">
        <v>1115</v>
      </c>
      <c r="B27" s="845">
        <v>0</v>
      </c>
      <c r="C27" s="846">
        <v>0</v>
      </c>
      <c r="D27" s="845">
        <v>1768.0421999999999</v>
      </c>
      <c r="E27" s="846">
        <v>6.662476764681703E-3</v>
      </c>
      <c r="F27" s="845">
        <v>0</v>
      </c>
      <c r="G27" s="846">
        <v>0</v>
      </c>
      <c r="H27" s="845">
        <v>5521.2331799999993</v>
      </c>
      <c r="I27" s="846">
        <v>0.22662963720786472</v>
      </c>
      <c r="J27" s="845">
        <v>29595.230100000001</v>
      </c>
      <c r="K27" s="846">
        <v>3.1967337757131696E-2</v>
      </c>
      <c r="L27" s="845">
        <v>5397.8453</v>
      </c>
      <c r="M27" s="846">
        <v>8.5596263118134994E-3</v>
      </c>
      <c r="N27" s="845">
        <v>42282.350780000001</v>
      </c>
      <c r="O27" s="846">
        <v>1.8473743948151454E-2</v>
      </c>
    </row>
    <row r="28" spans="1:15" ht="22.5">
      <c r="A28" s="79" t="s">
        <v>1116</v>
      </c>
      <c r="B28" s="845">
        <v>0</v>
      </c>
      <c r="C28" s="846">
        <v>0</v>
      </c>
      <c r="D28" s="845">
        <v>0</v>
      </c>
      <c r="E28" s="846">
        <v>0</v>
      </c>
      <c r="F28" s="845">
        <v>0</v>
      </c>
      <c r="G28" s="846">
        <v>0</v>
      </c>
      <c r="H28" s="845">
        <v>0</v>
      </c>
      <c r="I28" s="846">
        <v>0</v>
      </c>
      <c r="J28" s="845">
        <v>0</v>
      </c>
      <c r="K28" s="846">
        <v>0</v>
      </c>
      <c r="L28" s="845">
        <v>0</v>
      </c>
      <c r="M28" s="846">
        <v>0</v>
      </c>
      <c r="N28" s="845">
        <v>0</v>
      </c>
      <c r="O28" s="846">
        <v>0</v>
      </c>
    </row>
    <row r="29" spans="1:15" ht="22.5">
      <c r="A29" s="79" t="s">
        <v>1122</v>
      </c>
      <c r="B29" s="845">
        <v>4.9576099999999999</v>
      </c>
      <c r="C29" s="846">
        <v>1.3704608815090042E-5</v>
      </c>
      <c r="D29" s="845">
        <v>0</v>
      </c>
      <c r="E29" s="846">
        <v>0</v>
      </c>
      <c r="F29" s="845">
        <v>0</v>
      </c>
      <c r="G29" s="846">
        <v>0</v>
      </c>
      <c r="H29" s="845">
        <v>0</v>
      </c>
      <c r="I29" s="846">
        <v>0</v>
      </c>
      <c r="J29" s="845">
        <v>42.8</v>
      </c>
      <c r="K29" s="846">
        <v>4.6230492257778942E-5</v>
      </c>
      <c r="L29" s="845">
        <v>543.7601800000001</v>
      </c>
      <c r="M29" s="846">
        <v>8.6226701310696062E-4</v>
      </c>
      <c r="N29" s="845">
        <v>591.5177900000001</v>
      </c>
      <c r="O29" s="846">
        <v>2.5844230492513842E-4</v>
      </c>
    </row>
    <row r="30" spans="1:15" ht="21.75">
      <c r="A30" s="128" t="s">
        <v>1123</v>
      </c>
      <c r="B30" s="927">
        <v>364557.88863</v>
      </c>
      <c r="C30" s="928">
        <v>1.0077685122729121</v>
      </c>
      <c r="D30" s="927">
        <v>268413.26802000002</v>
      </c>
      <c r="E30" s="928">
        <v>1.0114561527521984</v>
      </c>
      <c r="F30" s="927">
        <v>81033.82534000001</v>
      </c>
      <c r="G30" s="928">
        <v>1.0018416274662398</v>
      </c>
      <c r="H30" s="927">
        <v>24371.657369999997</v>
      </c>
      <c r="I30" s="928">
        <v>1.0003815611202791</v>
      </c>
      <c r="J30" s="927">
        <v>942394.17281000002</v>
      </c>
      <c r="K30" s="928">
        <v>1.0179286567726331</v>
      </c>
      <c r="L30" s="927">
        <v>631371.57503000018</v>
      </c>
      <c r="M30" s="928">
        <v>1.0011966712269285</v>
      </c>
      <c r="N30" s="927">
        <v>2312142.3872000002</v>
      </c>
      <c r="O30" s="928">
        <v>1.0102069928667401</v>
      </c>
    </row>
    <row r="31" spans="1:15" ht="22.5">
      <c r="A31" s="79" t="s">
        <v>1124</v>
      </c>
      <c r="B31" s="845">
        <v>2810.2410399999999</v>
      </c>
      <c r="C31" s="846">
        <v>7.7685122729121096E-3</v>
      </c>
      <c r="D31" s="845">
        <v>3040.1549199999999</v>
      </c>
      <c r="E31" s="846">
        <v>1.1456152752198315E-2</v>
      </c>
      <c r="F31" s="845">
        <v>148.95979</v>
      </c>
      <c r="G31" s="846">
        <v>1.8416274662398813E-3</v>
      </c>
      <c r="H31" s="845">
        <v>9.2957299999999989</v>
      </c>
      <c r="I31" s="846">
        <v>3.8156112027897806E-4</v>
      </c>
      <c r="J31" s="845">
        <v>16598.276859999998</v>
      </c>
      <c r="K31" s="846">
        <v>1.7928656772633209E-2</v>
      </c>
      <c r="L31" s="845">
        <v>754.64114000000006</v>
      </c>
      <c r="M31" s="846">
        <v>1.196671226928444E-3</v>
      </c>
      <c r="N31" s="845">
        <v>23361.569479999998</v>
      </c>
      <c r="O31" s="846">
        <v>1.0206992866740266E-2</v>
      </c>
    </row>
    <row r="32" spans="1:15" ht="26.25" customHeight="1">
      <c r="A32" s="571" t="s">
        <v>1125</v>
      </c>
      <c r="B32" s="572">
        <v>361747.64759000001</v>
      </c>
      <c r="C32" s="573">
        <v>1</v>
      </c>
      <c r="D32" s="572">
        <v>265373.11310000002</v>
      </c>
      <c r="E32" s="573">
        <v>1</v>
      </c>
      <c r="F32" s="572">
        <v>80884.865550000017</v>
      </c>
      <c r="G32" s="573">
        <v>1</v>
      </c>
      <c r="H32" s="572">
        <v>24362.361639999996</v>
      </c>
      <c r="I32" s="573">
        <v>1</v>
      </c>
      <c r="J32" s="572">
        <v>925795.89595000003</v>
      </c>
      <c r="K32" s="573">
        <v>1</v>
      </c>
      <c r="L32" s="572">
        <v>630616.93389000022</v>
      </c>
      <c r="M32" s="573">
        <v>1</v>
      </c>
      <c r="N32" s="572">
        <v>2288780.8177200006</v>
      </c>
      <c r="O32" s="573">
        <v>1</v>
      </c>
    </row>
    <row r="33" spans="1:15" ht="22.5">
      <c r="A33" s="79" t="s">
        <v>1126</v>
      </c>
      <c r="B33" s="845">
        <v>72.161690000000007</v>
      </c>
      <c r="C33" s="846">
        <v>1.9948074432756812E-4</v>
      </c>
      <c r="D33" s="845">
        <v>35.659459999999996</v>
      </c>
      <c r="E33" s="846">
        <v>1.3437480377510028E-4</v>
      </c>
      <c r="F33" s="845">
        <v>0</v>
      </c>
      <c r="G33" s="846">
        <v>0</v>
      </c>
      <c r="H33" s="845">
        <v>0</v>
      </c>
      <c r="I33" s="846">
        <v>0</v>
      </c>
      <c r="J33" s="845">
        <v>4.6040900000000002</v>
      </c>
      <c r="K33" s="846">
        <v>4.9731155864279789E-6</v>
      </c>
      <c r="L33" s="845">
        <v>1196.0218799999998</v>
      </c>
      <c r="M33" s="846">
        <v>1.8965901734072754E-3</v>
      </c>
      <c r="N33" s="845">
        <v>1308.4471199999998</v>
      </c>
      <c r="O33" s="846">
        <v>5.7167864649592217E-4</v>
      </c>
    </row>
    <row r="34" spans="1:15" ht="33">
      <c r="A34" s="79" t="s">
        <v>1127</v>
      </c>
      <c r="B34" s="845">
        <v>0</v>
      </c>
      <c r="C34" s="846">
        <v>0</v>
      </c>
      <c r="D34" s="845">
        <v>0</v>
      </c>
      <c r="E34" s="846">
        <v>0</v>
      </c>
      <c r="F34" s="845">
        <v>0</v>
      </c>
      <c r="G34" s="846">
        <v>0</v>
      </c>
      <c r="H34" s="845">
        <v>387.18960999999996</v>
      </c>
      <c r="I34" s="846">
        <v>1.5892942388815143E-2</v>
      </c>
      <c r="J34" s="845">
        <v>15794.665060000001</v>
      </c>
      <c r="K34" s="846">
        <v>1.7060634130152845E-2</v>
      </c>
      <c r="L34" s="845">
        <v>0</v>
      </c>
      <c r="M34" s="846">
        <v>0</v>
      </c>
      <c r="N34" s="845">
        <v>16181.854670000001</v>
      </c>
      <c r="O34" s="846">
        <v>7.0700761491525295E-3</v>
      </c>
    </row>
    <row r="35" spans="1:15" ht="12.75" customHeight="1">
      <c r="A35" s="21" t="s">
        <v>393</v>
      </c>
      <c r="B35" s="76"/>
      <c r="D35" s="76"/>
      <c r="J35" s="76"/>
    </row>
    <row r="36" spans="1:15" ht="12.75" customHeight="1">
      <c r="A36" s="39" t="s">
        <v>444</v>
      </c>
    </row>
    <row r="37" spans="1:15" ht="12.75" customHeight="1">
      <c r="A37" s="270"/>
    </row>
    <row r="38" spans="1:15" ht="12.75" customHeight="1">
      <c r="A38" s="929"/>
    </row>
    <row r="39" spans="1:15" ht="12.75" customHeight="1"/>
    <row r="40" spans="1:15" ht="12.75" customHeight="1"/>
    <row r="41" spans="1:15" ht="12.75" customHeight="1">
      <c r="A41" s="141" t="s">
        <v>706</v>
      </c>
      <c r="G41" s="137" t="str">
        <f>Naslovnica!A20</f>
        <v>Prosinac 2023.</v>
      </c>
      <c r="H41" s="1092"/>
      <c r="I41" s="1092"/>
    </row>
    <row r="42" spans="1:15">
      <c r="A42" s="530" t="s">
        <v>707</v>
      </c>
      <c r="G42" s="524" t="str">
        <f>Naslovnica!A24</f>
        <v>December 2023</v>
      </c>
      <c r="H42" s="536"/>
      <c r="I42" s="536"/>
    </row>
    <row r="43" spans="1:15" ht="12.75" customHeight="1">
      <c r="H43" s="196"/>
      <c r="I43" s="196"/>
    </row>
    <row r="44" spans="1:15">
      <c r="G44" s="13" t="s">
        <v>1446</v>
      </c>
      <c r="H44" s="26"/>
      <c r="I44" s="26"/>
    </row>
    <row r="45" spans="1:15" ht="22.5">
      <c r="A45" s="1221" t="s">
        <v>445</v>
      </c>
      <c r="B45" s="574" t="s">
        <v>415</v>
      </c>
      <c r="C45" s="574" t="s">
        <v>416</v>
      </c>
      <c r="D45" s="574" t="s">
        <v>417</v>
      </c>
      <c r="E45" s="574" t="s">
        <v>1568</v>
      </c>
      <c r="F45" s="1091" t="s">
        <v>418</v>
      </c>
      <c r="G45" s="1091" t="s">
        <v>447</v>
      </c>
      <c r="H45" s="1091" t="s">
        <v>420</v>
      </c>
      <c r="I45" s="1093"/>
    </row>
    <row r="46" spans="1:15" ht="22.5">
      <c r="A46" s="1221"/>
      <c r="B46" s="575" t="s">
        <v>446</v>
      </c>
      <c r="C46" s="575" t="s">
        <v>446</v>
      </c>
      <c r="D46" s="575" t="s">
        <v>446</v>
      </c>
      <c r="E46" s="575" t="s">
        <v>446</v>
      </c>
      <c r="F46" s="575" t="s">
        <v>446</v>
      </c>
      <c r="G46" s="575" t="s">
        <v>446</v>
      </c>
      <c r="H46" s="575" t="s">
        <v>446</v>
      </c>
      <c r="I46" s="1094"/>
    </row>
    <row r="47" spans="1:15" ht="22.5">
      <c r="A47" s="79" t="s">
        <v>448</v>
      </c>
      <c r="B47" s="435">
        <v>24510.753039999978</v>
      </c>
      <c r="C47" s="435">
        <v>3221.3015000000005</v>
      </c>
      <c r="D47" s="435">
        <v>1043.5141600000006</v>
      </c>
      <c r="E47" s="435">
        <v>7177.0361800000001</v>
      </c>
      <c r="F47" s="435">
        <v>123822.73084999999</v>
      </c>
      <c r="G47" s="435">
        <v>7533.515669999998</v>
      </c>
      <c r="H47" s="435">
        <v>167308.85139999999</v>
      </c>
      <c r="I47" s="1095"/>
    </row>
    <row r="48" spans="1:15" ht="22.5">
      <c r="A48" s="436" t="s">
        <v>449</v>
      </c>
      <c r="B48" s="435">
        <v>4806.7737400000024</v>
      </c>
      <c r="C48" s="435">
        <v>6819.4102699999994</v>
      </c>
      <c r="D48" s="435">
        <v>1341.8757899999998</v>
      </c>
      <c r="E48" s="435">
        <v>308.36102</v>
      </c>
      <c r="F48" s="435">
        <v>33942.939549999988</v>
      </c>
      <c r="G48" s="435">
        <v>1648.3901900000001</v>
      </c>
      <c r="H48" s="435">
        <v>48867.750559999986</v>
      </c>
      <c r="I48" s="1095"/>
    </row>
    <row r="49" spans="1:15" ht="21.75">
      <c r="A49" s="571" t="s">
        <v>450</v>
      </c>
      <c r="B49" s="576">
        <f>B47-B48</f>
        <v>19703.979299999977</v>
      </c>
      <c r="C49" s="576">
        <f t="shared" ref="C49:D49" si="0">C47-C48</f>
        <v>-3598.1087699999989</v>
      </c>
      <c r="D49" s="576">
        <f t="shared" si="0"/>
        <v>-298.3616299999992</v>
      </c>
      <c r="E49" s="576">
        <f>E47-E48</f>
        <v>6868.6751599999998</v>
      </c>
      <c r="F49" s="576">
        <f>F47-F48</f>
        <v>89879.791300000012</v>
      </c>
      <c r="G49" s="576">
        <f>G47-G48</f>
        <v>5885.1254799999979</v>
      </c>
      <c r="H49" s="576">
        <f>H47-H48</f>
        <v>118441.10084</v>
      </c>
      <c r="I49" s="1096"/>
    </row>
    <row r="50" spans="1:15" ht="12.75" customHeight="1">
      <c r="A50" s="21" t="s">
        <v>393</v>
      </c>
    </row>
    <row r="51" spans="1:15" ht="12.75" customHeight="1">
      <c r="A51" s="39" t="s">
        <v>444</v>
      </c>
    </row>
    <row r="52" spans="1:15" ht="12.75" customHeight="1"/>
    <row r="53" spans="1:15" ht="12.75" customHeight="1">
      <c r="A53" s="608" t="s">
        <v>81</v>
      </c>
    </row>
    <row r="54" spans="1:15" ht="12.75" customHeight="1"/>
    <row r="55" spans="1:15" ht="12.75" customHeight="1"/>
    <row r="56" spans="1:15" ht="12.75" customHeight="1">
      <c r="O56" s="34" t="s">
        <v>1052</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1"/>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708</v>
      </c>
      <c r="F1" s="269" t="s">
        <v>220</v>
      </c>
      <c r="G1" s="158" t="s">
        <v>1516</v>
      </c>
    </row>
    <row r="2" spans="1:8">
      <c r="A2" s="526" t="s">
        <v>709</v>
      </c>
      <c r="F2" s="527" t="s">
        <v>221</v>
      </c>
      <c r="G2" s="528" t="s">
        <v>1517</v>
      </c>
    </row>
    <row r="3" spans="1:8" ht="12.75" customHeight="1"/>
    <row r="4" spans="1:8" ht="12.75" customHeight="1">
      <c r="C4" s="185"/>
      <c r="G4" s="157" t="s">
        <v>1447</v>
      </c>
    </row>
    <row r="5" spans="1:8" ht="22.5" customHeight="1">
      <c r="A5" s="558" t="s">
        <v>398</v>
      </c>
      <c r="B5" s="558" t="s">
        <v>399</v>
      </c>
      <c r="C5" s="558" t="s">
        <v>389</v>
      </c>
      <c r="D5" s="558" t="s">
        <v>400</v>
      </c>
      <c r="E5" s="558"/>
      <c r="F5" s="558" t="s">
        <v>401</v>
      </c>
      <c r="G5" s="558" t="s">
        <v>402</v>
      </c>
    </row>
    <row r="6" spans="1:8" ht="12.75" customHeight="1">
      <c r="A6" s="112" t="s">
        <v>78</v>
      </c>
      <c r="B6" s="188">
        <v>47572962490</v>
      </c>
      <c r="C6" s="275" t="s">
        <v>147</v>
      </c>
      <c r="D6" s="112" t="s">
        <v>77</v>
      </c>
      <c r="E6" s="112"/>
      <c r="F6" s="114">
        <v>1582000.48</v>
      </c>
      <c r="G6" s="115">
        <v>21.484048992047494</v>
      </c>
      <c r="H6" s="284"/>
    </row>
    <row r="7" spans="1:8" ht="12.75" customHeight="1">
      <c r="A7" s="112" t="s">
        <v>1008</v>
      </c>
      <c r="B7" s="188">
        <v>97433886648</v>
      </c>
      <c r="C7" s="275" t="s">
        <v>149</v>
      </c>
      <c r="D7" s="112" t="s">
        <v>103</v>
      </c>
      <c r="E7" s="112"/>
      <c r="F7" s="114">
        <v>3769454.27</v>
      </c>
      <c r="G7" s="115">
        <v>90.923547960399191</v>
      </c>
      <c r="H7" s="284"/>
    </row>
    <row r="8" spans="1:8" ht="12.75" customHeight="1">
      <c r="A8" s="112" t="s">
        <v>817</v>
      </c>
      <c r="B8" s="188" t="s">
        <v>819</v>
      </c>
      <c r="C8" s="275" t="s">
        <v>820</v>
      </c>
      <c r="D8" s="133" t="s">
        <v>818</v>
      </c>
      <c r="E8" s="112"/>
      <c r="F8" s="114">
        <v>22425762.66</v>
      </c>
      <c r="G8" s="115">
        <v>20.377795224214001</v>
      </c>
      <c r="H8" s="284"/>
    </row>
    <row r="9" spans="1:8" ht="12.75" customHeight="1">
      <c r="A9" s="112" t="s">
        <v>1450</v>
      </c>
      <c r="B9" s="188" t="s">
        <v>1473</v>
      </c>
      <c r="C9" s="275" t="s">
        <v>1474</v>
      </c>
      <c r="D9" s="133" t="s">
        <v>172</v>
      </c>
      <c r="E9" s="133"/>
      <c r="F9" s="116">
        <v>3563219.15</v>
      </c>
      <c r="G9" s="115">
        <v>100.91384226250926</v>
      </c>
      <c r="H9" s="284"/>
    </row>
    <row r="10" spans="1:8" ht="12.75" customHeight="1">
      <c r="A10" s="112" t="s">
        <v>137</v>
      </c>
      <c r="B10" s="188">
        <v>57255663752</v>
      </c>
      <c r="C10" s="275" t="s">
        <v>148</v>
      </c>
      <c r="D10" s="133" t="s">
        <v>172</v>
      </c>
      <c r="E10" s="133"/>
      <c r="F10" s="116">
        <v>940161.35</v>
      </c>
      <c r="G10" s="115">
        <v>17.064061100663832</v>
      </c>
      <c r="H10" s="284"/>
    </row>
    <row r="11" spans="1:8" s="260" customFormat="1" ht="12.75" customHeight="1">
      <c r="A11" s="112" t="s">
        <v>1001</v>
      </c>
      <c r="B11" s="188">
        <v>48815690681</v>
      </c>
      <c r="C11" s="275" t="s">
        <v>151</v>
      </c>
      <c r="D11" s="112" t="s">
        <v>112</v>
      </c>
      <c r="E11" s="133"/>
      <c r="F11" s="116">
        <v>271322.81</v>
      </c>
      <c r="G11" s="115">
        <v>76.582911631144924</v>
      </c>
      <c r="H11" s="284"/>
    </row>
    <row r="12" spans="1:8" ht="12.75" customHeight="1">
      <c r="A12" s="112" t="s">
        <v>173</v>
      </c>
      <c r="B12" s="188">
        <v>13264226136</v>
      </c>
      <c r="C12" s="275" t="s">
        <v>150</v>
      </c>
      <c r="D12" s="133" t="s">
        <v>112</v>
      </c>
      <c r="E12" s="133"/>
      <c r="F12" s="116">
        <v>5028019.9000000004</v>
      </c>
      <c r="G12" s="115">
        <v>1.0056039800000001</v>
      </c>
    </row>
    <row r="13" spans="1:8" ht="12.75" customHeight="1">
      <c r="A13" s="112" t="s">
        <v>1300</v>
      </c>
      <c r="B13" s="188" t="s">
        <v>196</v>
      </c>
      <c r="C13" s="276" t="s">
        <v>197</v>
      </c>
      <c r="D13" s="112" t="s">
        <v>112</v>
      </c>
      <c r="E13" s="112"/>
      <c r="F13" s="114">
        <v>7901131.3700000001</v>
      </c>
      <c r="G13" s="115">
        <v>1.0242560331137638</v>
      </c>
      <c r="H13" s="284"/>
    </row>
    <row r="14" spans="1:8" ht="12.75" customHeight="1">
      <c r="A14" s="112" t="s">
        <v>835</v>
      </c>
      <c r="B14" s="188">
        <v>75398635234</v>
      </c>
      <c r="C14" s="275" t="s">
        <v>821</v>
      </c>
      <c r="D14" s="112" t="s">
        <v>869</v>
      </c>
      <c r="E14" s="112"/>
      <c r="F14" s="117">
        <v>6826246.1299999999</v>
      </c>
      <c r="G14" s="118">
        <v>791.73206020542182</v>
      </c>
      <c r="H14" s="284"/>
    </row>
    <row r="15" spans="1:8" ht="18.75" customHeight="1">
      <c r="A15" s="564" t="s">
        <v>403</v>
      </c>
      <c r="B15" s="578"/>
      <c r="C15" s="579"/>
      <c r="D15" s="565"/>
      <c r="E15" s="565"/>
      <c r="F15" s="567">
        <f>SUM(F6:F14)</f>
        <v>52307318.119999997</v>
      </c>
      <c r="G15" s="580"/>
    </row>
    <row r="16" spans="1:8" s="260" customFormat="1">
      <c r="A16" s="271" t="s">
        <v>1561</v>
      </c>
    </row>
    <row r="17" spans="1:8" ht="12.75" customHeight="1">
      <c r="A17" s="21" t="s">
        <v>385</v>
      </c>
    </row>
    <row r="18" spans="1:8" ht="12.75" customHeight="1">
      <c r="A18" s="45" t="s">
        <v>404</v>
      </c>
    </row>
    <row r="19" spans="1:8" ht="12.75" customHeight="1">
      <c r="A19" s="271"/>
    </row>
    <row r="20" spans="1:8" ht="12.75" customHeight="1">
      <c r="A20" s="139" t="s">
        <v>710</v>
      </c>
      <c r="G20" s="158" t="s">
        <v>1516</v>
      </c>
    </row>
    <row r="21" spans="1:8" ht="12.75" customHeight="1">
      <c r="A21" s="526" t="s">
        <v>711</v>
      </c>
      <c r="G21" s="528" t="s">
        <v>1517</v>
      </c>
    </row>
    <row r="22" spans="1:8" ht="12.75" customHeight="1">
      <c r="A22" s="53"/>
    </row>
    <row r="23" spans="1:8" ht="12.75" customHeight="1">
      <c r="A23" s="53"/>
      <c r="G23" s="977" t="s">
        <v>1447</v>
      </c>
    </row>
    <row r="24" spans="1:8" ht="21.75">
      <c r="A24" s="558" t="s">
        <v>405</v>
      </c>
      <c r="B24" s="558" t="s">
        <v>399</v>
      </c>
      <c r="C24" s="558" t="s">
        <v>389</v>
      </c>
      <c r="D24" s="558" t="s">
        <v>400</v>
      </c>
      <c r="E24" s="558" t="s">
        <v>406</v>
      </c>
      <c r="F24" s="558" t="s">
        <v>401</v>
      </c>
      <c r="G24" s="558" t="s">
        <v>402</v>
      </c>
    </row>
    <row r="25" spans="1:8">
      <c r="A25" s="112" t="s">
        <v>200</v>
      </c>
      <c r="B25" s="188" t="s">
        <v>206</v>
      </c>
      <c r="C25" s="275" t="s">
        <v>207</v>
      </c>
      <c r="D25" s="112" t="s">
        <v>77</v>
      </c>
      <c r="E25" s="113"/>
      <c r="F25" s="116">
        <v>788164.36</v>
      </c>
      <c r="G25" s="115">
        <v>12.918932582771804</v>
      </c>
    </row>
    <row r="26" spans="1:8">
      <c r="A26" s="112" t="s">
        <v>201</v>
      </c>
      <c r="B26" s="188" t="s">
        <v>208</v>
      </c>
      <c r="C26" s="275" t="s">
        <v>209</v>
      </c>
      <c r="D26" s="112" t="s">
        <v>204</v>
      </c>
      <c r="E26" s="113"/>
      <c r="F26" s="116">
        <v>40647838.853399999</v>
      </c>
      <c r="G26" s="115">
        <v>118.57452286208125</v>
      </c>
    </row>
    <row r="27" spans="1:8">
      <c r="A27" s="112" t="s">
        <v>202</v>
      </c>
      <c r="B27" s="188" t="s">
        <v>210</v>
      </c>
      <c r="C27" s="275" t="s">
        <v>211</v>
      </c>
      <c r="D27" s="112" t="s">
        <v>204</v>
      </c>
      <c r="E27" s="113"/>
      <c r="F27" s="116">
        <v>1074351.2189</v>
      </c>
      <c r="G27" s="115">
        <v>118.08029940342341</v>
      </c>
    </row>
    <row r="28" spans="1:8">
      <c r="A28" s="112" t="s">
        <v>1134</v>
      </c>
      <c r="B28" s="188" t="s">
        <v>1295</v>
      </c>
      <c r="C28" s="275" t="s">
        <v>1296</v>
      </c>
      <c r="D28" s="112" t="s">
        <v>204</v>
      </c>
      <c r="E28" s="113"/>
      <c r="F28" s="116">
        <v>3473815.0082</v>
      </c>
      <c r="G28" s="115">
        <v>123.66635591437131</v>
      </c>
    </row>
    <row r="29" spans="1:8" s="260" customFormat="1">
      <c r="A29" s="112" t="s">
        <v>203</v>
      </c>
      <c r="B29" s="188" t="s">
        <v>212</v>
      </c>
      <c r="C29" s="275" t="s">
        <v>213</v>
      </c>
      <c r="D29" s="112" t="s">
        <v>204</v>
      </c>
      <c r="E29" s="113"/>
      <c r="F29" s="116">
        <v>1372232.4146</v>
      </c>
      <c r="G29" s="115">
        <v>20.131484013786018</v>
      </c>
    </row>
    <row r="30" spans="1:8" s="260" customFormat="1">
      <c r="A30" s="112" t="s">
        <v>1304</v>
      </c>
      <c r="B30" s="188" t="s">
        <v>1345</v>
      </c>
      <c r="C30" s="275" t="s">
        <v>1346</v>
      </c>
      <c r="D30" s="112" t="s">
        <v>1305</v>
      </c>
      <c r="E30" s="113"/>
      <c r="F30" s="116" t="s">
        <v>139</v>
      </c>
      <c r="G30" s="115" t="s">
        <v>139</v>
      </c>
    </row>
    <row r="31" spans="1:8" s="260" customFormat="1">
      <c r="A31" s="112" t="s">
        <v>1389</v>
      </c>
      <c r="B31" s="188" t="s">
        <v>1393</v>
      </c>
      <c r="C31" s="275" t="s">
        <v>1394</v>
      </c>
      <c r="D31" s="112" t="s">
        <v>1348</v>
      </c>
      <c r="E31" s="113"/>
      <c r="F31" s="116">
        <v>1564</v>
      </c>
      <c r="G31" s="115">
        <v>34.831488199831185</v>
      </c>
    </row>
    <row r="32" spans="1:8" s="260" customFormat="1">
      <c r="A32" s="112" t="s">
        <v>1390</v>
      </c>
      <c r="B32" s="188" t="s">
        <v>1395</v>
      </c>
      <c r="C32" s="275" t="s">
        <v>1396</v>
      </c>
      <c r="D32" s="112" t="s">
        <v>1348</v>
      </c>
      <c r="E32" s="113"/>
      <c r="F32" s="116">
        <v>1557.39</v>
      </c>
      <c r="G32" s="115">
        <v>34.684278393564639</v>
      </c>
      <c r="H32"/>
    </row>
    <row r="33" spans="1:8" s="1071" customFormat="1">
      <c r="A33" s="112" t="s">
        <v>1601</v>
      </c>
      <c r="B33" s="188" t="s">
        <v>1609</v>
      </c>
      <c r="C33" s="275" t="s">
        <v>1610</v>
      </c>
      <c r="D33" s="112" t="s">
        <v>140</v>
      </c>
      <c r="E33" s="113"/>
      <c r="F33" s="116">
        <v>530118.15</v>
      </c>
      <c r="G33" s="115">
        <v>103.76624311353685</v>
      </c>
    </row>
    <row r="34" spans="1:8" s="1071" customFormat="1">
      <c r="A34" s="112" t="s">
        <v>1602</v>
      </c>
      <c r="B34" s="188" t="s">
        <v>1611</v>
      </c>
      <c r="C34" s="275" t="s">
        <v>1612</v>
      </c>
      <c r="D34" s="112" t="s">
        <v>140</v>
      </c>
      <c r="E34" s="113"/>
      <c r="F34" s="116">
        <v>764479.86</v>
      </c>
      <c r="G34" s="115">
        <v>99.910599548394813</v>
      </c>
    </row>
    <row r="35" spans="1:8" ht="12.75" customHeight="1">
      <c r="A35" s="112" t="s">
        <v>175</v>
      </c>
      <c r="B35" s="188" t="s">
        <v>176</v>
      </c>
      <c r="C35" s="275" t="s">
        <v>177</v>
      </c>
      <c r="D35" s="112" t="s">
        <v>172</v>
      </c>
      <c r="E35" s="113" t="s">
        <v>114</v>
      </c>
      <c r="F35" s="116">
        <v>2168877.1982999998</v>
      </c>
      <c r="G35" s="115">
        <v>21.5183</v>
      </c>
    </row>
    <row r="36" spans="1:8" ht="12.75" customHeight="1">
      <c r="A36" s="112"/>
      <c r="B36" s="188"/>
      <c r="C36" s="275"/>
      <c r="D36" s="112"/>
      <c r="E36" s="113" t="s">
        <v>115</v>
      </c>
      <c r="F36" s="116">
        <v>4285768.2317000004</v>
      </c>
      <c r="G36" s="115">
        <v>20.078900000000001</v>
      </c>
    </row>
    <row r="37" spans="1:8" s="1071" customFormat="1" ht="12.75" customHeight="1">
      <c r="A37" s="112" t="s">
        <v>1522</v>
      </c>
      <c r="B37" s="188" t="s">
        <v>1613</v>
      </c>
      <c r="C37" s="275" t="s">
        <v>1614</v>
      </c>
      <c r="D37" s="112" t="s">
        <v>172</v>
      </c>
      <c r="E37" s="113"/>
      <c r="F37" s="116">
        <v>11194932.470000001</v>
      </c>
      <c r="G37" s="115">
        <v>103.37467131157828</v>
      </c>
    </row>
    <row r="38" spans="1:8" s="1071" customFormat="1" ht="12.75" customHeight="1">
      <c r="A38" s="112" t="s">
        <v>1603</v>
      </c>
      <c r="B38" s="188" t="s">
        <v>1615</v>
      </c>
      <c r="C38" s="275" t="s">
        <v>1616</v>
      </c>
      <c r="D38" s="112" t="s">
        <v>172</v>
      </c>
      <c r="E38" s="113"/>
      <c r="F38" s="116">
        <v>3519111.28</v>
      </c>
      <c r="G38" s="115">
        <v>98.119136542321144</v>
      </c>
    </row>
    <row r="39" spans="1:8" s="1071" customFormat="1" ht="12.75" customHeight="1">
      <c r="A39" s="112" t="s">
        <v>1604</v>
      </c>
      <c r="B39" s="188" t="s">
        <v>1617</v>
      </c>
      <c r="C39" s="275" t="s">
        <v>1618</v>
      </c>
      <c r="D39" s="112" t="s">
        <v>172</v>
      </c>
      <c r="E39" s="113"/>
      <c r="F39" s="116">
        <v>1118986.79</v>
      </c>
      <c r="G39" s="115">
        <v>109.70620058138108</v>
      </c>
    </row>
    <row r="40" spans="1:8" ht="12.75" customHeight="1">
      <c r="A40" s="133" t="s">
        <v>1290</v>
      </c>
      <c r="B40" s="188" t="s">
        <v>198</v>
      </c>
      <c r="C40" s="275" t="s">
        <v>199</v>
      </c>
      <c r="D40" s="133" t="s">
        <v>112</v>
      </c>
      <c r="E40" s="133"/>
      <c r="F40" s="116">
        <v>5804034.4500000002</v>
      </c>
      <c r="G40" s="115">
        <v>0.89438761137029887</v>
      </c>
    </row>
    <row r="41" spans="1:8" ht="12.75" customHeight="1">
      <c r="A41" s="112" t="s">
        <v>174</v>
      </c>
      <c r="B41" s="188" t="s">
        <v>168</v>
      </c>
      <c r="C41" s="275" t="s">
        <v>152</v>
      </c>
      <c r="D41" s="112" t="s">
        <v>112</v>
      </c>
      <c r="E41" s="112"/>
      <c r="F41" s="116">
        <v>3678490.41</v>
      </c>
      <c r="G41" s="115">
        <v>1.3277269953236641</v>
      </c>
    </row>
    <row r="42" spans="1:8" ht="12.75" customHeight="1">
      <c r="A42" s="112" t="s">
        <v>178</v>
      </c>
      <c r="B42" s="188" t="s">
        <v>179</v>
      </c>
      <c r="C42" s="275" t="s">
        <v>180</v>
      </c>
      <c r="D42" s="112" t="s">
        <v>112</v>
      </c>
      <c r="E42" s="112"/>
      <c r="F42" s="116">
        <v>21054663.390000001</v>
      </c>
      <c r="G42" s="115">
        <v>1.0406176644923721</v>
      </c>
      <c r="H42" s="282"/>
    </row>
    <row r="43" spans="1:8" ht="12.75" customHeight="1">
      <c r="A43" s="112" t="s">
        <v>870</v>
      </c>
      <c r="B43" s="188" t="s">
        <v>872</v>
      </c>
      <c r="C43" s="275" t="s">
        <v>873</v>
      </c>
      <c r="D43" s="112" t="s">
        <v>869</v>
      </c>
      <c r="E43" s="112"/>
      <c r="F43" s="116">
        <v>69773052.75</v>
      </c>
      <c r="G43" s="115">
        <v>22.427499428154803</v>
      </c>
      <c r="H43" s="282"/>
    </row>
    <row r="44" spans="1:8" ht="12.75" customHeight="1">
      <c r="A44" s="112" t="s">
        <v>868</v>
      </c>
      <c r="B44" s="188" t="s">
        <v>874</v>
      </c>
      <c r="C44" s="275" t="s">
        <v>875</v>
      </c>
      <c r="D44" s="112" t="s">
        <v>869</v>
      </c>
      <c r="E44" s="112"/>
      <c r="F44" s="114">
        <v>46803.38</v>
      </c>
      <c r="G44" s="115">
        <v>11.700844999999999</v>
      </c>
      <c r="H44" s="281"/>
    </row>
    <row r="45" spans="1:8" ht="12.75" customHeight="1">
      <c r="A45" s="112" t="s">
        <v>871</v>
      </c>
      <c r="B45" s="188" t="s">
        <v>876</v>
      </c>
      <c r="C45" s="275" t="s">
        <v>877</v>
      </c>
      <c r="D45" s="112" t="s">
        <v>869</v>
      </c>
      <c r="E45" s="112"/>
      <c r="F45" s="114">
        <v>409782.98</v>
      </c>
      <c r="G45" s="115">
        <v>12.637402418309021</v>
      </c>
      <c r="H45" s="281"/>
    </row>
    <row r="46" spans="1:8" s="1071" customFormat="1" ht="12.75" customHeight="1">
      <c r="A46" s="112" t="s">
        <v>1520</v>
      </c>
      <c r="B46" s="188" t="s">
        <v>1619</v>
      </c>
      <c r="C46" s="275" t="s">
        <v>1620</v>
      </c>
      <c r="D46" s="112" t="s">
        <v>1521</v>
      </c>
      <c r="E46" s="112"/>
      <c r="F46" s="114">
        <v>4420780.96</v>
      </c>
      <c r="G46" s="115">
        <v>103.79709989494185</v>
      </c>
      <c r="H46" s="281"/>
    </row>
    <row r="47" spans="1:8" s="260" customFormat="1" ht="12.75" customHeight="1">
      <c r="A47" s="112" t="s">
        <v>205</v>
      </c>
      <c r="B47" s="188" t="s">
        <v>215</v>
      </c>
      <c r="C47" s="275" t="s">
        <v>214</v>
      </c>
      <c r="D47" s="112" t="s">
        <v>223</v>
      </c>
      <c r="E47" s="112"/>
      <c r="F47" s="114">
        <v>1434205.2</v>
      </c>
      <c r="G47" s="115">
        <v>148.31508541473269</v>
      </c>
      <c r="H47" s="281"/>
    </row>
    <row r="48" spans="1:8" s="1071" customFormat="1" ht="12.75" customHeight="1">
      <c r="A48" s="112" t="s">
        <v>1523</v>
      </c>
      <c r="B48" s="188" t="s">
        <v>1621</v>
      </c>
      <c r="C48" s="275" t="s">
        <v>1622</v>
      </c>
      <c r="D48" s="112" t="s">
        <v>223</v>
      </c>
      <c r="E48" s="112"/>
      <c r="F48" s="114">
        <v>445621.27</v>
      </c>
      <c r="G48" s="115">
        <v>89.061303689326309</v>
      </c>
      <c r="H48" s="281"/>
    </row>
    <row r="49" spans="1:8" s="260" customFormat="1" ht="12.75" customHeight="1">
      <c r="A49" s="112" t="s">
        <v>222</v>
      </c>
      <c r="B49" s="188">
        <v>34988643147</v>
      </c>
      <c r="C49" s="275" t="s">
        <v>153</v>
      </c>
      <c r="D49" s="133" t="s">
        <v>223</v>
      </c>
      <c r="E49" s="112"/>
      <c r="F49" s="114">
        <v>7177072.25</v>
      </c>
      <c r="G49" s="115">
        <v>291.93662838350411</v>
      </c>
      <c r="H49" s="281"/>
    </row>
    <row r="50" spans="1:8" s="1071" customFormat="1" ht="12.75" customHeight="1">
      <c r="A50" s="112" t="s">
        <v>1605</v>
      </c>
      <c r="B50" s="188" t="s">
        <v>1623</v>
      </c>
      <c r="C50" s="275" t="s">
        <v>1624</v>
      </c>
      <c r="D50" s="133" t="s">
        <v>223</v>
      </c>
      <c r="E50" s="113" t="s">
        <v>114</v>
      </c>
      <c r="F50" s="114">
        <v>2391785.523</v>
      </c>
      <c r="G50" s="115">
        <v>99.657700000000006</v>
      </c>
      <c r="H50" s="281"/>
    </row>
    <row r="51" spans="1:8" s="1071" customFormat="1" ht="12.75" customHeight="1">
      <c r="A51" s="112"/>
      <c r="B51" s="188"/>
      <c r="C51" s="275"/>
      <c r="D51" s="133"/>
      <c r="E51" s="113" t="s">
        <v>115</v>
      </c>
      <c r="F51" s="114">
        <v>1727367.4384000001</v>
      </c>
      <c r="G51" s="115">
        <v>99.657700000000006</v>
      </c>
      <c r="H51" s="281"/>
    </row>
    <row r="52" spans="1:8" s="1071" customFormat="1" ht="12.75" customHeight="1">
      <c r="A52" s="112"/>
      <c r="B52" s="188"/>
      <c r="C52" s="275"/>
      <c r="D52" s="133"/>
      <c r="E52" s="113" t="s">
        <v>116</v>
      </c>
      <c r="F52" s="114">
        <v>199315.45860000001</v>
      </c>
      <c r="G52" s="115">
        <v>99.657700000000006</v>
      </c>
      <c r="H52" s="281"/>
    </row>
    <row r="53" spans="1:8" s="1071" customFormat="1" ht="12.75" customHeight="1">
      <c r="A53" s="112" t="s">
        <v>1606</v>
      </c>
      <c r="B53" s="188" t="s">
        <v>1625</v>
      </c>
      <c r="C53" s="275" t="s">
        <v>1626</v>
      </c>
      <c r="D53" s="133" t="s">
        <v>223</v>
      </c>
      <c r="E53" s="113"/>
      <c r="F53" s="114">
        <v>54511.77</v>
      </c>
      <c r="G53" s="115">
        <v>99.112309090909079</v>
      </c>
      <c r="H53" s="281"/>
    </row>
    <row r="54" spans="1:8" s="260" customFormat="1" ht="12.75" customHeight="1">
      <c r="A54" s="112" t="s">
        <v>1007</v>
      </c>
      <c r="B54" s="188" t="s">
        <v>1130</v>
      </c>
      <c r="C54" s="275" t="s">
        <v>1129</v>
      </c>
      <c r="D54" s="133" t="s">
        <v>1135</v>
      </c>
      <c r="E54" s="112"/>
      <c r="F54" s="114">
        <v>311910.93</v>
      </c>
      <c r="G54" s="115">
        <v>309.48604494068076</v>
      </c>
      <c r="H54" s="270"/>
    </row>
    <row r="55" spans="1:8" ht="18.75" customHeight="1">
      <c r="A55" s="564" t="s">
        <v>407</v>
      </c>
      <c r="B55" s="578"/>
      <c r="C55" s="579"/>
      <c r="D55" s="565"/>
      <c r="E55" s="565"/>
      <c r="F55" s="567">
        <f>SUM(F25:F54)</f>
        <v>189871195.38510001</v>
      </c>
      <c r="G55" s="580"/>
    </row>
    <row r="56" spans="1:8" ht="12.75" customHeight="1">
      <c r="A56" s="21" t="s">
        <v>385</v>
      </c>
    </row>
    <row r="57" spans="1:8" ht="12.75" customHeight="1">
      <c r="A57" s="45" t="s">
        <v>408</v>
      </c>
    </row>
    <row r="58" spans="1:8" ht="12.75" customHeight="1">
      <c r="A58" s="271" t="s">
        <v>409</v>
      </c>
    </row>
    <row r="59" spans="1:8" ht="12.75" customHeight="1">
      <c r="A59" s="271" t="s">
        <v>1607</v>
      </c>
    </row>
    <row r="60" spans="1:8" s="260" customFormat="1" ht="12.75" customHeight="1">
      <c r="A60" s="1100" t="s">
        <v>1608</v>
      </c>
      <c r="C60" s="271"/>
    </row>
    <row r="61" spans="1:8" s="1071" customFormat="1" ht="12.75" customHeight="1">
      <c r="A61" s="271"/>
      <c r="C61" s="271"/>
    </row>
    <row r="62" spans="1:8" ht="12.75" customHeight="1">
      <c r="A62" s="139" t="s">
        <v>712</v>
      </c>
      <c r="G62" s="158" t="s">
        <v>1516</v>
      </c>
    </row>
    <row r="63" spans="1:8" ht="12.75" customHeight="1">
      <c r="A63" s="526" t="s">
        <v>813</v>
      </c>
      <c r="G63" s="528" t="s">
        <v>1517</v>
      </c>
    </row>
    <row r="64" spans="1:8" ht="12.75" customHeight="1">
      <c r="A64" s="68"/>
    </row>
    <row r="65" spans="1:7" ht="12.75" customHeight="1">
      <c r="A65" s="45"/>
      <c r="G65" s="977" t="s">
        <v>1447</v>
      </c>
    </row>
    <row r="66" spans="1:7" ht="47.25" customHeight="1">
      <c r="A66" s="581" t="s">
        <v>410</v>
      </c>
      <c r="B66" s="558" t="s">
        <v>388</v>
      </c>
      <c r="C66" s="558" t="s">
        <v>389</v>
      </c>
      <c r="D66" s="581" t="s">
        <v>390</v>
      </c>
      <c r="E66" s="581"/>
      <c r="F66" s="581" t="s">
        <v>391</v>
      </c>
      <c r="G66" s="581" t="s">
        <v>392</v>
      </c>
    </row>
    <row r="67" spans="1:7">
      <c r="A67" s="119" t="s">
        <v>146</v>
      </c>
      <c r="B67" s="112">
        <v>8269700991</v>
      </c>
      <c r="C67" s="275" t="s">
        <v>158</v>
      </c>
      <c r="D67" s="119" t="s">
        <v>818</v>
      </c>
      <c r="E67" s="119"/>
      <c r="F67" s="120">
        <v>244408054.68000001</v>
      </c>
      <c r="G67" s="115">
        <v>63.556882362012125</v>
      </c>
    </row>
    <row r="68" spans="1:7">
      <c r="A68" s="21" t="s">
        <v>305</v>
      </c>
      <c r="G68" s="219"/>
    </row>
    <row r="69" spans="1:7">
      <c r="A69" s="154" t="s">
        <v>411</v>
      </c>
    </row>
    <row r="70" spans="1:7" ht="12.75" customHeight="1">
      <c r="A70" s="160" t="s">
        <v>107</v>
      </c>
      <c r="B70" s="180"/>
      <c r="C70" s="180"/>
      <c r="D70" s="180"/>
      <c r="E70" s="218"/>
      <c r="F70" s="180"/>
      <c r="G70" s="180"/>
    </row>
    <row r="71" spans="1:7" ht="21.75" customHeight="1">
      <c r="A71" s="1225" t="s">
        <v>108</v>
      </c>
      <c r="B71" s="1225"/>
      <c r="C71" s="1225"/>
      <c r="D71" s="1225"/>
      <c r="E71" s="1225"/>
      <c r="F71" s="1225"/>
      <c r="G71" s="1225"/>
    </row>
    <row r="72" spans="1:7" ht="12.75" customHeight="1">
      <c r="A72" s="53"/>
    </row>
    <row r="73" spans="1:7" ht="12.75" customHeight="1">
      <c r="A73" s="145" t="s">
        <v>713</v>
      </c>
      <c r="F73" s="146"/>
      <c r="G73" s="158" t="s">
        <v>1516</v>
      </c>
    </row>
    <row r="74" spans="1:7" ht="12.75" customHeight="1">
      <c r="A74" s="529" t="s">
        <v>1383</v>
      </c>
      <c r="F74" s="54"/>
      <c r="G74" s="528" t="s">
        <v>1517</v>
      </c>
    </row>
    <row r="75" spans="1:7" ht="12.75" customHeight="1"/>
    <row r="76" spans="1:7" ht="12.75" customHeight="1">
      <c r="G76" s="977" t="s">
        <v>1447</v>
      </c>
    </row>
    <row r="77" spans="1:7" ht="35.25" customHeight="1">
      <c r="A77" s="581" t="s">
        <v>809</v>
      </c>
      <c r="B77" s="558" t="s">
        <v>399</v>
      </c>
      <c r="C77" s="558" t="s">
        <v>389</v>
      </c>
      <c r="D77" s="581" t="s">
        <v>390</v>
      </c>
      <c r="E77" s="581"/>
      <c r="F77" s="581" t="s">
        <v>391</v>
      </c>
      <c r="G77" s="558" t="s">
        <v>402</v>
      </c>
    </row>
    <row r="78" spans="1:7" s="260" customFormat="1">
      <c r="A78" s="123" t="s">
        <v>1387</v>
      </c>
      <c r="B78" s="188" t="s">
        <v>1391</v>
      </c>
      <c r="C78" s="277" t="s">
        <v>1392</v>
      </c>
      <c r="D78" s="123" t="s">
        <v>1388</v>
      </c>
      <c r="E78" s="123"/>
      <c r="F78" s="124">
        <v>15433174.32</v>
      </c>
      <c r="G78" s="125">
        <v>4.6921356804266547E-2</v>
      </c>
    </row>
    <row r="79" spans="1:7" ht="12.75" customHeight="1">
      <c r="A79" s="123" t="s">
        <v>1306</v>
      </c>
      <c r="B79" s="188" t="s">
        <v>1384</v>
      </c>
      <c r="C79" s="277" t="s">
        <v>1385</v>
      </c>
      <c r="D79" s="123" t="s">
        <v>1307</v>
      </c>
      <c r="E79" s="123"/>
      <c r="F79" s="124">
        <v>15467811.67</v>
      </c>
      <c r="G79" s="125">
        <v>74.168098033766171</v>
      </c>
    </row>
    <row r="80" spans="1:7" s="260" customFormat="1" ht="12.75" customHeight="1">
      <c r="A80" s="564" t="s">
        <v>407</v>
      </c>
      <c r="B80" s="578"/>
      <c r="C80" s="579"/>
      <c r="D80" s="578"/>
      <c r="E80" s="578"/>
      <c r="F80" s="582">
        <f>SUM(F76:F79)</f>
        <v>30900985.990000002</v>
      </c>
      <c r="G80" s="583"/>
    </row>
    <row r="81" spans="1:7" ht="12.75" customHeight="1">
      <c r="A81" s="40" t="s">
        <v>412</v>
      </c>
    </row>
    <row r="82" spans="1:7" ht="12.75" customHeight="1">
      <c r="A82" s="45" t="s">
        <v>408</v>
      </c>
    </row>
    <row r="83" spans="1:7" ht="12.75" customHeight="1"/>
    <row r="84" spans="1:7" ht="12.75" customHeight="1">
      <c r="A84" s="145" t="s">
        <v>811</v>
      </c>
      <c r="F84" s="146"/>
      <c r="G84" s="158" t="s">
        <v>1411</v>
      </c>
    </row>
    <row r="85" spans="1:7" ht="12.75" customHeight="1">
      <c r="A85" s="529" t="s">
        <v>812</v>
      </c>
      <c r="F85" s="54"/>
      <c r="G85" s="528" t="s">
        <v>1412</v>
      </c>
    </row>
    <row r="86" spans="1:7" ht="12.75" customHeight="1">
      <c r="A86" s="159"/>
    </row>
    <row r="87" spans="1:7" ht="12.75" customHeight="1">
      <c r="G87" s="977" t="s">
        <v>1447</v>
      </c>
    </row>
    <row r="88" spans="1:7" ht="21.75">
      <c r="A88" s="581" t="s">
        <v>413</v>
      </c>
      <c r="B88" s="558" t="s">
        <v>399</v>
      </c>
      <c r="C88" s="558" t="s">
        <v>389</v>
      </c>
      <c r="D88" s="581" t="s">
        <v>390</v>
      </c>
      <c r="E88" s="581"/>
      <c r="F88" s="581" t="s">
        <v>391</v>
      </c>
      <c r="G88" s="558" t="s">
        <v>402</v>
      </c>
    </row>
    <row r="89" spans="1:7" ht="12.75" customHeight="1">
      <c r="A89" s="123" t="s">
        <v>1309</v>
      </c>
      <c r="B89" s="188">
        <v>61196386099</v>
      </c>
      <c r="C89" s="277" t="s">
        <v>155</v>
      </c>
      <c r="D89" s="123"/>
      <c r="E89" s="123"/>
      <c r="F89" s="955" t="s">
        <v>139</v>
      </c>
      <c r="G89" s="956" t="s">
        <v>139</v>
      </c>
    </row>
    <row r="90" spans="1:7" ht="12.75" customHeight="1">
      <c r="A90" s="278" t="s">
        <v>838</v>
      </c>
      <c r="B90" s="188">
        <v>37735093339</v>
      </c>
      <c r="C90" s="277" t="s">
        <v>154</v>
      </c>
      <c r="D90" s="123" t="s">
        <v>1307</v>
      </c>
      <c r="E90" s="123"/>
      <c r="F90" s="767">
        <v>5632799.3032052554</v>
      </c>
      <c r="G90" s="768">
        <v>0.35399975043008575</v>
      </c>
    </row>
    <row r="91" spans="1:7" ht="18.75" customHeight="1">
      <c r="A91" s="564" t="s">
        <v>407</v>
      </c>
      <c r="B91" s="578"/>
      <c r="C91" s="579"/>
      <c r="D91" s="578"/>
      <c r="E91" s="578"/>
      <c r="F91" s="582">
        <f>SUM(F89:F90)</f>
        <v>5632799.3032052554</v>
      </c>
      <c r="G91" s="583"/>
    </row>
    <row r="92" spans="1:7" s="260" customFormat="1">
      <c r="A92" s="271" t="s">
        <v>1308</v>
      </c>
    </row>
    <row r="93" spans="1:7" ht="12.75" customHeight="1">
      <c r="A93" s="40" t="s">
        <v>412</v>
      </c>
    </row>
    <row r="94" spans="1:7" ht="12.75" customHeight="1">
      <c r="A94" s="45" t="s">
        <v>408</v>
      </c>
      <c r="F94" s="132"/>
    </row>
    <row r="95" spans="1:7" ht="12.75" customHeight="1">
      <c r="A95" s="525" t="s">
        <v>165</v>
      </c>
      <c r="D95" s="44"/>
    </row>
    <row r="96" spans="1:7">
      <c r="A96" s="160" t="s">
        <v>106</v>
      </c>
    </row>
    <row r="97" spans="1:7" ht="21" customHeight="1">
      <c r="A97" s="1226" t="s">
        <v>105</v>
      </c>
      <c r="B97" s="1226"/>
      <c r="C97" s="1226"/>
      <c r="D97" s="1226"/>
      <c r="E97" s="1226"/>
      <c r="F97" s="1226"/>
      <c r="G97" s="1226"/>
    </row>
    <row r="98" spans="1:7" ht="12.75" customHeight="1">
      <c r="A98" s="161"/>
      <c r="D98" s="44"/>
      <c r="F98" s="132"/>
    </row>
    <row r="99" spans="1:7" ht="12.75" customHeight="1">
      <c r="A99" s="608" t="s">
        <v>81</v>
      </c>
      <c r="D99" s="44"/>
    </row>
    <row r="100" spans="1:7" ht="12.75" customHeight="1">
      <c r="D100" s="44"/>
      <c r="G100" s="34" t="s">
        <v>804</v>
      </c>
    </row>
    <row r="101" spans="1:7" ht="12.75" customHeight="1">
      <c r="D101" s="44"/>
    </row>
    <row r="102" spans="1:7" ht="12.75" customHeight="1">
      <c r="A102" s="162"/>
      <c r="F102" s="132"/>
    </row>
    <row r="103" spans="1:7" ht="12.75" customHeight="1">
      <c r="A103" s="160"/>
      <c r="D103" s="44"/>
    </row>
    <row r="104" spans="1:7" ht="12.75" customHeight="1">
      <c r="A104" s="160"/>
      <c r="F104" s="132"/>
    </row>
    <row r="105" spans="1:7" ht="12.75" customHeight="1">
      <c r="A105" s="160"/>
    </row>
    <row r="106" spans="1:7" ht="12.75" customHeight="1">
      <c r="A106" s="161"/>
      <c r="F106" s="44"/>
    </row>
    <row r="107" spans="1:7" ht="12.75" customHeight="1">
      <c r="A107" s="161"/>
    </row>
    <row r="108" spans="1:7" ht="12.75" customHeight="1">
      <c r="A108" s="161"/>
    </row>
    <row r="109" spans="1:7" ht="12.75" customHeight="1">
      <c r="A109" s="161"/>
    </row>
    <row r="110" spans="1:7" ht="12.75" customHeight="1"/>
    <row r="111" spans="1:7" ht="12.75" customHeight="1"/>
  </sheetData>
  <sortState xmlns:xlrd2="http://schemas.microsoft.com/office/spreadsheetml/2017/richdata2" ref="A6:D18">
    <sortCondition ref="D6"/>
  </sortState>
  <mergeCells count="2">
    <mergeCell ref="A71:G71"/>
    <mergeCell ref="A97:G97"/>
  </mergeCells>
  <hyperlinks>
    <hyperlink ref="A99" location="'2 Sadržaj'!A1" display="Sadržaj / Contents" xr:uid="{00000000-0004-0000-1900-000000000000}"/>
  </hyperlinks>
  <pageMargins left="0.7" right="0.7" top="0.75" bottom="0.75" header="0.3" footer="0.3"/>
  <pageSetup paperSize="9" scale="53" orientation="portrait" r:id="rId1"/>
  <ignoredErrors>
    <ignoredError sqref="B54 B79:C79 B78 B40:B45 B35:B36 B47 B8:B13 B25:B30 B31:B32 B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715</v>
      </c>
      <c r="G1" s="143" t="str">
        <f>Naslovnica!A20</f>
        <v>Prosinac 2023.</v>
      </c>
      <c r="K1" s="260"/>
    </row>
    <row r="2" spans="1:11" ht="12.75" customHeight="1">
      <c r="A2" s="522" t="s">
        <v>716</v>
      </c>
      <c r="G2" s="523" t="str">
        <f>Naslovnica!A24</f>
        <v>December 2023</v>
      </c>
    </row>
    <row r="3" spans="1:11" ht="12.75" customHeight="1"/>
    <row r="4" spans="1:11" ht="12.75" customHeight="1">
      <c r="G4" s="13" t="s">
        <v>1447</v>
      </c>
    </row>
    <row r="5" spans="1:11" ht="33">
      <c r="A5" s="581" t="s">
        <v>387</v>
      </c>
      <c r="B5" s="558" t="s">
        <v>388</v>
      </c>
      <c r="C5" s="558" t="s">
        <v>389</v>
      </c>
      <c r="D5" s="581" t="s">
        <v>390</v>
      </c>
      <c r="E5" s="581" t="s">
        <v>141</v>
      </c>
      <c r="F5" s="581" t="s">
        <v>391</v>
      </c>
      <c r="G5" s="558" t="s">
        <v>402</v>
      </c>
    </row>
    <row r="6" spans="1:11">
      <c r="A6" s="119" t="s">
        <v>1361</v>
      </c>
      <c r="B6" s="188" t="s">
        <v>1010</v>
      </c>
      <c r="C6" s="113" t="s">
        <v>1015</v>
      </c>
      <c r="D6" s="119" t="s">
        <v>1348</v>
      </c>
      <c r="E6" s="1080"/>
      <c r="F6" s="120">
        <v>69799.210000000006</v>
      </c>
      <c r="G6" s="165">
        <v>16.828343552448562</v>
      </c>
    </row>
    <row r="7" spans="1:11">
      <c r="A7" s="119" t="s">
        <v>1465</v>
      </c>
      <c r="B7" s="188" t="s">
        <v>1599</v>
      </c>
      <c r="C7" s="113" t="s">
        <v>1600</v>
      </c>
      <c r="D7" s="119" t="s">
        <v>112</v>
      </c>
      <c r="E7" s="1080" t="s">
        <v>114</v>
      </c>
      <c r="F7" s="120">
        <v>2842352.5164000001</v>
      </c>
      <c r="G7" s="165">
        <v>90.929299999999998</v>
      </c>
    </row>
    <row r="8" spans="1:11">
      <c r="A8" s="119"/>
      <c r="B8" s="188"/>
      <c r="C8" s="113"/>
      <c r="D8" s="119"/>
      <c r="E8" s="1080" t="s">
        <v>115</v>
      </c>
      <c r="F8" s="120">
        <v>20536.6024</v>
      </c>
      <c r="G8" s="165">
        <v>90.024500000000003</v>
      </c>
    </row>
    <row r="9" spans="1:11">
      <c r="A9" s="119"/>
      <c r="B9" s="188"/>
      <c r="C9" s="113"/>
      <c r="D9" s="119"/>
      <c r="E9" s="1080" t="s">
        <v>116</v>
      </c>
      <c r="F9" s="120">
        <v>210049.954</v>
      </c>
      <c r="G9" s="165">
        <v>91.28</v>
      </c>
    </row>
    <row r="10" spans="1:11">
      <c r="A10" s="119"/>
      <c r="B10" s="188"/>
      <c r="C10" s="113"/>
      <c r="D10" s="119"/>
      <c r="E10" s="1080" t="s">
        <v>1140</v>
      </c>
      <c r="F10" s="120">
        <v>103785.2273</v>
      </c>
      <c r="G10" s="165">
        <v>91.763800000000003</v>
      </c>
    </row>
    <row r="11" spans="1:11">
      <c r="A11" s="119" t="s">
        <v>1705</v>
      </c>
      <c r="B11" s="188" t="s">
        <v>1102</v>
      </c>
      <c r="C11" s="113" t="s">
        <v>1103</v>
      </c>
      <c r="D11" s="119"/>
      <c r="E11" s="1080"/>
      <c r="F11" s="120" t="s">
        <v>139</v>
      </c>
      <c r="G11" s="165" t="s">
        <v>139</v>
      </c>
    </row>
    <row r="12" spans="1:11">
      <c r="A12" s="564" t="s">
        <v>384</v>
      </c>
      <c r="B12" s="577"/>
      <c r="C12" s="577"/>
      <c r="D12" s="584"/>
      <c r="E12" s="584"/>
      <c r="F12" s="585">
        <f>SUM(F6:F11)</f>
        <v>3246523.5101000001</v>
      </c>
      <c r="G12" s="586"/>
    </row>
    <row r="13" spans="1:11" ht="12.75" customHeight="1">
      <c r="A13" s="21" t="s">
        <v>393</v>
      </c>
    </row>
    <row r="14" spans="1:11" ht="12.75" customHeight="1">
      <c r="A14" s="21" t="s">
        <v>1706</v>
      </c>
    </row>
    <row r="15" spans="1:11" ht="12.75" customHeight="1">
      <c r="A15" s="21"/>
    </row>
    <row r="16" spans="1:11" ht="12.75" customHeight="1">
      <c r="A16" s="141" t="s">
        <v>717</v>
      </c>
      <c r="G16" s="143" t="s">
        <v>1582</v>
      </c>
    </row>
    <row r="17" spans="1:7" ht="12.75" customHeight="1">
      <c r="A17" s="522" t="s">
        <v>718</v>
      </c>
      <c r="G17" s="523" t="s">
        <v>1583</v>
      </c>
    </row>
    <row r="18" spans="1:7" ht="12.75" customHeight="1"/>
    <row r="19" spans="1:7" ht="12.75" customHeight="1">
      <c r="G19" s="13" t="s">
        <v>1447</v>
      </c>
    </row>
    <row r="20" spans="1:7" ht="54.75">
      <c r="A20" s="581" t="s">
        <v>394</v>
      </c>
      <c r="B20" s="558" t="s">
        <v>388</v>
      </c>
      <c r="C20" s="558" t="s">
        <v>389</v>
      </c>
      <c r="D20" s="581" t="s">
        <v>390</v>
      </c>
      <c r="E20" s="581"/>
      <c r="F20" s="581" t="s">
        <v>391</v>
      </c>
      <c r="G20" s="581" t="s">
        <v>392</v>
      </c>
    </row>
    <row r="21" spans="1:7" ht="12.75" customHeight="1">
      <c r="A21" s="119" t="s">
        <v>138</v>
      </c>
      <c r="B21" s="188">
        <v>75111210338</v>
      </c>
      <c r="C21" s="275" t="s">
        <v>157</v>
      </c>
      <c r="D21" s="273" t="s">
        <v>140</v>
      </c>
      <c r="E21" s="273"/>
      <c r="F21" s="120">
        <v>6451709.6985999998</v>
      </c>
      <c r="G21" s="165">
        <v>12.750414424110671</v>
      </c>
    </row>
    <row r="22" spans="1:7" ht="12.75" customHeight="1">
      <c r="A22" s="278" t="s">
        <v>1596</v>
      </c>
      <c r="B22" s="188" t="s">
        <v>167</v>
      </c>
      <c r="C22" s="275" t="s">
        <v>156</v>
      </c>
      <c r="D22" s="119" t="s">
        <v>172</v>
      </c>
      <c r="E22" s="119"/>
      <c r="F22" s="120">
        <v>13854172.93</v>
      </c>
      <c r="G22" s="165">
        <v>4.5540220216791614</v>
      </c>
    </row>
    <row r="23" spans="1:7">
      <c r="A23" s="564" t="s">
        <v>384</v>
      </c>
      <c r="B23" s="577"/>
      <c r="C23" s="577"/>
      <c r="D23" s="584"/>
      <c r="E23" s="584"/>
      <c r="F23" s="585">
        <f>SUM(F21:F22)</f>
        <v>20305882.628600001</v>
      </c>
      <c r="G23" s="586"/>
    </row>
    <row r="24" spans="1:7" ht="12.75" customHeight="1">
      <c r="A24" s="21" t="s">
        <v>395</v>
      </c>
    </row>
    <row r="25" spans="1:7" ht="12.75" customHeight="1">
      <c r="A25" s="56" t="s">
        <v>1597</v>
      </c>
    </row>
    <row r="26" spans="1:7" ht="12.75" customHeight="1">
      <c r="A26" s="1099" t="s">
        <v>1598</v>
      </c>
    </row>
    <row r="27" spans="1:7" ht="12.75" customHeight="1"/>
    <row r="28" spans="1:7" ht="12.75" customHeight="1">
      <c r="A28" s="142" t="s">
        <v>719</v>
      </c>
      <c r="G28" s="143" t="s">
        <v>1582</v>
      </c>
    </row>
    <row r="29" spans="1:7" ht="12.75" customHeight="1">
      <c r="A29" s="520" t="s">
        <v>720</v>
      </c>
      <c r="G29" s="523" t="s">
        <v>1583</v>
      </c>
    </row>
    <row r="30" spans="1:7" ht="12.75" customHeight="1"/>
    <row r="31" spans="1:7" ht="12.75" customHeight="1">
      <c r="G31" s="13" t="s">
        <v>1447</v>
      </c>
    </row>
    <row r="32" spans="1:7" ht="54.75">
      <c r="A32" s="581" t="s">
        <v>394</v>
      </c>
      <c r="B32" s="558" t="s">
        <v>388</v>
      </c>
      <c r="C32" s="558" t="s">
        <v>389</v>
      </c>
      <c r="D32" s="581" t="s">
        <v>390</v>
      </c>
      <c r="E32" s="581"/>
      <c r="F32" s="581" t="s">
        <v>391</v>
      </c>
      <c r="G32" s="581" t="s">
        <v>392</v>
      </c>
    </row>
    <row r="33" spans="1:7" ht="12.75" customHeight="1">
      <c r="A33" s="119" t="s">
        <v>834</v>
      </c>
      <c r="B33" s="188">
        <v>56903349567</v>
      </c>
      <c r="C33" s="275" t="s">
        <v>159</v>
      </c>
      <c r="D33" s="278" t="s">
        <v>887</v>
      </c>
      <c r="E33" s="278"/>
      <c r="F33" s="120" t="s">
        <v>139</v>
      </c>
      <c r="G33" s="165" t="s">
        <v>139</v>
      </c>
    </row>
    <row r="34" spans="1:7" ht="12.75" customHeight="1">
      <c r="A34" s="766" t="s">
        <v>836</v>
      </c>
    </row>
    <row r="35" spans="1:7" ht="12.75" customHeight="1">
      <c r="A35" s="21" t="s">
        <v>393</v>
      </c>
    </row>
    <row r="36" spans="1:7" ht="19.5" customHeight="1">
      <c r="A36" s="1227" t="s">
        <v>107</v>
      </c>
      <c r="B36" s="1227"/>
      <c r="C36" s="1227"/>
      <c r="D36" s="1227"/>
      <c r="E36" s="1079"/>
    </row>
    <row r="37" spans="1:7" ht="21.75" customHeight="1">
      <c r="A37" s="1225" t="s">
        <v>108</v>
      </c>
      <c r="B37" s="1225"/>
      <c r="C37" s="1225"/>
      <c r="D37" s="1225"/>
      <c r="E37" s="1078"/>
      <c r="F37" s="53"/>
      <c r="G37" s="53"/>
    </row>
    <row r="38" spans="1:7" ht="12.75" customHeight="1">
      <c r="A38" s="766"/>
    </row>
    <row r="39" spans="1:7" ht="12.75" customHeight="1"/>
    <row r="40" spans="1:7" ht="12.75" customHeight="1">
      <c r="A40" s="144" t="s">
        <v>721</v>
      </c>
      <c r="G40" s="137" t="str">
        <f>Naslovnica!A20</f>
        <v>Prosinac 2023.</v>
      </c>
    </row>
    <row r="41" spans="1:7" ht="12.75" customHeight="1">
      <c r="A41" s="520" t="s">
        <v>722</v>
      </c>
      <c r="G41" s="524" t="str">
        <f>Naslovnica!A24</f>
        <v>December 2023</v>
      </c>
    </row>
    <row r="42" spans="1:7" ht="12.75" customHeight="1"/>
    <row r="43" spans="1:7" ht="12.75" customHeight="1">
      <c r="F43" s="13"/>
      <c r="G43" s="13" t="s">
        <v>1447</v>
      </c>
    </row>
    <row r="44" spans="1:7" ht="33">
      <c r="A44" s="581" t="s">
        <v>396</v>
      </c>
      <c r="B44" s="558" t="s">
        <v>388</v>
      </c>
      <c r="C44" s="558" t="s">
        <v>389</v>
      </c>
      <c r="D44" s="581" t="s">
        <v>390</v>
      </c>
      <c r="E44" s="581"/>
      <c r="F44" s="581" t="s">
        <v>391</v>
      </c>
      <c r="G44" s="558" t="s">
        <v>402</v>
      </c>
    </row>
    <row r="45" spans="1:7" ht="22.5" customHeight="1">
      <c r="A45" s="121" t="s">
        <v>80</v>
      </c>
      <c r="B45" s="188">
        <v>39146857475</v>
      </c>
      <c r="C45" s="275" t="s">
        <v>160</v>
      </c>
      <c r="D45" s="257" t="s">
        <v>112</v>
      </c>
      <c r="E45" s="257"/>
      <c r="F45" s="122">
        <v>146372178.75999999</v>
      </c>
      <c r="G45" s="165">
        <v>82.799800000000005</v>
      </c>
    </row>
    <row r="46" spans="1:7" ht="12.75" customHeight="1">
      <c r="A46" s="21" t="s">
        <v>393</v>
      </c>
      <c r="B46" s="264"/>
      <c r="C46" s="265"/>
      <c r="D46" s="266"/>
      <c r="E46" s="266"/>
      <c r="F46" s="267"/>
    </row>
    <row r="47" spans="1:7" ht="12.75" customHeight="1">
      <c r="A47" s="525" t="s">
        <v>166</v>
      </c>
      <c r="F47" s="945"/>
      <c r="G47" s="946"/>
    </row>
    <row r="48" spans="1:7" ht="12.75" customHeight="1">
      <c r="A48" s="156"/>
      <c r="D48" s="866"/>
      <c r="E48" s="866"/>
    </row>
    <row r="49" spans="1:7" ht="12.75" customHeight="1">
      <c r="A49" s="268"/>
      <c r="B49" s="181"/>
      <c r="C49" s="181"/>
      <c r="D49" s="181"/>
      <c r="E49" s="181"/>
      <c r="F49" s="930"/>
      <c r="G49" s="930"/>
    </row>
    <row r="50" spans="1:7" ht="12.75" customHeight="1">
      <c r="A50" s="274"/>
      <c r="B50" s="53"/>
      <c r="C50" s="53"/>
      <c r="D50" s="53"/>
      <c r="E50" s="53"/>
    </row>
    <row r="51" spans="1:7" ht="12.75" customHeight="1"/>
    <row r="52" spans="1:7" ht="12.75" customHeight="1"/>
    <row r="53" spans="1:7" ht="12.75" customHeight="1">
      <c r="A53" s="603" t="s">
        <v>397</v>
      </c>
      <c r="B53" s="605"/>
      <c r="C53" s="605"/>
      <c r="D53" s="605"/>
      <c r="E53" s="605"/>
    </row>
    <row r="54" spans="1:7" ht="12.75" customHeight="1">
      <c r="A54" s="606" t="s">
        <v>170</v>
      </c>
      <c r="B54" s="605"/>
      <c r="C54" s="605"/>
      <c r="D54" s="605"/>
      <c r="E54" s="605"/>
    </row>
    <row r="55" spans="1:7" ht="12.75" customHeight="1">
      <c r="A55" s="608" t="s">
        <v>81</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7:7" ht="12.75" customHeight="1"/>
    <row r="66" spans="7:7" ht="12.75" customHeight="1">
      <c r="G66" s="34" t="s">
        <v>1053</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6:D36"/>
    <mergeCell ref="A37:D37"/>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2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99" t="s">
        <v>679</v>
      </c>
      <c r="B1" s="600"/>
      <c r="C1" s="600"/>
      <c r="D1" s="507"/>
      <c r="E1" s="597"/>
      <c r="F1" s="196"/>
      <c r="G1" s="196"/>
      <c r="H1" s="196"/>
      <c r="I1" s="508" t="s">
        <v>1569</v>
      </c>
    </row>
    <row r="2" spans="1:27" ht="15" customHeight="1">
      <c r="A2" s="601" t="s">
        <v>680</v>
      </c>
      <c r="B2" s="600"/>
      <c r="C2" s="600"/>
      <c r="D2" s="507"/>
      <c r="E2" s="598"/>
      <c r="F2" s="196"/>
      <c r="G2" s="196"/>
      <c r="H2" s="196"/>
      <c r="I2" s="515" t="s">
        <v>1570</v>
      </c>
    </row>
    <row r="3" spans="1:27" ht="12.75" customHeight="1">
      <c r="A3" s="41" t="s">
        <v>843</v>
      </c>
    </row>
    <row r="4" spans="1:27" ht="12.75" customHeight="1"/>
    <row r="5" spans="1:27" ht="12.75" customHeight="1">
      <c r="A5" s="147" t="s">
        <v>681</v>
      </c>
    </row>
    <row r="6" spans="1:27" ht="12.75" customHeight="1">
      <c r="A6" s="516" t="s">
        <v>682</v>
      </c>
    </row>
    <row r="7" spans="1:27" ht="12.75" customHeight="1">
      <c r="J7" s="1228"/>
      <c r="K7" s="1228"/>
      <c r="L7" s="315"/>
      <c r="M7" s="315"/>
      <c r="N7" s="315"/>
      <c r="O7" s="315"/>
      <c r="P7" s="315"/>
    </row>
    <row r="8" spans="1:27" ht="16.5" customHeight="1">
      <c r="A8" s="1229" t="s">
        <v>374</v>
      </c>
      <c r="B8" s="1229"/>
      <c r="C8" s="437">
        <v>45199</v>
      </c>
      <c r="D8" s="315"/>
      <c r="E8" s="315"/>
      <c r="F8" s="315"/>
      <c r="G8" s="315"/>
      <c r="J8" s="1228"/>
      <c r="K8" s="1228"/>
      <c r="L8" s="316"/>
      <c r="M8" s="316"/>
      <c r="N8" s="316"/>
      <c r="O8" s="316"/>
      <c r="P8" s="316"/>
    </row>
    <row r="9" spans="1:27" ht="21.75" customHeight="1">
      <c r="A9" s="1230" t="s">
        <v>375</v>
      </c>
      <c r="B9" s="1230"/>
      <c r="C9" s="438">
        <v>15</v>
      </c>
      <c r="D9" s="315"/>
      <c r="E9" s="316"/>
      <c r="F9" s="316"/>
      <c r="G9" s="316"/>
    </row>
    <row r="10" spans="1:27" ht="12.75" customHeight="1">
      <c r="A10" s="16" t="s">
        <v>305</v>
      </c>
    </row>
    <row r="11" spans="1:27" ht="12.75" customHeight="1"/>
    <row r="12" spans="1:27" ht="12.75" customHeight="1">
      <c r="A12" s="147" t="s">
        <v>683</v>
      </c>
    </row>
    <row r="13" spans="1:27" ht="12.75" customHeight="1">
      <c r="A13" s="516" t="s">
        <v>684</v>
      </c>
      <c r="Z13" s="64"/>
      <c r="AA13" s="64"/>
    </row>
    <row r="14" spans="1:27" s="260" customFormat="1" ht="12.75" customHeight="1">
      <c r="A14" s="42"/>
      <c r="F14" s="196"/>
      <c r="I14" s="13" t="s">
        <v>1437</v>
      </c>
      <c r="Y14" s="64"/>
      <c r="Z14" s="64"/>
      <c r="AA14" s="64"/>
    </row>
    <row r="15" spans="1:27" s="260" customFormat="1" ht="22.5" customHeight="1">
      <c r="A15" s="439"/>
      <c r="B15" s="1234" t="s">
        <v>376</v>
      </c>
      <c r="C15" s="1234"/>
      <c r="D15" s="1234"/>
      <c r="E15" s="1234"/>
      <c r="F15" s="1234" t="s">
        <v>315</v>
      </c>
      <c r="G15" s="1234"/>
      <c r="H15" s="1234"/>
      <c r="I15" s="1234"/>
      <c r="Y15" s="64"/>
      <c r="Z15" s="64"/>
      <c r="AA15" s="64"/>
    </row>
    <row r="16" spans="1:27" ht="135" customHeight="1">
      <c r="A16" s="1235" t="s">
        <v>377</v>
      </c>
      <c r="B16" s="769" t="s">
        <v>771</v>
      </c>
      <c r="C16" s="1233" t="s">
        <v>378</v>
      </c>
      <c r="D16" s="769" t="s">
        <v>379</v>
      </c>
      <c r="E16" s="1233" t="s">
        <v>378</v>
      </c>
      <c r="F16" s="769" t="s">
        <v>772</v>
      </c>
      <c r="G16" s="1233" t="s">
        <v>380</v>
      </c>
      <c r="H16" s="769" t="s">
        <v>769</v>
      </c>
      <c r="I16" s="1233" t="s">
        <v>380</v>
      </c>
    </row>
    <row r="17" spans="1:16" ht="15.75" customHeight="1">
      <c r="A17" s="1235"/>
      <c r="B17" s="437">
        <v>45199</v>
      </c>
      <c r="C17" s="1233"/>
      <c r="D17" s="437">
        <v>45199</v>
      </c>
      <c r="E17" s="1233"/>
      <c r="F17" s="489" t="s">
        <v>1571</v>
      </c>
      <c r="G17" s="1233"/>
      <c r="H17" s="489" t="s">
        <v>1571</v>
      </c>
      <c r="I17" s="1233"/>
      <c r="J17" s="1228"/>
      <c r="K17" s="224"/>
      <c r="L17" s="317"/>
      <c r="M17" s="224"/>
      <c r="N17" s="318"/>
      <c r="O17" s="260"/>
    </row>
    <row r="18" spans="1:16" ht="16.5" customHeight="1">
      <c r="A18" s="440" t="s">
        <v>381</v>
      </c>
      <c r="B18" s="441">
        <v>41411</v>
      </c>
      <c r="C18" s="442">
        <v>7.1048003310573149E-2</v>
      </c>
      <c r="D18" s="441">
        <v>395300.57863</v>
      </c>
      <c r="E18" s="442">
        <v>0.28841709744277033</v>
      </c>
      <c r="F18" s="441">
        <v>13720</v>
      </c>
      <c r="G18" s="442">
        <v>0.50802374148164431</v>
      </c>
      <c r="H18" s="441">
        <v>222505.50940000001</v>
      </c>
      <c r="I18" s="444">
        <v>0.62816980035639136</v>
      </c>
      <c r="J18" s="1228"/>
      <c r="K18" s="319"/>
      <c r="L18" s="320"/>
      <c r="M18" s="319"/>
      <c r="N18" s="320"/>
      <c r="O18" s="260"/>
    </row>
    <row r="19" spans="1:16" ht="16.5" customHeight="1">
      <c r="A19" s="440" t="s">
        <v>382</v>
      </c>
      <c r="B19" s="441">
        <v>133987</v>
      </c>
      <c r="C19" s="442">
        <v>9.2950600365439839E-2</v>
      </c>
      <c r="D19" s="441">
        <v>2532357.4422300002</v>
      </c>
      <c r="E19" s="442">
        <v>0.1796847642337466</v>
      </c>
      <c r="F19" s="441">
        <v>35337</v>
      </c>
      <c r="G19" s="442">
        <v>6.5812094706680743E-2</v>
      </c>
      <c r="H19" s="441">
        <v>1130340.7229800001</v>
      </c>
      <c r="I19" s="444">
        <v>0.21541423061633119</v>
      </c>
      <c r="J19" s="41"/>
      <c r="K19" s="321"/>
      <c r="L19" s="322"/>
      <c r="M19" s="321"/>
      <c r="N19" s="323"/>
      <c r="O19" s="260"/>
    </row>
    <row r="20" spans="1:16" ht="16.5" customHeight="1">
      <c r="A20" s="440" t="s">
        <v>383</v>
      </c>
      <c r="B20" s="441">
        <v>6</v>
      </c>
      <c r="C20" s="442">
        <v>-0.14285714285714285</v>
      </c>
      <c r="D20" s="441">
        <v>0</v>
      </c>
      <c r="E20" s="442">
        <v>0</v>
      </c>
      <c r="F20" s="441"/>
      <c r="G20" s="442"/>
      <c r="H20" s="441"/>
      <c r="I20" s="443"/>
      <c r="J20" s="41"/>
      <c r="K20" s="321"/>
      <c r="L20" s="322"/>
      <c r="M20" s="321"/>
      <c r="N20" s="323"/>
      <c r="O20" s="260"/>
    </row>
    <row r="21" spans="1:16" ht="16.5" customHeight="1">
      <c r="A21" s="445" t="s">
        <v>384</v>
      </c>
      <c r="B21" s="446">
        <v>175404</v>
      </c>
      <c r="C21" s="447">
        <v>8.7689054525836682E-2</v>
      </c>
      <c r="D21" s="446">
        <v>2927658.02086</v>
      </c>
      <c r="E21" s="447">
        <v>0.19328205682146093</v>
      </c>
      <c r="F21" s="446">
        <v>49057</v>
      </c>
      <c r="G21" s="447">
        <v>0.16102998603649446</v>
      </c>
      <c r="H21" s="446">
        <v>1352846.2323800002</v>
      </c>
      <c r="I21" s="448">
        <v>0.26829602853254181</v>
      </c>
      <c r="J21" s="41"/>
      <c r="K21" s="321"/>
      <c r="L21" s="322"/>
      <c r="M21" s="321"/>
      <c r="N21" s="323"/>
      <c r="O21" s="260"/>
    </row>
    <row r="22" spans="1:16" ht="12.75" customHeight="1">
      <c r="A22" s="16" t="s">
        <v>385</v>
      </c>
      <c r="H22" s="132"/>
      <c r="I22" s="76"/>
      <c r="J22" s="132"/>
    </row>
    <row r="23" spans="1:16" ht="49.5" customHeight="1">
      <c r="A23" s="1231" t="s">
        <v>386</v>
      </c>
      <c r="B23" s="1231"/>
      <c r="C23" s="1231"/>
      <c r="D23" s="1231"/>
      <c r="E23" s="1231"/>
      <c r="F23" s="1231"/>
      <c r="G23" s="1231"/>
      <c r="H23" s="1231"/>
      <c r="I23" s="1231"/>
    </row>
    <row r="24" spans="1:16" ht="56.25" customHeight="1">
      <c r="A24" s="1231" t="s">
        <v>770</v>
      </c>
      <c r="B24" s="1231"/>
      <c r="C24" s="1231"/>
      <c r="D24" s="1231"/>
      <c r="E24" s="1231"/>
      <c r="F24" s="1231"/>
      <c r="G24" s="1231"/>
      <c r="H24" s="1231"/>
      <c r="I24" s="1231"/>
    </row>
    <row r="25" spans="1:16" ht="23.25" customHeight="1">
      <c r="A25" s="1232" t="s">
        <v>337</v>
      </c>
      <c r="B25" s="1232"/>
      <c r="C25" s="1232"/>
      <c r="D25" s="1232"/>
      <c r="E25" s="1232"/>
      <c r="F25" s="1232"/>
      <c r="G25" s="1232"/>
      <c r="H25" s="1232"/>
      <c r="I25" s="1232"/>
      <c r="J25" s="155"/>
      <c r="K25" s="70"/>
      <c r="L25" s="70"/>
      <c r="M25" s="70"/>
      <c r="N25" s="70"/>
      <c r="O25" s="70"/>
      <c r="P25" s="70"/>
    </row>
    <row r="26" spans="1:16">
      <c r="A26" s="155"/>
      <c r="B26" s="70"/>
      <c r="C26" s="70"/>
      <c r="D26" s="70"/>
      <c r="E26" s="70"/>
      <c r="F26" s="70"/>
      <c r="G26" s="70"/>
    </row>
    <row r="27" spans="1:16" ht="12.75" customHeight="1">
      <c r="A27" s="608" t="s">
        <v>81</v>
      </c>
    </row>
    <row r="28" spans="1:16" ht="12.75" customHeight="1"/>
    <row r="29" spans="1:16" ht="12.75" customHeight="1"/>
    <row r="30" spans="1:16" ht="12.75" customHeight="1"/>
    <row r="31" spans="1:16" ht="12.75" customHeight="1"/>
    <row r="32" spans="1:16" ht="12.75" customHeight="1">
      <c r="I32" s="34" t="s">
        <v>805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685</v>
      </c>
      <c r="H1" s="260"/>
    </row>
    <row r="2" spans="1:8" ht="12.75" customHeight="1">
      <c r="A2" s="519" t="s">
        <v>686</v>
      </c>
    </row>
    <row r="3" spans="1:8" ht="12.75" customHeight="1"/>
    <row r="4" spans="1:8" ht="12.75" customHeight="1">
      <c r="D4" s="13" t="s">
        <v>1437</v>
      </c>
      <c r="E4" s="73"/>
    </row>
    <row r="5" spans="1:8" ht="45" customHeight="1">
      <c r="A5" s="1235" t="s">
        <v>306</v>
      </c>
      <c r="B5" s="449" t="s">
        <v>343</v>
      </c>
      <c r="C5" s="1238" t="s">
        <v>344</v>
      </c>
      <c r="D5" s="1238"/>
    </row>
    <row r="6" spans="1:8" ht="22.5" customHeight="1">
      <c r="A6" s="1236"/>
      <c r="B6" s="950">
        <v>45199</v>
      </c>
      <c r="C6" s="756" t="s">
        <v>345</v>
      </c>
      <c r="D6" s="756" t="s">
        <v>346</v>
      </c>
    </row>
    <row r="7" spans="1:8" ht="12.75" customHeight="1">
      <c r="A7" s="458" t="s">
        <v>347</v>
      </c>
      <c r="B7" s="459">
        <v>2495575.8125200002</v>
      </c>
      <c r="C7" s="460">
        <v>0.20253723657150102</v>
      </c>
      <c r="D7" s="459">
        <v>420317.15389000019</v>
      </c>
      <c r="E7" s="43"/>
    </row>
    <row r="8" spans="1:8" ht="12.75" customHeight="1">
      <c r="A8" s="450" t="s">
        <v>348</v>
      </c>
      <c r="B8" s="451">
        <v>3757.4672600000004</v>
      </c>
      <c r="C8" s="452">
        <v>9.1618644324438864E-2</v>
      </c>
      <c r="D8" s="451">
        <v>315.36110000000008</v>
      </c>
      <c r="E8" s="52"/>
    </row>
    <row r="9" spans="1:8" ht="12.75" customHeight="1">
      <c r="A9" s="450" t="s">
        <v>349</v>
      </c>
      <c r="B9" s="451">
        <v>713581.51896999986</v>
      </c>
      <c r="C9" s="452">
        <v>0.19595106771564305</v>
      </c>
      <c r="D9" s="451">
        <v>116917.04143999983</v>
      </c>
      <c r="E9" s="52"/>
    </row>
    <row r="10" spans="1:8" ht="12.75" customHeight="1">
      <c r="A10" s="450" t="s">
        <v>350</v>
      </c>
      <c r="B10" s="451">
        <v>4593.4775199999995</v>
      </c>
      <c r="C10" s="452">
        <v>-8.6992429083943959E-2</v>
      </c>
      <c r="D10" s="451">
        <v>-437.67191000000003</v>
      </c>
    </row>
    <row r="11" spans="1:8" ht="12.75" customHeight="1">
      <c r="A11" s="450" t="s">
        <v>351</v>
      </c>
      <c r="B11" s="451">
        <v>1752484.4956700001</v>
      </c>
      <c r="C11" s="452">
        <v>0.20963442821055731</v>
      </c>
      <c r="D11" s="451">
        <v>303712.49083999987</v>
      </c>
    </row>
    <row r="12" spans="1:8" ht="12.75" customHeight="1">
      <c r="A12" s="450" t="s">
        <v>352</v>
      </c>
      <c r="B12" s="451">
        <v>21158.8531</v>
      </c>
      <c r="C12" s="452">
        <v>-8.9029128380274918E-3</v>
      </c>
      <c r="D12" s="451">
        <v>-190.06758000000264</v>
      </c>
    </row>
    <row r="13" spans="1:8" ht="12.75" customHeight="1">
      <c r="A13" s="458" t="s">
        <v>353</v>
      </c>
      <c r="B13" s="459">
        <v>961230.19746000005</v>
      </c>
      <c r="C13" s="460">
        <v>0.12433231730207933</v>
      </c>
      <c r="D13" s="459">
        <v>106295.95545000001</v>
      </c>
    </row>
    <row r="14" spans="1:8" ht="12.75" customHeight="1">
      <c r="A14" s="450" t="s">
        <v>354</v>
      </c>
      <c r="B14" s="451">
        <v>22260.519089999994</v>
      </c>
      <c r="C14" s="452">
        <v>0.31995083642889249</v>
      </c>
      <c r="D14" s="451">
        <v>5395.8613499999956</v>
      </c>
    </row>
    <row r="15" spans="1:8" ht="12.75" customHeight="1">
      <c r="A15" s="450" t="s">
        <v>355</v>
      </c>
      <c r="B15" s="451">
        <v>892352.22860000003</v>
      </c>
      <c r="C15" s="452">
        <v>0.14765067901465312</v>
      </c>
      <c r="D15" s="451">
        <v>114805.32786000008</v>
      </c>
    </row>
    <row r="16" spans="1:8" ht="12.75" customHeight="1">
      <c r="A16" s="450" t="s">
        <v>356</v>
      </c>
      <c r="B16" s="451">
        <v>4938.9244800000006</v>
      </c>
      <c r="C16" s="452">
        <v>0.3762956290985795</v>
      </c>
      <c r="D16" s="451">
        <v>1350.3608200000008</v>
      </c>
    </row>
    <row r="17" spans="1:6" ht="12.75" customHeight="1">
      <c r="A17" s="450" t="s">
        <v>357</v>
      </c>
      <c r="B17" s="451">
        <v>41678.525289999998</v>
      </c>
      <c r="C17" s="452">
        <v>-0.26795170654844092</v>
      </c>
      <c r="D17" s="451">
        <v>-15255.594579999997</v>
      </c>
    </row>
    <row r="18" spans="1:6" ht="22.5">
      <c r="A18" s="453" t="s">
        <v>358</v>
      </c>
      <c r="B18" s="451">
        <v>18388.85986</v>
      </c>
      <c r="C18" s="452">
        <v>7.8424309569670142E-2</v>
      </c>
      <c r="D18" s="451">
        <v>1337.2599499999997</v>
      </c>
    </row>
    <row r="19" spans="1:6" ht="12.75" customHeight="1">
      <c r="A19" s="461" t="s">
        <v>359</v>
      </c>
      <c r="B19" s="462">
        <v>3475194.8698400003</v>
      </c>
      <c r="C19" s="463">
        <v>0.17913354973266016</v>
      </c>
      <c r="D19" s="462">
        <v>527950.36930999998</v>
      </c>
    </row>
    <row r="20" spans="1:6" ht="12.75" customHeight="1">
      <c r="A20" s="450" t="s">
        <v>360</v>
      </c>
      <c r="B20" s="451">
        <v>4861670.5511600003</v>
      </c>
      <c r="C20" s="452">
        <v>0.16476235178571991</v>
      </c>
      <c r="D20" s="451">
        <v>687711.33647000091</v>
      </c>
    </row>
    <row r="21" spans="1:6" ht="12.75" customHeight="1">
      <c r="A21" s="454" t="s">
        <v>248</v>
      </c>
      <c r="B21" s="455">
        <v>360793.18328999996</v>
      </c>
      <c r="C21" s="456">
        <v>5.5281371803209668E-2</v>
      </c>
      <c r="D21" s="455">
        <v>18900.307199999981</v>
      </c>
    </row>
    <row r="22" spans="1:6" ht="12.75" customHeight="1">
      <c r="A22" s="454" t="s">
        <v>254</v>
      </c>
      <c r="B22" s="455">
        <v>20986.546489999997</v>
      </c>
      <c r="C22" s="456">
        <v>0.77099351966160157</v>
      </c>
      <c r="D22" s="455">
        <v>9136.3921799999971</v>
      </c>
    </row>
    <row r="23" spans="1:6" ht="12.75" customHeight="1">
      <c r="A23" s="454" t="s">
        <v>250</v>
      </c>
      <c r="B23" s="455">
        <v>1815844.9963199999</v>
      </c>
      <c r="C23" s="456">
        <v>0.30338829771042036</v>
      </c>
      <c r="D23" s="455">
        <v>422672.29444000009</v>
      </c>
    </row>
    <row r="24" spans="1:6" ht="12.75" customHeight="1">
      <c r="A24" s="454" t="s">
        <v>251</v>
      </c>
      <c r="B24" s="455">
        <v>1214119.7438800002</v>
      </c>
      <c r="C24" s="456">
        <v>6.5697765271677699E-2</v>
      </c>
      <c r="D24" s="455">
        <v>74847.631800000323</v>
      </c>
    </row>
    <row r="25" spans="1:6" ht="22.5">
      <c r="A25" s="457" t="s">
        <v>361</v>
      </c>
      <c r="B25" s="455">
        <v>63450.39985999999</v>
      </c>
      <c r="C25" s="456">
        <v>3.9205287051804802E-2</v>
      </c>
      <c r="D25" s="455">
        <v>2393.7437299999874</v>
      </c>
    </row>
    <row r="26" spans="1:6">
      <c r="A26" s="461" t="s">
        <v>362</v>
      </c>
      <c r="B26" s="462">
        <v>3475194.8698400003</v>
      </c>
      <c r="C26" s="463">
        <v>0.17913354975266432</v>
      </c>
      <c r="D26" s="462">
        <v>527950.36936000036</v>
      </c>
    </row>
    <row r="27" spans="1:6" ht="12.75" customHeight="1">
      <c r="A27" s="450" t="s">
        <v>363</v>
      </c>
      <c r="B27" s="451">
        <v>4861670.5511600003</v>
      </c>
      <c r="C27" s="452">
        <v>0.16476235178571991</v>
      </c>
      <c r="D27" s="451">
        <v>687711.33647000091</v>
      </c>
    </row>
    <row r="28" spans="1:6" ht="12.75" customHeight="1">
      <c r="A28" s="21" t="s">
        <v>305</v>
      </c>
    </row>
    <row r="29" spans="1:6" ht="12.75" customHeight="1">
      <c r="E29" s="70"/>
      <c r="F29" s="70"/>
    </row>
    <row r="30" spans="1:6" ht="26.25" customHeight="1">
      <c r="A30" s="1232" t="s">
        <v>337</v>
      </c>
      <c r="B30" s="1232"/>
      <c r="C30" s="1232"/>
      <c r="D30" s="1232"/>
      <c r="E30" s="70"/>
      <c r="F30" s="70"/>
    </row>
    <row r="31" spans="1:6" ht="12.75" customHeight="1"/>
    <row r="32" spans="1:6" ht="12.75" customHeight="1">
      <c r="A32" s="147" t="s">
        <v>687</v>
      </c>
    </row>
    <row r="33" spans="1:4" ht="12.75" customHeight="1">
      <c r="A33" s="516" t="s">
        <v>998</v>
      </c>
    </row>
    <row r="34" spans="1:4" s="260" customFormat="1" ht="12.75" customHeight="1">
      <c r="A34" s="42"/>
    </row>
    <row r="35" spans="1:4" s="260" customFormat="1" ht="12.75" customHeight="1">
      <c r="A35" s="42"/>
      <c r="D35" s="13" t="s">
        <v>1437</v>
      </c>
    </row>
    <row r="36" spans="1:4" ht="55.5" customHeight="1">
      <c r="A36" s="1235" t="s">
        <v>306</v>
      </c>
      <c r="B36" s="464" t="s">
        <v>307</v>
      </c>
      <c r="C36" s="1238" t="s">
        <v>364</v>
      </c>
      <c r="D36" s="1238"/>
    </row>
    <row r="37" spans="1:4" ht="21" customHeight="1">
      <c r="A37" s="1237"/>
      <c r="B37" s="489" t="s">
        <v>1571</v>
      </c>
      <c r="C37" s="449" t="s">
        <v>345</v>
      </c>
      <c r="D37" s="449" t="s">
        <v>346</v>
      </c>
    </row>
    <row r="38" spans="1:4">
      <c r="A38" s="79" t="s">
        <v>365</v>
      </c>
      <c r="B38" s="126">
        <v>98578.876369999998</v>
      </c>
      <c r="C38" s="127">
        <v>0.47497405138632265</v>
      </c>
      <c r="D38" s="126">
        <v>31744.564079999996</v>
      </c>
    </row>
    <row r="39" spans="1:4">
      <c r="A39" s="79" t="s">
        <v>308</v>
      </c>
      <c r="B39" s="126">
        <v>57561.154640000008</v>
      </c>
      <c r="C39" s="127">
        <v>2.5878897198620807</v>
      </c>
      <c r="D39" s="126">
        <v>41517.976300000009</v>
      </c>
    </row>
    <row r="40" spans="1:4">
      <c r="A40" s="128" t="s">
        <v>309</v>
      </c>
      <c r="B40" s="129">
        <v>41017.721729999997</v>
      </c>
      <c r="C40" s="130">
        <v>-0.19242358789817424</v>
      </c>
      <c r="D40" s="131">
        <v>-9773.4122300000017</v>
      </c>
    </row>
    <row r="41" spans="1:4">
      <c r="A41" s="79" t="s">
        <v>366</v>
      </c>
      <c r="B41" s="126">
        <v>3646.7246999999998</v>
      </c>
      <c r="C41" s="127">
        <v>-2.6471527360202689E-2</v>
      </c>
      <c r="D41" s="126">
        <v>-99.159269999999651</v>
      </c>
    </row>
    <row r="42" spans="1:4">
      <c r="A42" s="79" t="s">
        <v>367</v>
      </c>
      <c r="B42" s="126">
        <v>3134.0688100000002</v>
      </c>
      <c r="C42" s="127">
        <v>-4.6109954474082993E-3</v>
      </c>
      <c r="D42" s="126">
        <v>-14.518119999999271</v>
      </c>
    </row>
    <row r="43" spans="1:4" ht="19.5" customHeight="1">
      <c r="A43" s="128" t="s">
        <v>368</v>
      </c>
      <c r="B43" s="129">
        <v>512.65588999999966</v>
      </c>
      <c r="C43" s="130">
        <v>-0.14170697812755037</v>
      </c>
      <c r="D43" s="131">
        <v>-84.641160000000355</v>
      </c>
    </row>
    <row r="44" spans="1:4">
      <c r="A44" s="79" t="s">
        <v>369</v>
      </c>
      <c r="B44" s="126">
        <v>138871.86434</v>
      </c>
      <c r="C44" s="127">
        <v>0.14255696607551641</v>
      </c>
      <c r="D44" s="126">
        <v>17327.058730000004</v>
      </c>
    </row>
    <row r="45" spans="1:4">
      <c r="A45" s="79" t="s">
        <v>370</v>
      </c>
      <c r="B45" s="126">
        <v>134517.68255</v>
      </c>
      <c r="C45" s="127">
        <v>5.910875019904055E-2</v>
      </c>
      <c r="D45" s="126">
        <v>7507.4180000000051</v>
      </c>
    </row>
    <row r="46" spans="1:4" ht="19.5" customHeight="1">
      <c r="A46" s="128" t="s">
        <v>310</v>
      </c>
      <c r="B46" s="129">
        <v>4354.1817900000015</v>
      </c>
      <c r="C46" s="130">
        <v>-1.7966726742987849</v>
      </c>
      <c r="D46" s="131">
        <v>9819.640730000001</v>
      </c>
    </row>
    <row r="47" spans="1:4" ht="28.5" customHeight="1">
      <c r="A47" s="79" t="s">
        <v>311</v>
      </c>
      <c r="B47" s="126">
        <v>45884.559410000002</v>
      </c>
      <c r="C47" s="127">
        <v>-8.3645849274410376E-4</v>
      </c>
      <c r="D47" s="126">
        <v>-38.412660000001779</v>
      </c>
    </row>
    <row r="48" spans="1:4" ht="19.5" customHeight="1">
      <c r="A48" s="79" t="s">
        <v>312</v>
      </c>
      <c r="B48" s="126">
        <v>-3870.8593099999994</v>
      </c>
      <c r="C48" s="127">
        <v>-0.44236297945170627</v>
      </c>
      <c r="D48" s="126">
        <v>3070.6800200000012</v>
      </c>
    </row>
    <row r="49" spans="1:4">
      <c r="A49" s="79" t="s">
        <v>371</v>
      </c>
      <c r="B49" s="126">
        <v>49755.418719999994</v>
      </c>
      <c r="C49" s="127">
        <v>-5.88124737574304E-2</v>
      </c>
      <c r="D49" s="126">
        <v>-3109.0926900000049</v>
      </c>
    </row>
    <row r="50" spans="1:4">
      <c r="A50" s="79" t="s">
        <v>372</v>
      </c>
      <c r="B50" s="126">
        <v>9193.9700699999976</v>
      </c>
      <c r="C50" s="127">
        <v>-7.6581684455538951E-2</v>
      </c>
      <c r="D50" s="126">
        <v>-762.48186000000169</v>
      </c>
    </row>
    <row r="51" spans="1:4" ht="19.5" customHeight="1">
      <c r="A51" s="465" t="s">
        <v>373</v>
      </c>
      <c r="B51" s="466">
        <v>40561.448650000006</v>
      </c>
      <c r="C51" s="467">
        <v>-5.4689278193399818E-2</v>
      </c>
      <c r="D51" s="468">
        <v>-2346.6107999999876</v>
      </c>
    </row>
    <row r="52" spans="1:4" ht="12.75" customHeight="1"/>
    <row r="53" spans="1:4" ht="21" customHeight="1">
      <c r="A53" s="1232" t="s">
        <v>313</v>
      </c>
      <c r="B53" s="1232"/>
      <c r="C53" s="1232"/>
    </row>
    <row r="54" spans="1:4" ht="12.75" customHeight="1"/>
    <row r="55" spans="1:4" ht="12.75" customHeight="1">
      <c r="A55" s="608" t="s">
        <v>81</v>
      </c>
    </row>
    <row r="56" spans="1:4" ht="12.75" customHeight="1">
      <c r="D56" s="34" t="s">
        <v>1054</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heetViews>
  <sheetFormatPr defaultRowHeight="15"/>
  <cols>
    <col min="1" max="1" width="24.5703125" customWidth="1"/>
    <col min="2" max="2" width="10.42578125" style="260" customWidth="1"/>
    <col min="3" max="3" width="15" style="260" customWidth="1"/>
    <col min="4" max="4" width="12.140625" customWidth="1"/>
    <col min="5" max="18" width="10" customWidth="1"/>
    <col min="19" max="19" width="12.140625" customWidth="1"/>
  </cols>
  <sheetData>
    <row r="1" spans="1:20" ht="18">
      <c r="A1" s="656" t="s">
        <v>936</v>
      </c>
      <c r="B1" s="656"/>
      <c r="C1" s="656"/>
      <c r="D1" s="553"/>
      <c r="E1" s="553"/>
      <c r="F1" s="553"/>
      <c r="G1" s="553"/>
      <c r="H1" s="553"/>
      <c r="I1" s="553"/>
      <c r="J1" s="553"/>
      <c r="K1" s="553"/>
      <c r="L1" s="553"/>
      <c r="M1" s="553"/>
      <c r="N1" s="553"/>
      <c r="O1" s="553"/>
      <c r="P1" s="553"/>
      <c r="Q1" s="553"/>
      <c r="R1" s="553"/>
      <c r="S1" s="553"/>
    </row>
    <row r="2" spans="1:20" ht="16.5">
      <c r="A2" s="657" t="s">
        <v>937</v>
      </c>
      <c r="B2" s="657"/>
      <c r="C2" s="657"/>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633</v>
      </c>
      <c r="B4" s="150"/>
      <c r="C4" s="150"/>
      <c r="D4" s="338"/>
      <c r="E4" s="5"/>
      <c r="F4" s="6"/>
      <c r="G4" s="1061"/>
      <c r="S4" s="137" t="str">
        <f>Naslovnica!A20</f>
        <v>Prosinac 2023.</v>
      </c>
    </row>
    <row r="5" spans="1:20" ht="12.75" customHeight="1">
      <c r="A5" s="546" t="s">
        <v>912</v>
      </c>
      <c r="B5" s="546"/>
      <c r="C5" s="546"/>
      <c r="D5" s="339"/>
      <c r="E5" s="8"/>
      <c r="F5" s="9"/>
      <c r="G5" s="10"/>
      <c r="S5" s="524" t="str">
        <f>Naslovnica!A24</f>
        <v>December 2023</v>
      </c>
    </row>
    <row r="6" spans="1:20" ht="12.75" customHeight="1">
      <c r="E6" s="260"/>
    </row>
    <row r="7" spans="1:20" ht="12.75" customHeight="1">
      <c r="A7" s="1115"/>
      <c r="B7" s="1115"/>
      <c r="C7" s="1115"/>
      <c r="D7" s="1114" t="s">
        <v>19</v>
      </c>
      <c r="E7" s="1114"/>
      <c r="F7" s="1114"/>
      <c r="G7" s="1114" t="s">
        <v>20</v>
      </c>
      <c r="H7" s="1114"/>
      <c r="I7" s="1114"/>
      <c r="J7" s="1114" t="s">
        <v>21</v>
      </c>
      <c r="K7" s="1114"/>
      <c r="L7" s="1114"/>
      <c r="M7" s="1114" t="s">
        <v>22</v>
      </c>
      <c r="N7" s="1114"/>
      <c r="O7" s="1114"/>
      <c r="P7" s="1114" t="s">
        <v>598</v>
      </c>
      <c r="Q7" s="1114"/>
      <c r="R7" s="1114"/>
      <c r="S7" s="1114" t="s">
        <v>468</v>
      </c>
    </row>
    <row r="8" spans="1:20" ht="15" customHeight="1">
      <c r="A8" s="1122"/>
      <c r="B8" s="1122"/>
      <c r="C8" s="1122"/>
      <c r="D8" s="1116" t="s">
        <v>596</v>
      </c>
      <c r="E8" s="1117"/>
      <c r="F8" s="1117"/>
      <c r="G8" s="1116" t="s">
        <v>597</v>
      </c>
      <c r="H8" s="1117"/>
      <c r="I8" s="1117"/>
      <c r="J8" s="1116" t="s">
        <v>596</v>
      </c>
      <c r="K8" s="1117"/>
      <c r="L8" s="1117"/>
      <c r="M8" s="1116" t="s">
        <v>596</v>
      </c>
      <c r="N8" s="1117"/>
      <c r="O8" s="1117"/>
      <c r="P8" s="1116" t="s">
        <v>596</v>
      </c>
      <c r="Q8" s="1117"/>
      <c r="R8" s="1117"/>
      <c r="S8" s="1115"/>
    </row>
    <row r="9" spans="1:20">
      <c r="A9" s="1122" t="s">
        <v>595</v>
      </c>
      <c r="B9" s="1122"/>
      <c r="C9" s="1122"/>
      <c r="D9" s="659" t="s">
        <v>114</v>
      </c>
      <c r="E9" s="659" t="s">
        <v>115</v>
      </c>
      <c r="F9" s="659" t="s">
        <v>116</v>
      </c>
      <c r="G9" s="659" t="s">
        <v>114</v>
      </c>
      <c r="H9" s="659" t="s">
        <v>115</v>
      </c>
      <c r="I9" s="659" t="s">
        <v>116</v>
      </c>
      <c r="J9" s="659" t="s">
        <v>114</v>
      </c>
      <c r="K9" s="659" t="s">
        <v>115</v>
      </c>
      <c r="L9" s="659" t="s">
        <v>116</v>
      </c>
      <c r="M9" s="659" t="s">
        <v>114</v>
      </c>
      <c r="N9" s="659" t="s">
        <v>115</v>
      </c>
      <c r="O9" s="659" t="s">
        <v>116</v>
      </c>
      <c r="P9" s="659" t="s">
        <v>114</v>
      </c>
      <c r="Q9" s="659" t="s">
        <v>115</v>
      </c>
      <c r="R9" s="659" t="s">
        <v>116</v>
      </c>
      <c r="S9" s="1115"/>
    </row>
    <row r="10" spans="1:20" s="330" customFormat="1" ht="22.5" customHeight="1">
      <c r="A10" s="1123" t="s">
        <v>599</v>
      </c>
      <c r="B10" s="1123"/>
      <c r="C10" s="1123"/>
      <c r="D10" s="661">
        <v>77858</v>
      </c>
      <c r="E10" s="661">
        <v>617769</v>
      </c>
      <c r="F10" s="661">
        <v>37522</v>
      </c>
      <c r="G10" s="661">
        <v>66987</v>
      </c>
      <c r="H10" s="661">
        <v>321824</v>
      </c>
      <c r="I10" s="661">
        <v>13482</v>
      </c>
      <c r="J10" s="661">
        <v>104155</v>
      </c>
      <c r="K10" s="661">
        <v>349543</v>
      </c>
      <c r="L10" s="661">
        <v>18637</v>
      </c>
      <c r="M10" s="661">
        <v>62522</v>
      </c>
      <c r="N10" s="661">
        <v>538805</v>
      </c>
      <c r="O10" s="661">
        <v>32797</v>
      </c>
      <c r="P10" s="661">
        <v>311522</v>
      </c>
      <c r="Q10" s="661">
        <v>1827941</v>
      </c>
      <c r="R10" s="661">
        <v>102438</v>
      </c>
      <c r="S10" s="661">
        <v>2241901</v>
      </c>
    </row>
    <row r="11" spans="1:20" ht="21.75" customHeight="1">
      <c r="A11" s="1124" t="s">
        <v>600</v>
      </c>
      <c r="B11" s="1124"/>
      <c r="C11" s="1124"/>
      <c r="D11" s="660">
        <v>3.4728562947248784E-2</v>
      </c>
      <c r="E11" s="660">
        <v>0.27555587869401904</v>
      </c>
      <c r="F11" s="660">
        <v>1.6736689086627822E-2</v>
      </c>
      <c r="G11" s="660">
        <v>2.9879553111399657E-2</v>
      </c>
      <c r="H11" s="660">
        <v>0.14354960366224914</v>
      </c>
      <c r="I11" s="660">
        <v>6.0136464545044585E-3</v>
      </c>
      <c r="J11" s="660">
        <v>4.645834048871917E-2</v>
      </c>
      <c r="K11" s="660">
        <v>0.15591366434111051</v>
      </c>
      <c r="L11" s="660">
        <v>8.3130343400533747E-3</v>
      </c>
      <c r="M11" s="660">
        <v>2.7887939743994047E-2</v>
      </c>
      <c r="N11" s="660">
        <v>0.24033398441768838</v>
      </c>
      <c r="O11" s="660">
        <v>1.4629102712385605E-2</v>
      </c>
      <c r="P11" s="660">
        <v>0.13895439629136166</v>
      </c>
      <c r="Q11" s="660">
        <v>0.81535313111506713</v>
      </c>
      <c r="R11" s="660">
        <v>4.5692472593571259E-2</v>
      </c>
      <c r="S11" s="660">
        <v>1</v>
      </c>
    </row>
    <row r="12" spans="1:20" ht="22.5" customHeight="1">
      <c r="A12" s="1125" t="s">
        <v>601</v>
      </c>
      <c r="B12" s="1125"/>
      <c r="C12" s="1125"/>
      <c r="D12" s="331">
        <v>25</v>
      </c>
      <c r="E12" s="331">
        <v>16</v>
      </c>
      <c r="F12" s="331">
        <v>0</v>
      </c>
      <c r="G12" s="331">
        <v>35</v>
      </c>
      <c r="H12" s="331">
        <v>31</v>
      </c>
      <c r="I12" s="331">
        <v>2</v>
      </c>
      <c r="J12" s="331">
        <v>35</v>
      </c>
      <c r="K12" s="331">
        <v>22</v>
      </c>
      <c r="L12" s="331">
        <v>3</v>
      </c>
      <c r="M12" s="331">
        <v>14</v>
      </c>
      <c r="N12" s="331">
        <v>15</v>
      </c>
      <c r="O12" s="331">
        <v>3</v>
      </c>
      <c r="P12" s="331">
        <v>109</v>
      </c>
      <c r="Q12" s="331">
        <v>84</v>
      </c>
      <c r="R12" s="331">
        <v>8</v>
      </c>
      <c r="S12" s="331">
        <v>201</v>
      </c>
    </row>
    <row r="13" spans="1:20" ht="22.5" customHeight="1">
      <c r="A13" s="1125" t="s">
        <v>602</v>
      </c>
      <c r="B13" s="1125"/>
      <c r="C13" s="1125"/>
      <c r="D13" s="331">
        <v>0</v>
      </c>
      <c r="E13" s="331">
        <v>0</v>
      </c>
      <c r="F13" s="331">
        <v>0</v>
      </c>
      <c r="G13" s="331">
        <v>0</v>
      </c>
      <c r="H13" s="331">
        <v>0</v>
      </c>
      <c r="I13" s="331">
        <v>0</v>
      </c>
      <c r="J13" s="331">
        <v>0</v>
      </c>
      <c r="K13" s="331">
        <v>0</v>
      </c>
      <c r="L13" s="331">
        <v>0</v>
      </c>
      <c r="M13" s="331">
        <v>0</v>
      </c>
      <c r="N13" s="331">
        <v>0</v>
      </c>
      <c r="O13" s="331">
        <v>0</v>
      </c>
      <c r="P13" s="331">
        <v>0</v>
      </c>
      <c r="Q13" s="331">
        <v>0</v>
      </c>
      <c r="R13" s="331">
        <v>0</v>
      </c>
      <c r="S13" s="331">
        <v>0</v>
      </c>
    </row>
    <row r="14" spans="1:20" ht="22.5" customHeight="1">
      <c r="A14" s="1125" t="s">
        <v>603</v>
      </c>
      <c r="B14" s="1125"/>
      <c r="C14" s="1125"/>
      <c r="D14" s="331">
        <v>3421</v>
      </c>
      <c r="E14" s="331">
        <v>0</v>
      </c>
      <c r="F14" s="331">
        <v>0</v>
      </c>
      <c r="G14" s="331">
        <v>1710</v>
      </c>
      <c r="H14" s="331">
        <v>0</v>
      </c>
      <c r="I14" s="331">
        <v>0</v>
      </c>
      <c r="J14" s="331">
        <v>1710</v>
      </c>
      <c r="K14" s="331">
        <v>0</v>
      </c>
      <c r="L14" s="331">
        <v>0</v>
      </c>
      <c r="M14" s="331">
        <v>1710</v>
      </c>
      <c r="N14" s="331">
        <v>3</v>
      </c>
      <c r="O14" s="331">
        <v>2</v>
      </c>
      <c r="P14" s="331">
        <v>8551</v>
      </c>
      <c r="Q14" s="331">
        <v>3</v>
      </c>
      <c r="R14" s="331">
        <v>2</v>
      </c>
      <c r="S14" s="331">
        <v>8556</v>
      </c>
      <c r="T14" s="76"/>
    </row>
    <row r="15" spans="1:20" ht="21.75" customHeight="1">
      <c r="A15" s="1124" t="s">
        <v>604</v>
      </c>
      <c r="B15" s="1124"/>
      <c r="C15" s="1124"/>
      <c r="D15" s="664">
        <v>3446</v>
      </c>
      <c r="E15" s="664">
        <v>16</v>
      </c>
      <c r="F15" s="664">
        <v>0</v>
      </c>
      <c r="G15" s="664">
        <v>1745</v>
      </c>
      <c r="H15" s="664">
        <v>31</v>
      </c>
      <c r="I15" s="664">
        <v>2</v>
      </c>
      <c r="J15" s="664">
        <v>1745</v>
      </c>
      <c r="K15" s="664">
        <v>22</v>
      </c>
      <c r="L15" s="664">
        <v>3</v>
      </c>
      <c r="M15" s="664">
        <v>1724</v>
      </c>
      <c r="N15" s="664">
        <v>18</v>
      </c>
      <c r="O15" s="664">
        <v>5</v>
      </c>
      <c r="P15" s="664">
        <v>8660</v>
      </c>
      <c r="Q15" s="664">
        <v>87</v>
      </c>
      <c r="R15" s="664">
        <v>10</v>
      </c>
      <c r="S15" s="664">
        <v>8757</v>
      </c>
    </row>
    <row r="16" spans="1:20" ht="22.5" customHeight="1">
      <c r="A16" s="1126" t="s">
        <v>605</v>
      </c>
      <c r="B16" s="1126"/>
      <c r="C16" s="1126"/>
      <c r="D16" s="172">
        <v>0</v>
      </c>
      <c r="E16" s="172">
        <v>32</v>
      </c>
      <c r="F16" s="172">
        <v>1</v>
      </c>
      <c r="G16" s="172">
        <v>1</v>
      </c>
      <c r="H16" s="172">
        <v>23</v>
      </c>
      <c r="I16" s="172">
        <v>0</v>
      </c>
      <c r="J16" s="172">
        <v>0</v>
      </c>
      <c r="K16" s="172">
        <v>21</v>
      </c>
      <c r="L16" s="172">
        <v>0</v>
      </c>
      <c r="M16" s="172">
        <v>0</v>
      </c>
      <c r="N16" s="172">
        <v>29</v>
      </c>
      <c r="O16" s="172">
        <v>0</v>
      </c>
      <c r="P16" s="172">
        <v>1</v>
      </c>
      <c r="Q16" s="172">
        <v>105</v>
      </c>
      <c r="R16" s="172">
        <v>1</v>
      </c>
      <c r="S16" s="172">
        <v>107</v>
      </c>
    </row>
    <row r="17" spans="1:20" ht="22.5" customHeight="1">
      <c r="A17" s="1126" t="s">
        <v>606</v>
      </c>
      <c r="B17" s="1126"/>
      <c r="C17" s="1126"/>
      <c r="D17" s="173">
        <v>32</v>
      </c>
      <c r="E17" s="172">
        <v>0</v>
      </c>
      <c r="F17" s="172">
        <v>1</v>
      </c>
      <c r="G17" s="172">
        <v>22</v>
      </c>
      <c r="H17" s="172">
        <v>1</v>
      </c>
      <c r="I17" s="172">
        <v>1</v>
      </c>
      <c r="J17" s="172">
        <v>21</v>
      </c>
      <c r="K17" s="172">
        <v>0</v>
      </c>
      <c r="L17" s="172">
        <v>0</v>
      </c>
      <c r="M17" s="172">
        <v>29</v>
      </c>
      <c r="N17" s="172">
        <v>0</v>
      </c>
      <c r="O17" s="172">
        <v>0</v>
      </c>
      <c r="P17" s="172">
        <v>104</v>
      </c>
      <c r="Q17" s="172">
        <v>1</v>
      </c>
      <c r="R17" s="172">
        <v>2</v>
      </c>
      <c r="S17" s="172">
        <v>107</v>
      </c>
    </row>
    <row r="18" spans="1:20" ht="22.5" customHeight="1">
      <c r="A18" s="1128" t="s">
        <v>607</v>
      </c>
      <c r="B18" s="1128"/>
      <c r="C18" s="1128"/>
      <c r="D18" s="172">
        <v>13</v>
      </c>
      <c r="E18" s="172">
        <v>23</v>
      </c>
      <c r="F18" s="172">
        <v>0</v>
      </c>
      <c r="G18" s="172">
        <v>3</v>
      </c>
      <c r="H18" s="172">
        <v>7</v>
      </c>
      <c r="I18" s="172">
        <v>0</v>
      </c>
      <c r="J18" s="172">
        <v>1</v>
      </c>
      <c r="K18" s="172">
        <v>4</v>
      </c>
      <c r="L18" s="172">
        <v>0</v>
      </c>
      <c r="M18" s="172">
        <v>18</v>
      </c>
      <c r="N18" s="172">
        <v>25</v>
      </c>
      <c r="O18" s="172">
        <v>1</v>
      </c>
      <c r="P18" s="172">
        <v>35</v>
      </c>
      <c r="Q18" s="172">
        <v>59</v>
      </c>
      <c r="R18" s="172">
        <v>1</v>
      </c>
      <c r="S18" s="172">
        <v>95</v>
      </c>
    </row>
    <row r="19" spans="1:20" ht="22.5" customHeight="1">
      <c r="A19" s="1127" t="s">
        <v>608</v>
      </c>
      <c r="B19" s="1127"/>
      <c r="C19" s="1127"/>
      <c r="D19" s="172">
        <v>2</v>
      </c>
      <c r="E19" s="172">
        <v>6</v>
      </c>
      <c r="F19" s="172">
        <v>0</v>
      </c>
      <c r="G19" s="172">
        <v>14</v>
      </c>
      <c r="H19" s="172">
        <v>32</v>
      </c>
      <c r="I19" s="172">
        <v>1</v>
      </c>
      <c r="J19" s="172">
        <v>15</v>
      </c>
      <c r="K19" s="172">
        <v>13</v>
      </c>
      <c r="L19" s="172">
        <v>0</v>
      </c>
      <c r="M19" s="172">
        <v>4</v>
      </c>
      <c r="N19" s="172">
        <v>8</v>
      </c>
      <c r="O19" s="172">
        <v>0</v>
      </c>
      <c r="P19" s="172">
        <v>35</v>
      </c>
      <c r="Q19" s="172">
        <v>59</v>
      </c>
      <c r="R19" s="172">
        <v>1</v>
      </c>
      <c r="S19" s="172">
        <v>95</v>
      </c>
    </row>
    <row r="20" spans="1:20" ht="22.5" customHeight="1">
      <c r="A20" s="1124" t="s">
        <v>609</v>
      </c>
      <c r="B20" s="1124"/>
      <c r="C20" s="1124"/>
      <c r="D20" s="664">
        <v>21</v>
      </c>
      <c r="E20" s="664">
        <v>-49</v>
      </c>
      <c r="F20" s="664">
        <v>0</v>
      </c>
      <c r="G20" s="664">
        <v>32</v>
      </c>
      <c r="H20" s="664">
        <v>3</v>
      </c>
      <c r="I20" s="664">
        <v>2</v>
      </c>
      <c r="J20" s="664">
        <v>35</v>
      </c>
      <c r="K20" s="664">
        <v>-12</v>
      </c>
      <c r="L20" s="664">
        <v>0</v>
      </c>
      <c r="M20" s="664">
        <v>15</v>
      </c>
      <c r="N20" s="664">
        <v>-46</v>
      </c>
      <c r="O20" s="664">
        <v>-1</v>
      </c>
      <c r="P20" s="664">
        <v>103</v>
      </c>
      <c r="Q20" s="664">
        <v>-104</v>
      </c>
      <c r="R20" s="664">
        <v>1</v>
      </c>
      <c r="S20" s="664">
        <v>0</v>
      </c>
    </row>
    <row r="21" spans="1:20" ht="22.5" customHeight="1">
      <c r="A21" s="1124" t="s">
        <v>610</v>
      </c>
      <c r="B21" s="1124"/>
      <c r="C21" s="1124"/>
      <c r="D21" s="664">
        <v>6</v>
      </c>
      <c r="E21" s="664">
        <v>234</v>
      </c>
      <c r="F21" s="664">
        <v>462</v>
      </c>
      <c r="G21" s="664">
        <v>1</v>
      </c>
      <c r="H21" s="664">
        <v>83</v>
      </c>
      <c r="I21" s="664">
        <v>133</v>
      </c>
      <c r="J21" s="664">
        <v>3</v>
      </c>
      <c r="K21" s="664">
        <v>104</v>
      </c>
      <c r="L21" s="664">
        <v>235</v>
      </c>
      <c r="M21" s="664">
        <v>2</v>
      </c>
      <c r="N21" s="664">
        <v>171</v>
      </c>
      <c r="O21" s="664">
        <v>399</v>
      </c>
      <c r="P21" s="664">
        <v>12</v>
      </c>
      <c r="Q21" s="664">
        <v>592</v>
      </c>
      <c r="R21" s="664">
        <v>1229</v>
      </c>
      <c r="S21" s="664">
        <v>1833</v>
      </c>
    </row>
    <row r="22" spans="1:20" ht="21.75" customHeight="1">
      <c r="A22" s="1123" t="s">
        <v>611</v>
      </c>
      <c r="B22" s="1123"/>
      <c r="C22" s="1123"/>
      <c r="D22" s="662">
        <v>81319</v>
      </c>
      <c r="E22" s="662">
        <v>617502</v>
      </c>
      <c r="F22" s="662">
        <v>37060</v>
      </c>
      <c r="G22" s="662">
        <v>68763</v>
      </c>
      <c r="H22" s="662">
        <v>321775</v>
      </c>
      <c r="I22" s="662">
        <v>13353</v>
      </c>
      <c r="J22" s="663">
        <v>105932</v>
      </c>
      <c r="K22" s="662">
        <v>349449</v>
      </c>
      <c r="L22" s="662">
        <v>18405</v>
      </c>
      <c r="M22" s="662">
        <v>64259</v>
      </c>
      <c r="N22" s="662">
        <v>538606</v>
      </c>
      <c r="O22" s="662">
        <v>32402</v>
      </c>
      <c r="P22" s="662">
        <v>320273</v>
      </c>
      <c r="Q22" s="662">
        <v>1827332</v>
      </c>
      <c r="R22" s="662">
        <v>101220</v>
      </c>
      <c r="S22" s="662">
        <v>2248825</v>
      </c>
    </row>
    <row r="23" spans="1:20" s="260" customFormat="1" ht="22.5" customHeight="1">
      <c r="A23" s="1127" t="s">
        <v>632</v>
      </c>
      <c r="B23" s="1127"/>
      <c r="C23" s="1127"/>
      <c r="D23" s="334">
        <v>3461</v>
      </c>
      <c r="E23" s="334">
        <v>-267</v>
      </c>
      <c r="F23" s="334">
        <v>-462</v>
      </c>
      <c r="G23" s="334">
        <v>1776</v>
      </c>
      <c r="H23" s="334">
        <v>-49</v>
      </c>
      <c r="I23" s="334">
        <v>-129</v>
      </c>
      <c r="J23" s="334">
        <v>1777</v>
      </c>
      <c r="K23" s="334">
        <v>-94</v>
      </c>
      <c r="L23" s="334">
        <v>-232</v>
      </c>
      <c r="M23" s="334">
        <v>1737</v>
      </c>
      <c r="N23" s="334">
        <v>-199</v>
      </c>
      <c r="O23" s="334">
        <v>-395</v>
      </c>
      <c r="P23" s="334">
        <v>8751</v>
      </c>
      <c r="Q23" s="334">
        <v>-609</v>
      </c>
      <c r="R23" s="334">
        <v>-1218</v>
      </c>
      <c r="S23" s="334">
        <v>6924</v>
      </c>
      <c r="T23" s="288"/>
    </row>
    <row r="24" spans="1:20" ht="22.5" customHeight="1">
      <c r="A24" s="1124" t="s">
        <v>612</v>
      </c>
      <c r="B24" s="1124"/>
      <c r="C24" s="1124"/>
      <c r="D24" s="660">
        <v>4.4452721621413345E-2</v>
      </c>
      <c r="E24" s="660">
        <v>-4.3220038558101817E-4</v>
      </c>
      <c r="F24" s="660">
        <v>-1.2312776504450722E-2</v>
      </c>
      <c r="G24" s="660">
        <v>2.6512606923731471E-2</v>
      </c>
      <c r="H24" s="660">
        <v>-1.5225713433429452E-4</v>
      </c>
      <c r="I24" s="660">
        <v>-9.5683133066310645E-3</v>
      </c>
      <c r="J24" s="660">
        <v>1.7061110844414574E-2</v>
      </c>
      <c r="K24" s="660">
        <v>-2.6892256460578525E-4</v>
      </c>
      <c r="L24" s="660">
        <v>-1.244835542200998E-2</v>
      </c>
      <c r="M24" s="660">
        <v>2.7782220658328267E-2</v>
      </c>
      <c r="N24" s="660">
        <v>-3.6933584506454095E-4</v>
      </c>
      <c r="O24" s="660">
        <v>-1.2043784492484069E-2</v>
      </c>
      <c r="P24" s="660">
        <v>2.8091113950218603E-2</v>
      </c>
      <c r="Q24" s="660">
        <v>-3.3316173771472931E-4</v>
      </c>
      <c r="R24" s="660">
        <v>-1.1890118901189012E-2</v>
      </c>
      <c r="S24" s="660">
        <v>3.0884503820641498E-3</v>
      </c>
    </row>
    <row r="25" spans="1:20" ht="21.75" customHeight="1">
      <c r="A25" s="1124" t="s">
        <v>600</v>
      </c>
      <c r="B25" s="1124"/>
      <c r="C25" s="1124"/>
      <c r="D25" s="660">
        <v>3.616066167887675E-2</v>
      </c>
      <c r="E25" s="660">
        <v>0.27458872966993875</v>
      </c>
      <c r="F25" s="660">
        <v>1.6479717185641389E-2</v>
      </c>
      <c r="G25" s="660">
        <v>3.05773014796616E-2</v>
      </c>
      <c r="H25" s="660">
        <v>0.14308583371316133</v>
      </c>
      <c r="I25" s="660">
        <v>5.9377675008059766E-3</v>
      </c>
      <c r="J25" s="660">
        <v>4.7105488421731345E-2</v>
      </c>
      <c r="K25" s="660">
        <v>0.15539181572599023</v>
      </c>
      <c r="L25" s="660">
        <v>8.1842740097606524E-3</v>
      </c>
      <c r="M25" s="660">
        <v>2.857447778284215E-2</v>
      </c>
      <c r="N25" s="660">
        <v>0.23950551954909785</v>
      </c>
      <c r="O25" s="660">
        <v>1.4408413282491967E-2</v>
      </c>
      <c r="P25" s="660">
        <v>0.14241792936311184</v>
      </c>
      <c r="Q25" s="660">
        <v>0.81257189865818813</v>
      </c>
      <c r="R25" s="660">
        <v>4.5010171978699991E-2</v>
      </c>
      <c r="S25" s="660">
        <v>1</v>
      </c>
    </row>
    <row r="26" spans="1:20">
      <c r="A26" s="1060" t="s">
        <v>613</v>
      </c>
      <c r="B26" s="1060"/>
      <c r="C26" s="1060"/>
      <c r="D26" s="196"/>
      <c r="E26" s="196"/>
    </row>
    <row r="27" spans="1:20" ht="12.75" customHeight="1">
      <c r="A27" s="171" t="s">
        <v>614</v>
      </c>
      <c r="B27" s="171"/>
      <c r="C27" s="171"/>
      <c r="D27" s="169"/>
      <c r="E27" s="169"/>
      <c r="F27" s="169"/>
      <c r="G27" s="169"/>
      <c r="H27" s="170"/>
    </row>
    <row r="28" spans="1:20" ht="12.75" customHeight="1">
      <c r="A28" s="166" t="s">
        <v>615</v>
      </c>
      <c r="B28" s="166"/>
      <c r="C28" s="166"/>
      <c r="D28" s="168"/>
      <c r="E28" s="168"/>
      <c r="F28" s="168"/>
      <c r="G28" s="168"/>
      <c r="H28" s="168"/>
    </row>
    <row r="29" spans="1:20" ht="12.75" customHeight="1">
      <c r="A29" s="167"/>
      <c r="B29" s="167"/>
      <c r="C29" s="167"/>
      <c r="D29" s="166"/>
      <c r="E29" s="166"/>
      <c r="F29" s="166"/>
      <c r="G29" s="166"/>
      <c r="H29" s="166"/>
    </row>
    <row r="30" spans="1:20" ht="12.75" customHeight="1">
      <c r="B30" s="607"/>
      <c r="C30" s="607"/>
    </row>
    <row r="31" spans="1:20" ht="12.75" customHeight="1">
      <c r="A31" s="149" t="s">
        <v>634</v>
      </c>
      <c r="B31" s="196"/>
      <c r="C31" s="196"/>
      <c r="D31" s="196"/>
      <c r="E31" s="196"/>
      <c r="F31" s="196"/>
      <c r="S31" s="137" t="str">
        <f>Naslovnica!A20</f>
        <v>Prosinac 2023.</v>
      </c>
    </row>
    <row r="32" spans="1:20">
      <c r="A32" s="552" t="s">
        <v>913</v>
      </c>
      <c r="B32" s="196"/>
      <c r="C32" s="196"/>
      <c r="D32" s="196"/>
      <c r="E32" s="196"/>
      <c r="F32" s="196"/>
      <c r="S32" s="524" t="str">
        <f>Naslovnica!A24</f>
        <v>December 2023</v>
      </c>
    </row>
    <row r="33" spans="1:19">
      <c r="B33"/>
      <c r="C33"/>
    </row>
    <row r="34" spans="1:19" ht="32.25" customHeight="1">
      <c r="A34" s="665"/>
      <c r="B34" s="1122" t="s">
        <v>583</v>
      </c>
      <c r="C34" s="1122"/>
      <c r="D34" s="1122"/>
      <c r="E34" s="1121" t="s">
        <v>584</v>
      </c>
      <c r="F34" s="1121"/>
      <c r="G34" s="1121"/>
      <c r="H34" s="1121" t="s">
        <v>585</v>
      </c>
      <c r="I34" s="1121"/>
      <c r="J34" s="1121"/>
      <c r="K34" s="1120" t="s">
        <v>586</v>
      </c>
      <c r="L34" s="1120"/>
      <c r="M34" s="1120"/>
      <c r="N34" s="1120" t="s">
        <v>587</v>
      </c>
      <c r="O34" s="1120"/>
      <c r="P34" s="1120"/>
      <c r="Q34" s="1121" t="s">
        <v>588</v>
      </c>
      <c r="R34" s="1121"/>
      <c r="S34" s="1121"/>
    </row>
    <row r="35" spans="1:19" ht="21">
      <c r="A35" s="665" t="s">
        <v>532</v>
      </c>
      <c r="B35" s="1122" t="s">
        <v>589</v>
      </c>
      <c r="C35" s="1122"/>
      <c r="D35" s="1122"/>
      <c r="E35" s="1122" t="s">
        <v>590</v>
      </c>
      <c r="F35" s="1122"/>
      <c r="G35" s="1122"/>
      <c r="H35" s="1122" t="s">
        <v>590</v>
      </c>
      <c r="I35" s="1122"/>
      <c r="J35" s="1122"/>
      <c r="K35" s="1122" t="s">
        <v>591</v>
      </c>
      <c r="L35" s="1122"/>
      <c r="M35" s="1122"/>
      <c r="N35" s="1122" t="s">
        <v>591</v>
      </c>
      <c r="O35" s="1122"/>
      <c r="P35" s="1122"/>
      <c r="Q35" s="1122" t="s">
        <v>591</v>
      </c>
      <c r="R35" s="1122"/>
      <c r="S35" s="1122"/>
    </row>
    <row r="36" spans="1:19">
      <c r="A36" s="665"/>
      <c r="B36" s="666" t="s">
        <v>114</v>
      </c>
      <c r="C36" s="666" t="s">
        <v>115</v>
      </c>
      <c r="D36" s="666" t="s">
        <v>116</v>
      </c>
      <c r="E36" s="666" t="s">
        <v>114</v>
      </c>
      <c r="F36" s="666" t="s">
        <v>115</v>
      </c>
      <c r="G36" s="666" t="s">
        <v>116</v>
      </c>
      <c r="H36" s="666" t="s">
        <v>114</v>
      </c>
      <c r="I36" s="666" t="s">
        <v>115</v>
      </c>
      <c r="J36" s="666" t="s">
        <v>116</v>
      </c>
      <c r="K36" s="666" t="s">
        <v>114</v>
      </c>
      <c r="L36" s="666" t="s">
        <v>115</v>
      </c>
      <c r="M36" s="666" t="s">
        <v>116</v>
      </c>
      <c r="N36" s="666" t="s">
        <v>114</v>
      </c>
      <c r="O36" s="666" t="s">
        <v>115</v>
      </c>
      <c r="P36" s="666" t="s">
        <v>116</v>
      </c>
      <c r="Q36" s="658" t="s">
        <v>114</v>
      </c>
      <c r="R36" s="658" t="s">
        <v>115</v>
      </c>
      <c r="S36" s="658" t="s">
        <v>116</v>
      </c>
    </row>
    <row r="37" spans="1:19">
      <c r="A37" s="175" t="s">
        <v>6</v>
      </c>
      <c r="B37" s="182">
        <v>6359</v>
      </c>
      <c r="C37" s="182">
        <v>142</v>
      </c>
      <c r="D37" s="182">
        <v>9</v>
      </c>
      <c r="E37" s="182">
        <v>4203</v>
      </c>
      <c r="F37" s="182">
        <v>47</v>
      </c>
      <c r="G37" s="182">
        <v>5</v>
      </c>
      <c r="H37" s="182">
        <v>10562</v>
      </c>
      <c r="I37" s="182">
        <v>189</v>
      </c>
      <c r="J37" s="182">
        <v>14</v>
      </c>
      <c r="K37" s="182">
        <v>-31</v>
      </c>
      <c r="L37" s="182">
        <v>-5</v>
      </c>
      <c r="M37" s="182">
        <v>0</v>
      </c>
      <c r="N37" s="182">
        <v>14</v>
      </c>
      <c r="O37" s="182">
        <v>-8</v>
      </c>
      <c r="P37" s="182">
        <v>-1</v>
      </c>
      <c r="Q37" s="183">
        <v>-1.6069571793174697E-3</v>
      </c>
      <c r="R37" s="183">
        <v>-6.4356435643564303E-2</v>
      </c>
      <c r="S37" s="183">
        <v>-6.6666666666666652E-2</v>
      </c>
    </row>
    <row r="38" spans="1:19">
      <c r="A38" s="77" t="s">
        <v>7</v>
      </c>
      <c r="B38" s="182">
        <v>81321</v>
      </c>
      <c r="C38" s="182">
        <v>28989</v>
      </c>
      <c r="D38" s="182">
        <v>150</v>
      </c>
      <c r="E38" s="182">
        <v>57284</v>
      </c>
      <c r="F38" s="182">
        <v>21691</v>
      </c>
      <c r="G38" s="182">
        <v>105</v>
      </c>
      <c r="H38" s="182">
        <v>138605</v>
      </c>
      <c r="I38" s="182">
        <v>50680</v>
      </c>
      <c r="J38" s="182">
        <v>255</v>
      </c>
      <c r="K38" s="182">
        <v>2291</v>
      </c>
      <c r="L38" s="182">
        <v>-1353</v>
      </c>
      <c r="M38" s="182">
        <v>-2</v>
      </c>
      <c r="N38" s="182">
        <v>1609</v>
      </c>
      <c r="O38" s="182">
        <v>-1060</v>
      </c>
      <c r="P38" s="182">
        <v>3</v>
      </c>
      <c r="Q38" s="183">
        <v>2.8952154708437039E-2</v>
      </c>
      <c r="R38" s="183">
        <v>-4.5448552539882892E-2</v>
      </c>
      <c r="S38" s="183">
        <v>3.937007874015741E-3</v>
      </c>
    </row>
    <row r="39" spans="1:19">
      <c r="A39" s="77" t="s">
        <v>8</v>
      </c>
      <c r="B39" s="182">
        <v>49624</v>
      </c>
      <c r="C39" s="182">
        <v>107002</v>
      </c>
      <c r="D39" s="182">
        <v>207</v>
      </c>
      <c r="E39" s="182">
        <v>36238</v>
      </c>
      <c r="F39" s="182">
        <v>86773</v>
      </c>
      <c r="G39" s="182">
        <v>192</v>
      </c>
      <c r="H39" s="182">
        <v>85862</v>
      </c>
      <c r="I39" s="182">
        <v>193775</v>
      </c>
      <c r="J39" s="182">
        <v>399</v>
      </c>
      <c r="K39" s="182">
        <v>1362</v>
      </c>
      <c r="L39" s="182">
        <v>-507</v>
      </c>
      <c r="M39" s="182">
        <v>0</v>
      </c>
      <c r="N39" s="182">
        <v>1049</v>
      </c>
      <c r="O39" s="182">
        <v>-606</v>
      </c>
      <c r="P39" s="182">
        <v>3</v>
      </c>
      <c r="Q39" s="183">
        <v>2.8891205617667781E-2</v>
      </c>
      <c r="R39" s="183">
        <v>-5.7109724559747388E-3</v>
      </c>
      <c r="S39" s="183">
        <v>7.575757575757569E-3</v>
      </c>
    </row>
    <row r="40" spans="1:19">
      <c r="A40" s="77" t="s">
        <v>9</v>
      </c>
      <c r="B40" s="182">
        <v>28796</v>
      </c>
      <c r="C40" s="182">
        <v>130444</v>
      </c>
      <c r="D40" s="182">
        <v>125</v>
      </c>
      <c r="E40" s="182">
        <v>11197</v>
      </c>
      <c r="F40" s="182">
        <v>118651</v>
      </c>
      <c r="G40" s="182">
        <v>126</v>
      </c>
      <c r="H40" s="182">
        <v>39993</v>
      </c>
      <c r="I40" s="182">
        <v>249095</v>
      </c>
      <c r="J40" s="182">
        <v>251</v>
      </c>
      <c r="K40" s="182">
        <v>857</v>
      </c>
      <c r="L40" s="182">
        <v>-400</v>
      </c>
      <c r="M40" s="182">
        <v>5</v>
      </c>
      <c r="N40" s="182">
        <v>323</v>
      </c>
      <c r="O40" s="182">
        <v>-514</v>
      </c>
      <c r="P40" s="182">
        <v>-5</v>
      </c>
      <c r="Q40" s="183">
        <v>3.040218483497803E-2</v>
      </c>
      <c r="R40" s="183">
        <v>-3.6558683887379928E-3</v>
      </c>
      <c r="S40" s="183">
        <v>0</v>
      </c>
    </row>
    <row r="41" spans="1:19">
      <c r="A41" s="77" t="s">
        <v>10</v>
      </c>
      <c r="B41" s="182">
        <v>23906</v>
      </c>
      <c r="C41" s="182">
        <v>150841</v>
      </c>
      <c r="D41" s="182">
        <v>80</v>
      </c>
      <c r="E41" s="182">
        <v>6729</v>
      </c>
      <c r="F41" s="182">
        <v>138442</v>
      </c>
      <c r="G41" s="182">
        <v>67</v>
      </c>
      <c r="H41" s="182">
        <v>30635</v>
      </c>
      <c r="I41" s="182">
        <v>289283</v>
      </c>
      <c r="J41" s="182">
        <v>147</v>
      </c>
      <c r="K41" s="182">
        <v>686</v>
      </c>
      <c r="L41" s="182">
        <v>-283</v>
      </c>
      <c r="M41" s="182">
        <v>0</v>
      </c>
      <c r="N41" s="182">
        <v>149</v>
      </c>
      <c r="O41" s="182">
        <v>-135</v>
      </c>
      <c r="P41" s="182">
        <v>5</v>
      </c>
      <c r="Q41" s="183">
        <v>2.8020134228187832E-2</v>
      </c>
      <c r="R41" s="183">
        <v>-1.442866955930433E-3</v>
      </c>
      <c r="S41" s="183">
        <v>3.5211267605633756E-2</v>
      </c>
    </row>
    <row r="42" spans="1:19">
      <c r="A42" s="77" t="s">
        <v>11</v>
      </c>
      <c r="B42" s="182">
        <v>9306</v>
      </c>
      <c r="C42" s="182">
        <v>161570</v>
      </c>
      <c r="D42" s="182">
        <v>76</v>
      </c>
      <c r="E42" s="182">
        <v>2631</v>
      </c>
      <c r="F42" s="182">
        <v>148736</v>
      </c>
      <c r="G42" s="182">
        <v>81</v>
      </c>
      <c r="H42" s="182">
        <v>11937</v>
      </c>
      <c r="I42" s="182">
        <v>310306</v>
      </c>
      <c r="J42" s="182">
        <v>157</v>
      </c>
      <c r="K42" s="182">
        <v>319</v>
      </c>
      <c r="L42" s="182">
        <v>31</v>
      </c>
      <c r="M42" s="182">
        <v>-1</v>
      </c>
      <c r="N42" s="182">
        <v>85</v>
      </c>
      <c r="O42" s="182">
        <v>81</v>
      </c>
      <c r="P42" s="182">
        <v>-4</v>
      </c>
      <c r="Q42" s="183">
        <v>3.5029914159368847E-2</v>
      </c>
      <c r="R42" s="183">
        <v>3.6106436617089344E-4</v>
      </c>
      <c r="S42" s="183">
        <v>-3.0864197530864224E-2</v>
      </c>
    </row>
    <row r="43" spans="1:19">
      <c r="A43" s="77" t="s">
        <v>12</v>
      </c>
      <c r="B43" s="182">
        <v>977</v>
      </c>
      <c r="C43" s="182">
        <v>141651</v>
      </c>
      <c r="D43" s="182">
        <v>79</v>
      </c>
      <c r="E43" s="182">
        <v>591</v>
      </c>
      <c r="F43" s="182">
        <v>138435</v>
      </c>
      <c r="G43" s="182">
        <v>82</v>
      </c>
      <c r="H43" s="182">
        <v>1568</v>
      </c>
      <c r="I43" s="182">
        <v>280086</v>
      </c>
      <c r="J43" s="182">
        <v>161</v>
      </c>
      <c r="K43" s="182">
        <v>9</v>
      </c>
      <c r="L43" s="182">
        <v>424</v>
      </c>
      <c r="M43" s="182">
        <v>0</v>
      </c>
      <c r="N43" s="182">
        <v>0</v>
      </c>
      <c r="O43" s="182">
        <v>197</v>
      </c>
      <c r="P43" s="182">
        <v>3</v>
      </c>
      <c r="Q43" s="183">
        <v>5.7729313662604476E-3</v>
      </c>
      <c r="R43" s="183">
        <v>2.2221029467017761E-3</v>
      </c>
      <c r="S43" s="183">
        <v>1.8987341772152E-2</v>
      </c>
    </row>
    <row r="44" spans="1:19">
      <c r="A44" s="77" t="s">
        <v>13</v>
      </c>
      <c r="B44" s="182">
        <v>680</v>
      </c>
      <c r="C44" s="182">
        <v>116075</v>
      </c>
      <c r="D44" s="182">
        <v>108</v>
      </c>
      <c r="E44" s="182">
        <v>413</v>
      </c>
      <c r="F44" s="182">
        <v>123386</v>
      </c>
      <c r="G44" s="182">
        <v>88</v>
      </c>
      <c r="H44" s="182">
        <v>1093</v>
      </c>
      <c r="I44" s="182">
        <v>239461</v>
      </c>
      <c r="J44" s="182">
        <v>196</v>
      </c>
      <c r="K44" s="182">
        <v>3</v>
      </c>
      <c r="L44" s="182">
        <v>274</v>
      </c>
      <c r="M44" s="182">
        <v>0</v>
      </c>
      <c r="N44" s="182">
        <v>8</v>
      </c>
      <c r="O44" s="182">
        <v>145</v>
      </c>
      <c r="P44" s="182">
        <v>-4</v>
      </c>
      <c r="Q44" s="183">
        <v>1.0166358595194103E-2</v>
      </c>
      <c r="R44" s="183">
        <v>1.7528300466027602E-3</v>
      </c>
      <c r="S44" s="183">
        <v>-2.0000000000000018E-2</v>
      </c>
    </row>
    <row r="45" spans="1:19">
      <c r="A45" s="77" t="s">
        <v>14</v>
      </c>
      <c r="B45" s="182">
        <v>11</v>
      </c>
      <c r="C45" s="182">
        <v>108241</v>
      </c>
      <c r="D45" s="182">
        <v>125</v>
      </c>
      <c r="E45" s="182">
        <v>7</v>
      </c>
      <c r="F45" s="182">
        <v>104767</v>
      </c>
      <c r="G45" s="182">
        <v>7839</v>
      </c>
      <c r="H45" s="182">
        <v>18</v>
      </c>
      <c r="I45" s="182">
        <v>213008</v>
      </c>
      <c r="J45" s="182">
        <v>7964</v>
      </c>
      <c r="K45" s="182">
        <v>11</v>
      </c>
      <c r="L45" s="182">
        <v>128</v>
      </c>
      <c r="M45" s="182">
        <v>-1</v>
      </c>
      <c r="N45" s="182">
        <v>7</v>
      </c>
      <c r="O45" s="182">
        <v>1596</v>
      </c>
      <c r="P45" s="182">
        <v>-1284</v>
      </c>
      <c r="Q45" s="183" t="s">
        <v>1136</v>
      </c>
      <c r="R45" s="183">
        <v>8.1596334791087521E-3</v>
      </c>
      <c r="S45" s="183">
        <v>-0.13893393880419502</v>
      </c>
    </row>
    <row r="46" spans="1:19">
      <c r="A46" s="77" t="s">
        <v>15</v>
      </c>
      <c r="B46" s="182">
        <v>0</v>
      </c>
      <c r="C46" s="182">
        <v>1439</v>
      </c>
      <c r="D46" s="182">
        <v>45219</v>
      </c>
      <c r="E46" s="182">
        <v>0</v>
      </c>
      <c r="F46" s="182">
        <v>5</v>
      </c>
      <c r="G46" s="182">
        <v>41177</v>
      </c>
      <c r="H46" s="182">
        <v>0</v>
      </c>
      <c r="I46" s="182">
        <v>1444</v>
      </c>
      <c r="J46" s="182">
        <v>86396</v>
      </c>
      <c r="K46" s="182">
        <v>0</v>
      </c>
      <c r="L46" s="182">
        <v>1386</v>
      </c>
      <c r="M46" s="182">
        <v>-748</v>
      </c>
      <c r="N46" s="182">
        <v>0</v>
      </c>
      <c r="O46" s="182">
        <v>0</v>
      </c>
      <c r="P46" s="182">
        <v>772</v>
      </c>
      <c r="Q46" s="183" t="s">
        <v>1136</v>
      </c>
      <c r="R46" s="183">
        <v>23.896551724137932</v>
      </c>
      <c r="S46" s="183">
        <v>2.7786782753680406E-4</v>
      </c>
    </row>
    <row r="47" spans="1:19">
      <c r="A47" s="77" t="s">
        <v>16</v>
      </c>
      <c r="B47" s="182">
        <v>0</v>
      </c>
      <c r="C47" s="182">
        <v>5</v>
      </c>
      <c r="D47" s="182">
        <v>3231</v>
      </c>
      <c r="E47" s="182">
        <v>0</v>
      </c>
      <c r="F47" s="182">
        <v>0</v>
      </c>
      <c r="G47" s="182">
        <v>2049</v>
      </c>
      <c r="H47" s="182">
        <v>0</v>
      </c>
      <c r="I47" s="182">
        <v>5</v>
      </c>
      <c r="J47" s="182">
        <v>5280</v>
      </c>
      <c r="K47" s="182">
        <v>0</v>
      </c>
      <c r="L47" s="182">
        <v>0</v>
      </c>
      <c r="M47" s="182">
        <v>23</v>
      </c>
      <c r="N47" s="182">
        <v>0</v>
      </c>
      <c r="O47" s="182">
        <v>0</v>
      </c>
      <c r="P47" s="182">
        <v>18</v>
      </c>
      <c r="Q47" s="183" t="s">
        <v>1136</v>
      </c>
      <c r="R47" s="183">
        <v>0</v>
      </c>
      <c r="S47" s="183">
        <v>7.8259209772857385E-3</v>
      </c>
    </row>
    <row r="48" spans="1:19" ht="24">
      <c r="A48" s="668" t="s">
        <v>592</v>
      </c>
      <c r="B48" s="669">
        <v>200980</v>
      </c>
      <c r="C48" s="669">
        <v>946399</v>
      </c>
      <c r="D48" s="669">
        <v>49409</v>
      </c>
      <c r="E48" s="669">
        <v>119293</v>
      </c>
      <c r="F48" s="669">
        <v>880933</v>
      </c>
      <c r="G48" s="669">
        <v>51811</v>
      </c>
      <c r="H48" s="669">
        <v>320273</v>
      </c>
      <c r="I48" s="669">
        <v>1827332</v>
      </c>
      <c r="J48" s="669">
        <v>101220</v>
      </c>
      <c r="K48" s="669">
        <v>5507</v>
      </c>
      <c r="L48" s="669">
        <v>-305</v>
      </c>
      <c r="M48" s="669">
        <v>-724</v>
      </c>
      <c r="N48" s="669">
        <v>3244</v>
      </c>
      <c r="O48" s="669">
        <v>-304</v>
      </c>
      <c r="P48" s="669">
        <v>-494</v>
      </c>
      <c r="Q48" s="670">
        <v>2.8091113950218682E-2</v>
      </c>
      <c r="R48" s="670">
        <v>-3.3316173771469337E-4</v>
      </c>
      <c r="S48" s="670">
        <v>-1.1890118901188962E-2</v>
      </c>
    </row>
    <row r="49" spans="1:19" ht="24">
      <c r="A49" s="671" t="s">
        <v>593</v>
      </c>
      <c r="B49" s="1119">
        <v>1196788</v>
      </c>
      <c r="C49" s="1119"/>
      <c r="D49" s="1119"/>
      <c r="E49" s="1119">
        <v>1052037</v>
      </c>
      <c r="F49" s="1119"/>
      <c r="G49" s="1119"/>
      <c r="H49" s="1119">
        <v>2248825</v>
      </c>
      <c r="I49" s="1119"/>
      <c r="J49" s="1119"/>
      <c r="K49" s="1119">
        <v>4478</v>
      </c>
      <c r="L49" s="1119"/>
      <c r="M49" s="1119"/>
      <c r="N49" s="1119">
        <v>2446</v>
      </c>
      <c r="O49" s="1119"/>
      <c r="P49" s="1119"/>
      <c r="Q49" s="1118">
        <v>3.0884503820640674E-3</v>
      </c>
      <c r="R49" s="1118"/>
      <c r="S49" s="1118"/>
    </row>
    <row r="50" spans="1:19">
      <c r="A50" s="14" t="s">
        <v>594</v>
      </c>
      <c r="B50"/>
      <c r="C50"/>
    </row>
    <row r="52" spans="1:19">
      <c r="A52" s="607" t="s">
        <v>81</v>
      </c>
    </row>
    <row r="53" spans="1:19">
      <c r="A53" s="607"/>
      <c r="S53" s="13" t="s">
        <v>794</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0" customWidth="1"/>
    <col min="4" max="4" width="21.85546875" customWidth="1"/>
    <col min="5" max="5" width="14.85546875" customWidth="1"/>
  </cols>
  <sheetData>
    <row r="1" spans="1:8" ht="12.75" customHeight="1">
      <c r="A1" s="147" t="s">
        <v>688</v>
      </c>
    </row>
    <row r="2" spans="1:8" ht="12.75" customHeight="1">
      <c r="A2" s="516" t="s">
        <v>689</v>
      </c>
    </row>
    <row r="3" spans="1:8">
      <c r="D3" s="314"/>
      <c r="E3" s="13" t="s">
        <v>1437</v>
      </c>
    </row>
    <row r="4" spans="1:8" ht="79.5" customHeight="1">
      <c r="A4" s="1235" t="s">
        <v>338</v>
      </c>
      <c r="B4" s="449" t="s">
        <v>339</v>
      </c>
      <c r="C4" s="488" t="s">
        <v>320</v>
      </c>
      <c r="D4" s="449" t="s">
        <v>340</v>
      </c>
      <c r="E4" s="488" t="s">
        <v>320</v>
      </c>
    </row>
    <row r="5" spans="1:8" ht="15.75" customHeight="1">
      <c r="A5" s="1235"/>
      <c r="B5" s="489" t="s">
        <v>1571</v>
      </c>
      <c r="C5" s="490"/>
      <c r="D5" s="489" t="s">
        <v>1571</v>
      </c>
      <c r="E5" s="490"/>
    </row>
    <row r="6" spans="1:8">
      <c r="A6" s="491" t="s">
        <v>1373</v>
      </c>
      <c r="B6" s="492">
        <v>2272</v>
      </c>
      <c r="C6" s="493">
        <v>-4.7379454926624737E-2</v>
      </c>
      <c r="D6" s="492">
        <v>48190.769329999996</v>
      </c>
      <c r="E6" s="493">
        <v>3.9023018195257955E-2</v>
      </c>
      <c r="F6" s="43"/>
      <c r="G6" s="76"/>
      <c r="H6" s="76"/>
    </row>
    <row r="7" spans="1:8">
      <c r="A7" s="491" t="s">
        <v>1316</v>
      </c>
      <c r="B7" s="492">
        <v>1871</v>
      </c>
      <c r="C7" s="493">
        <v>0.29212707182320441</v>
      </c>
      <c r="D7" s="492">
        <v>49942.379990000001</v>
      </c>
      <c r="E7" s="493">
        <v>0.83638327609069207</v>
      </c>
      <c r="F7" s="43"/>
      <c r="G7" s="76"/>
      <c r="H7" s="76"/>
    </row>
    <row r="8" spans="1:8">
      <c r="A8" s="491" t="s">
        <v>1317</v>
      </c>
      <c r="B8" s="492">
        <v>923</v>
      </c>
      <c r="C8" s="493">
        <v>-7.0493454179254789E-2</v>
      </c>
      <c r="D8" s="492">
        <v>30878.5779</v>
      </c>
      <c r="E8" s="493">
        <v>0.1557820389976402</v>
      </c>
      <c r="F8" s="43"/>
      <c r="G8" s="76"/>
      <c r="H8" s="76"/>
    </row>
    <row r="9" spans="1:8">
      <c r="A9" s="491" t="s">
        <v>1350</v>
      </c>
      <c r="B9" s="492">
        <v>4940</v>
      </c>
      <c r="C9" s="493">
        <v>-7.9731743666169891E-2</v>
      </c>
      <c r="D9" s="492">
        <v>177677.95631000001</v>
      </c>
      <c r="E9" s="493">
        <v>0.10569686534194503</v>
      </c>
      <c r="F9" s="43"/>
      <c r="G9" s="76"/>
      <c r="H9" s="76"/>
    </row>
    <row r="10" spans="1:8">
      <c r="A10" s="491" t="s">
        <v>1351</v>
      </c>
      <c r="B10" s="492">
        <v>166</v>
      </c>
      <c r="C10" s="493">
        <v>0.24812030075187969</v>
      </c>
      <c r="D10" s="492">
        <v>11274.609</v>
      </c>
      <c r="E10" s="493">
        <v>1.1802466094297439</v>
      </c>
      <c r="F10" s="43"/>
      <c r="G10" s="76"/>
      <c r="H10" s="76"/>
    </row>
    <row r="11" spans="1:8">
      <c r="A11" s="491" t="s">
        <v>1352</v>
      </c>
      <c r="B11" s="492">
        <v>3283</v>
      </c>
      <c r="C11" s="493">
        <v>-9.758108851017043E-2</v>
      </c>
      <c r="D11" s="492">
        <v>110270.25899000002</v>
      </c>
      <c r="E11" s="493">
        <v>0.11569970274890512</v>
      </c>
      <c r="F11" s="43"/>
      <c r="G11" s="76"/>
      <c r="H11" s="76"/>
    </row>
    <row r="12" spans="1:8" ht="24">
      <c r="A12" s="491" t="s">
        <v>1374</v>
      </c>
      <c r="B12" s="492">
        <v>1836</v>
      </c>
      <c r="C12" s="493">
        <v>0.37941397445529679</v>
      </c>
      <c r="D12" s="492">
        <v>68292.653069999986</v>
      </c>
      <c r="E12" s="493">
        <v>0.34982772416203961</v>
      </c>
      <c r="F12" s="43"/>
      <c r="G12" s="76"/>
      <c r="H12" s="76"/>
    </row>
    <row r="13" spans="1:8">
      <c r="A13" s="491" t="s">
        <v>1375</v>
      </c>
      <c r="B13" s="492">
        <v>8797</v>
      </c>
      <c r="C13" s="493">
        <v>0.1336340206185567</v>
      </c>
      <c r="D13" s="492">
        <v>249649.82428</v>
      </c>
      <c r="E13" s="493">
        <v>0.26443913397552693</v>
      </c>
      <c r="F13" s="43"/>
      <c r="G13" s="76"/>
      <c r="H13" s="76"/>
    </row>
    <row r="14" spans="1:8">
      <c r="A14" s="491" t="s">
        <v>1353</v>
      </c>
      <c r="B14" s="492">
        <v>2920</v>
      </c>
      <c r="C14" s="493">
        <v>0.55982905982905984</v>
      </c>
      <c r="D14" s="492">
        <v>74343.643060000002</v>
      </c>
      <c r="E14" s="493">
        <v>0.60818731461111741</v>
      </c>
      <c r="F14" s="43"/>
      <c r="G14" s="76"/>
      <c r="H14" s="76"/>
    </row>
    <row r="15" spans="1:8">
      <c r="A15" s="491" t="s">
        <v>1354</v>
      </c>
      <c r="B15" s="492">
        <v>10274</v>
      </c>
      <c r="C15" s="493">
        <v>0.39195230998509689</v>
      </c>
      <c r="D15" s="492">
        <v>186620.15881999998</v>
      </c>
      <c r="E15" s="493">
        <v>0.48796814928924603</v>
      </c>
      <c r="F15" s="43"/>
      <c r="G15" s="76"/>
      <c r="H15" s="76"/>
    </row>
    <row r="16" spans="1:8">
      <c r="A16" s="491" t="s">
        <v>1355</v>
      </c>
      <c r="B16" s="492">
        <v>2962</v>
      </c>
      <c r="C16" s="493">
        <v>4.1857193105874074E-2</v>
      </c>
      <c r="D16" s="492">
        <v>82669.737139999997</v>
      </c>
      <c r="E16" s="493">
        <v>8.8997690125674864E-2</v>
      </c>
      <c r="F16" s="43"/>
      <c r="G16" s="76"/>
      <c r="H16" s="76"/>
    </row>
    <row r="17" spans="1:11">
      <c r="A17" s="491" t="s">
        <v>1376</v>
      </c>
      <c r="B17" s="492">
        <v>344</v>
      </c>
      <c r="C17" s="493">
        <v>2.3809523809523808E-2</v>
      </c>
      <c r="D17" s="492">
        <v>33203.432440000004</v>
      </c>
      <c r="E17" s="493">
        <v>0.22633165496503233</v>
      </c>
      <c r="F17" s="43"/>
      <c r="G17" s="76"/>
      <c r="H17" s="76"/>
    </row>
    <row r="18" spans="1:11">
      <c r="A18" s="491" t="s">
        <v>1377</v>
      </c>
      <c r="B18" s="492">
        <v>841</v>
      </c>
      <c r="C18" s="493">
        <v>27.033333333333299</v>
      </c>
      <c r="D18" s="492">
        <v>14895.701709999999</v>
      </c>
      <c r="E18" s="493">
        <v>27.387763093045901</v>
      </c>
      <c r="F18" s="43"/>
      <c r="G18" s="76"/>
      <c r="H18" s="76"/>
    </row>
    <row r="19" spans="1:11" s="260" customFormat="1">
      <c r="A19" s="491" t="s">
        <v>1378</v>
      </c>
      <c r="B19" s="492">
        <v>7408</v>
      </c>
      <c r="C19" s="493">
        <v>0.13584789941735664</v>
      </c>
      <c r="D19" s="492">
        <v>192607.93612</v>
      </c>
      <c r="E19" s="493">
        <v>0.18850813335840877</v>
      </c>
      <c r="F19" s="43"/>
      <c r="G19" s="76"/>
      <c r="H19" s="76"/>
    </row>
    <row r="20" spans="1:11">
      <c r="A20" s="491" t="s">
        <v>1318</v>
      </c>
      <c r="B20" s="492">
        <v>220</v>
      </c>
      <c r="C20" s="493">
        <v>3.2863849765258218E-2</v>
      </c>
      <c r="D20" s="492">
        <v>22328.594219999999</v>
      </c>
      <c r="E20" s="493">
        <v>0.35995710957550237</v>
      </c>
      <c r="F20" s="43"/>
      <c r="G20" s="76"/>
      <c r="H20" s="76"/>
    </row>
    <row r="21" spans="1:11">
      <c r="A21" s="494" t="s">
        <v>341</v>
      </c>
      <c r="B21" s="495">
        <v>49057</v>
      </c>
      <c r="C21" s="496">
        <v>0.16102998603649446</v>
      </c>
      <c r="D21" s="495">
        <v>1352846.2323800002</v>
      </c>
      <c r="E21" s="496">
        <v>0.26829602853254181</v>
      </c>
      <c r="G21" s="76"/>
      <c r="H21" s="76"/>
    </row>
    <row r="22" spans="1:11">
      <c r="A22" s="16" t="s">
        <v>335</v>
      </c>
    </row>
    <row r="23" spans="1:11" ht="76.5" customHeight="1">
      <c r="A23" s="1231" t="s">
        <v>342</v>
      </c>
      <c r="B23" s="1231"/>
      <c r="C23" s="1231"/>
      <c r="D23" s="1231"/>
      <c r="E23" s="1231"/>
      <c r="G23" s="1239"/>
      <c r="H23" s="1239"/>
      <c r="I23" s="1239"/>
      <c r="J23" s="1239"/>
      <c r="K23" s="1239"/>
    </row>
    <row r="24" spans="1:11" ht="21.75" customHeight="1">
      <c r="A24" s="1232" t="s">
        <v>313</v>
      </c>
      <c r="B24" s="1232"/>
      <c r="C24" s="1232"/>
      <c r="D24" s="1232"/>
      <c r="E24" s="1232"/>
      <c r="F24" s="70"/>
    </row>
    <row r="25" spans="1:11" ht="12.75" customHeight="1"/>
    <row r="26" spans="1:11" ht="12.75" customHeight="1">
      <c r="A26" s="608"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832</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690</v>
      </c>
    </row>
    <row r="2" spans="1:9" ht="12.75" customHeight="1">
      <c r="A2" s="520" t="s">
        <v>691</v>
      </c>
    </row>
    <row r="3" spans="1:9" ht="12.75" customHeight="1">
      <c r="E3" s="73"/>
      <c r="F3" s="73"/>
      <c r="I3" s="13" t="s">
        <v>1437</v>
      </c>
    </row>
    <row r="4" spans="1:9" s="260" customFormat="1" ht="21" customHeight="1">
      <c r="A4" s="439"/>
      <c r="B4" s="1234" t="s">
        <v>314</v>
      </c>
      <c r="C4" s="1234"/>
      <c r="D4" s="1234"/>
      <c r="E4" s="1234"/>
      <c r="F4" s="1234" t="s">
        <v>315</v>
      </c>
      <c r="G4" s="1234"/>
      <c r="H4" s="1234"/>
      <c r="I4" s="1234"/>
    </row>
    <row r="5" spans="1:9" ht="89.25" customHeight="1">
      <c r="A5" s="449" t="s">
        <v>316</v>
      </c>
      <c r="B5" s="770" t="s">
        <v>317</v>
      </c>
      <c r="C5" s="1241" t="s">
        <v>318</v>
      </c>
      <c r="D5" s="770" t="s">
        <v>765</v>
      </c>
      <c r="E5" s="1241" t="s">
        <v>318</v>
      </c>
      <c r="F5" s="770" t="s">
        <v>319</v>
      </c>
      <c r="G5" s="1241" t="s">
        <v>844</v>
      </c>
      <c r="H5" s="770" t="s">
        <v>766</v>
      </c>
      <c r="I5" s="1241" t="s">
        <v>844</v>
      </c>
    </row>
    <row r="6" spans="1:9" ht="17.25" customHeight="1">
      <c r="A6" s="469"/>
      <c r="B6" s="489">
        <v>45199</v>
      </c>
      <c r="C6" s="1241"/>
      <c r="D6" s="489">
        <v>45199</v>
      </c>
      <c r="E6" s="1241"/>
      <c r="F6" s="489" t="s">
        <v>1571</v>
      </c>
      <c r="G6" s="1241"/>
      <c r="H6" s="489" t="s">
        <v>1571</v>
      </c>
      <c r="I6" s="1241"/>
    </row>
    <row r="7" spans="1:9" ht="12.75" customHeight="1">
      <c r="A7" s="482" t="s">
        <v>321</v>
      </c>
      <c r="B7" s="483"/>
      <c r="C7" s="484"/>
      <c r="D7" s="483"/>
      <c r="E7" s="484"/>
      <c r="F7" s="483"/>
      <c r="G7" s="484"/>
      <c r="H7" s="483"/>
      <c r="I7" s="484"/>
    </row>
    <row r="8" spans="1:9" ht="12.75" customHeight="1">
      <c r="A8" s="474" t="s">
        <v>322</v>
      </c>
      <c r="B8" s="471">
        <v>19</v>
      </c>
      <c r="C8" s="472">
        <v>-0.29629629629629628</v>
      </c>
      <c r="D8" s="473">
        <v>8817.4015399999989</v>
      </c>
      <c r="E8" s="472">
        <v>-0.21439248504094827</v>
      </c>
      <c r="F8" s="471">
        <v>0</v>
      </c>
      <c r="G8" s="472">
        <v>-1</v>
      </c>
      <c r="H8" s="473">
        <v>0</v>
      </c>
      <c r="I8" s="472">
        <v>-1</v>
      </c>
    </row>
    <row r="9" spans="1:9" ht="12.75" customHeight="1">
      <c r="A9" s="474" t="s">
        <v>323</v>
      </c>
      <c r="B9" s="471">
        <v>35291</v>
      </c>
      <c r="C9" s="472">
        <v>9.4294573643410859E-2</v>
      </c>
      <c r="D9" s="473">
        <v>326459.82475000003</v>
      </c>
      <c r="E9" s="472">
        <v>0.34034087734510732</v>
      </c>
      <c r="F9" s="471">
        <v>12731</v>
      </c>
      <c r="G9" s="472">
        <v>0.57386574360242304</v>
      </c>
      <c r="H9" s="473">
        <v>194890.81161999999</v>
      </c>
      <c r="I9" s="472">
        <v>0.61892079827075319</v>
      </c>
    </row>
    <row r="10" spans="1:9" ht="12.75" customHeight="1">
      <c r="A10" s="470" t="s">
        <v>324</v>
      </c>
      <c r="B10" s="471">
        <v>5637</v>
      </c>
      <c r="C10" s="472">
        <v>-3.160968905686308E-2</v>
      </c>
      <c r="D10" s="473">
        <v>51010.221420000002</v>
      </c>
      <c r="E10" s="472">
        <v>0.23976849538079936</v>
      </c>
      <c r="F10" s="471">
        <v>948</v>
      </c>
      <c r="G10" s="472">
        <v>8.8404133180252586E-2</v>
      </c>
      <c r="H10" s="473">
        <v>26005.861120000001</v>
      </c>
      <c r="I10" s="472">
        <v>0.86985652980722772</v>
      </c>
    </row>
    <row r="11" spans="1:9" ht="12.75" customHeight="1">
      <c r="A11" s="474" t="s">
        <v>325</v>
      </c>
      <c r="B11" s="471">
        <v>16</v>
      </c>
      <c r="C11" s="472">
        <v>-0.30434782608695654</v>
      </c>
      <c r="D11" s="473">
        <v>193.08535000000001</v>
      </c>
      <c r="E11" s="472">
        <v>-0.61274503256176904</v>
      </c>
      <c r="F11" s="471">
        <v>0</v>
      </c>
      <c r="G11" s="472">
        <v>-1</v>
      </c>
      <c r="H11" s="473">
        <v>0</v>
      </c>
      <c r="I11" s="472">
        <v>-1</v>
      </c>
    </row>
    <row r="12" spans="1:9" ht="12.75" customHeight="1">
      <c r="A12" s="475" t="s">
        <v>326</v>
      </c>
      <c r="B12" s="471">
        <v>0</v>
      </c>
      <c r="C12" s="472">
        <v>0</v>
      </c>
      <c r="D12" s="473">
        <v>0</v>
      </c>
      <c r="E12" s="472">
        <v>0</v>
      </c>
      <c r="F12" s="471">
        <v>0</v>
      </c>
      <c r="G12" s="472">
        <v>0</v>
      </c>
      <c r="H12" s="473">
        <v>0</v>
      </c>
      <c r="I12" s="472">
        <v>0</v>
      </c>
    </row>
    <row r="13" spans="1:9" ht="29.25">
      <c r="A13" s="470" t="s">
        <v>327</v>
      </c>
      <c r="B13" s="471">
        <v>425</v>
      </c>
      <c r="C13" s="472">
        <v>-0.19507575757575757</v>
      </c>
      <c r="D13" s="473">
        <v>8733.8120099999996</v>
      </c>
      <c r="E13" s="472">
        <v>-0.15551475581035162</v>
      </c>
      <c r="F13" s="471">
        <v>33</v>
      </c>
      <c r="G13" s="472">
        <v>-0.73809523809523814</v>
      </c>
      <c r="H13" s="473">
        <v>1534.5040100000001</v>
      </c>
      <c r="I13" s="472">
        <v>0.13381147468004265</v>
      </c>
    </row>
    <row r="14" spans="1:9" ht="12.75" customHeight="1">
      <c r="A14" s="474" t="s">
        <v>328</v>
      </c>
      <c r="B14" s="471">
        <v>23</v>
      </c>
      <c r="C14" s="472">
        <v>0.53333333333333333</v>
      </c>
      <c r="D14" s="473">
        <v>86.233559999999997</v>
      </c>
      <c r="E14" s="472">
        <v>1.3398703912385066</v>
      </c>
      <c r="F14" s="471">
        <v>8</v>
      </c>
      <c r="G14" s="472">
        <v>0.33333333333333331</v>
      </c>
      <c r="H14" s="473">
        <v>74.332650000000001</v>
      </c>
      <c r="I14" s="472">
        <v>0.55614091648470798</v>
      </c>
    </row>
    <row r="15" spans="1:9" ht="22.5" customHeight="1">
      <c r="A15" s="476" t="s">
        <v>329</v>
      </c>
      <c r="B15" s="479">
        <v>41411</v>
      </c>
      <c r="C15" s="478">
        <v>7.1048003310573149E-2</v>
      </c>
      <c r="D15" s="479">
        <v>395300.57863</v>
      </c>
      <c r="E15" s="478">
        <v>0.28841709744277033</v>
      </c>
      <c r="F15" s="479">
        <v>13720</v>
      </c>
      <c r="G15" s="480">
        <v>0.50802374148164431</v>
      </c>
      <c r="H15" s="479">
        <v>222505.50940000001</v>
      </c>
      <c r="I15" s="480">
        <v>0.62816980035639136</v>
      </c>
    </row>
    <row r="16" spans="1:9" ht="15" customHeight="1">
      <c r="A16" s="482" t="s">
        <v>330</v>
      </c>
      <c r="B16" s="485"/>
      <c r="C16" s="481"/>
      <c r="D16" s="485"/>
      <c r="E16" s="486"/>
      <c r="F16" s="485"/>
      <c r="G16" s="481"/>
      <c r="H16" s="485"/>
      <c r="I16" s="486"/>
    </row>
    <row r="17" spans="1:9" ht="12.75" customHeight="1">
      <c r="A17" s="474" t="s">
        <v>322</v>
      </c>
      <c r="B17" s="471">
        <v>165</v>
      </c>
      <c r="C17" s="472">
        <v>-0.15384615384615385</v>
      </c>
      <c r="D17" s="471">
        <v>48090.911639999998</v>
      </c>
      <c r="E17" s="472">
        <v>-0.2762420586420346</v>
      </c>
      <c r="F17" s="471">
        <v>5</v>
      </c>
      <c r="G17" s="472">
        <v>-0.375</v>
      </c>
      <c r="H17" s="473">
        <v>1527.48</v>
      </c>
      <c r="I17" s="472">
        <v>-0.82139629434727424</v>
      </c>
    </row>
    <row r="18" spans="1:9" ht="12.75" customHeight="1">
      <c r="A18" s="474" t="s">
        <v>323</v>
      </c>
      <c r="B18" s="471">
        <v>100487</v>
      </c>
      <c r="C18" s="472">
        <v>0.11581553904749214</v>
      </c>
      <c r="D18" s="471">
        <v>1356892.2824499998</v>
      </c>
      <c r="E18" s="472">
        <v>0.22641387484594044</v>
      </c>
      <c r="F18" s="471">
        <v>28313</v>
      </c>
      <c r="G18" s="472">
        <v>8.0855125023859512E-2</v>
      </c>
      <c r="H18" s="473">
        <v>671168.94939999992</v>
      </c>
      <c r="I18" s="472">
        <v>0.18915136714736872</v>
      </c>
    </row>
    <row r="19" spans="1:9" ht="12.75" customHeight="1">
      <c r="A19" s="470" t="s">
        <v>324</v>
      </c>
      <c r="B19" s="471">
        <v>22052</v>
      </c>
      <c r="C19" s="472">
        <v>2.5003409555848523E-3</v>
      </c>
      <c r="D19" s="471">
        <v>586422.32256</v>
      </c>
      <c r="E19" s="472">
        <v>0.13403821088707019</v>
      </c>
      <c r="F19" s="471">
        <v>4655</v>
      </c>
      <c r="G19" s="472">
        <v>-2.1647751155947876E-2</v>
      </c>
      <c r="H19" s="473">
        <v>250046.23985999994</v>
      </c>
      <c r="I19" s="472">
        <v>0.17883246596928939</v>
      </c>
    </row>
    <row r="20" spans="1:9" ht="12.75" customHeight="1">
      <c r="A20" s="474" t="s">
        <v>325</v>
      </c>
      <c r="B20" s="471">
        <v>1652</v>
      </c>
      <c r="C20" s="472">
        <v>9.4039735099337746E-2</v>
      </c>
      <c r="D20" s="471">
        <v>229060.35756</v>
      </c>
      <c r="E20" s="472">
        <v>0.34929906253589549</v>
      </c>
      <c r="F20" s="471">
        <v>422</v>
      </c>
      <c r="G20" s="472">
        <v>0.40666666666666668</v>
      </c>
      <c r="H20" s="473">
        <v>100465.55125999999</v>
      </c>
      <c r="I20" s="472">
        <v>0.92876643774473666</v>
      </c>
    </row>
    <row r="21" spans="1:9" ht="12.75" customHeight="1">
      <c r="A21" s="475" t="s">
        <v>326</v>
      </c>
      <c r="B21" s="471">
        <v>0</v>
      </c>
      <c r="C21" s="472">
        <v>0</v>
      </c>
      <c r="D21" s="471">
        <v>0</v>
      </c>
      <c r="E21" s="472">
        <v>0</v>
      </c>
      <c r="F21" s="471">
        <v>0</v>
      </c>
      <c r="G21" s="472">
        <v>0</v>
      </c>
      <c r="H21" s="473">
        <v>0</v>
      </c>
      <c r="I21" s="472">
        <v>0</v>
      </c>
    </row>
    <row r="22" spans="1:9" ht="29.25">
      <c r="A22" s="470" t="s">
        <v>327</v>
      </c>
      <c r="B22" s="471">
        <v>9247</v>
      </c>
      <c r="C22" s="472">
        <v>8.7498529930612731E-2</v>
      </c>
      <c r="D22" s="471">
        <v>306140.89656999998</v>
      </c>
      <c r="E22" s="472">
        <v>8.6621837039090016E-2</v>
      </c>
      <c r="F22" s="471">
        <v>1840</v>
      </c>
      <c r="G22" s="472">
        <v>2.1087680355160933E-2</v>
      </c>
      <c r="H22" s="473">
        <v>105542.67918000001</v>
      </c>
      <c r="I22" s="472">
        <v>0.17196998960505794</v>
      </c>
    </row>
    <row r="23" spans="1:9" ht="12.75" customHeight="1">
      <c r="A23" s="474" t="s">
        <v>331</v>
      </c>
      <c r="B23" s="471">
        <v>384</v>
      </c>
      <c r="C23" s="472">
        <v>0.16363636363636364</v>
      </c>
      <c r="D23" s="471">
        <v>5750.6714499999998</v>
      </c>
      <c r="E23" s="472">
        <v>0.10715822944322216</v>
      </c>
      <c r="F23" s="471">
        <v>102</v>
      </c>
      <c r="G23" s="472">
        <v>0.10869565217391304</v>
      </c>
      <c r="H23" s="473">
        <v>1589.8232800000001</v>
      </c>
      <c r="I23" s="472">
        <v>-0.42913090143761856</v>
      </c>
    </row>
    <row r="24" spans="1:9" ht="22.5" customHeight="1">
      <c r="A24" s="476" t="s">
        <v>332</v>
      </c>
      <c r="B24" s="477">
        <v>133987</v>
      </c>
      <c r="C24" s="478">
        <v>9.2950600365439839E-2</v>
      </c>
      <c r="D24" s="479">
        <v>2532357.4422300002</v>
      </c>
      <c r="E24" s="478">
        <v>0.1796847642337466</v>
      </c>
      <c r="F24" s="479">
        <v>35337</v>
      </c>
      <c r="G24" s="480">
        <v>6.5812094706680743E-2</v>
      </c>
      <c r="H24" s="479">
        <v>1130340.7229800001</v>
      </c>
      <c r="I24" s="480">
        <v>0.21541423061633119</v>
      </c>
    </row>
    <row r="25" spans="1:9" ht="15" customHeight="1">
      <c r="A25" s="482" t="s">
        <v>333</v>
      </c>
      <c r="B25" s="485"/>
      <c r="C25" s="481"/>
      <c r="D25" s="485"/>
      <c r="E25" s="487"/>
      <c r="F25" s="485"/>
      <c r="G25" s="481"/>
      <c r="H25" s="485"/>
      <c r="I25" s="487"/>
    </row>
    <row r="26" spans="1:9" ht="12.75" customHeight="1">
      <c r="A26" s="474" t="s">
        <v>322</v>
      </c>
      <c r="B26" s="471">
        <v>2</v>
      </c>
      <c r="C26" s="472">
        <v>0</v>
      </c>
      <c r="D26" s="471">
        <v>0</v>
      </c>
      <c r="E26" s="472">
        <v>0</v>
      </c>
      <c r="F26" s="471"/>
      <c r="G26" s="472"/>
      <c r="H26" s="471"/>
      <c r="I26" s="472"/>
    </row>
    <row r="27" spans="1:9" ht="12.75" customHeight="1">
      <c r="A27" s="474" t="s">
        <v>323</v>
      </c>
      <c r="B27" s="471">
        <v>4</v>
      </c>
      <c r="C27" s="472">
        <v>0</v>
      </c>
      <c r="D27" s="471">
        <v>0</v>
      </c>
      <c r="E27" s="472">
        <v>0</v>
      </c>
      <c r="F27" s="471"/>
      <c r="G27" s="472"/>
      <c r="H27" s="471"/>
      <c r="I27" s="472"/>
    </row>
    <row r="28" spans="1:9" ht="12.75" customHeight="1">
      <c r="A28" s="470" t="s">
        <v>324</v>
      </c>
      <c r="B28" s="471">
        <v>0</v>
      </c>
      <c r="C28" s="472">
        <v>0</v>
      </c>
      <c r="D28" s="471">
        <v>0</v>
      </c>
      <c r="E28" s="472">
        <v>0</v>
      </c>
      <c r="F28" s="471"/>
      <c r="G28" s="472"/>
      <c r="H28" s="471"/>
      <c r="I28" s="472"/>
    </row>
    <row r="29" spans="1:9" ht="12.75" customHeight="1">
      <c r="A29" s="474" t="s">
        <v>325</v>
      </c>
      <c r="B29" s="471">
        <v>0</v>
      </c>
      <c r="C29" s="472">
        <v>0</v>
      </c>
      <c r="D29" s="471">
        <v>0</v>
      </c>
      <c r="E29" s="472">
        <v>0</v>
      </c>
      <c r="F29" s="471"/>
      <c r="G29" s="472"/>
      <c r="H29" s="471"/>
      <c r="I29" s="472"/>
    </row>
    <row r="30" spans="1:9" ht="12.75" customHeight="1">
      <c r="A30" s="475" t="s">
        <v>334</v>
      </c>
      <c r="B30" s="471">
        <v>0</v>
      </c>
      <c r="C30" s="472">
        <v>0</v>
      </c>
      <c r="D30" s="471">
        <v>0</v>
      </c>
      <c r="E30" s="472">
        <v>0</v>
      </c>
      <c r="F30" s="471"/>
      <c r="G30" s="472"/>
      <c r="H30" s="471"/>
      <c r="I30" s="472"/>
    </row>
    <row r="31" spans="1:9" ht="29.25">
      <c r="A31" s="470" t="s">
        <v>327</v>
      </c>
      <c r="B31" s="471">
        <v>0</v>
      </c>
      <c r="C31" s="472">
        <v>-1</v>
      </c>
      <c r="D31" s="471">
        <v>0</v>
      </c>
      <c r="E31" s="472">
        <v>0</v>
      </c>
      <c r="F31" s="471"/>
      <c r="G31" s="472"/>
      <c r="H31" s="471"/>
      <c r="I31" s="472"/>
    </row>
    <row r="32" spans="1:9" ht="12.75" customHeight="1">
      <c r="A32" s="474" t="s">
        <v>328</v>
      </c>
      <c r="B32" s="471">
        <v>0</v>
      </c>
      <c r="C32" s="472">
        <v>0</v>
      </c>
      <c r="D32" s="471">
        <v>0</v>
      </c>
      <c r="E32" s="472">
        <v>0</v>
      </c>
      <c r="F32" s="471"/>
      <c r="G32" s="472"/>
      <c r="H32" s="471"/>
      <c r="I32" s="472"/>
    </row>
    <row r="33" spans="1:13" ht="22.5" customHeight="1">
      <c r="A33" s="476" t="s">
        <v>329</v>
      </c>
      <c r="B33" s="479">
        <v>6</v>
      </c>
      <c r="C33" s="478">
        <v>-0.14285714285714285</v>
      </c>
      <c r="D33" s="479">
        <v>0</v>
      </c>
      <c r="E33" s="478">
        <v>0</v>
      </c>
      <c r="F33" s="479"/>
      <c r="G33" s="478"/>
      <c r="H33" s="479"/>
      <c r="I33" s="478"/>
    </row>
    <row r="34" spans="1:13" ht="12.75" customHeight="1">
      <c r="A34" s="16" t="s">
        <v>335</v>
      </c>
      <c r="J34" s="196"/>
      <c r="K34" s="196"/>
      <c r="L34" s="196"/>
      <c r="M34" s="196"/>
    </row>
    <row r="35" spans="1:13" ht="48" customHeight="1">
      <c r="A35" s="1242" t="s">
        <v>336</v>
      </c>
      <c r="B35" s="1242"/>
      <c r="C35" s="1242"/>
      <c r="D35" s="1242"/>
      <c r="E35" s="1242"/>
      <c r="F35" s="1242"/>
      <c r="G35" s="1242"/>
      <c r="H35" s="1242"/>
      <c r="I35" s="1242"/>
      <c r="J35" s="196"/>
      <c r="K35" s="196"/>
      <c r="L35" s="196"/>
      <c r="M35" s="196"/>
    </row>
    <row r="36" spans="1:13" ht="25.5" customHeight="1">
      <c r="A36" s="1240" t="s">
        <v>337</v>
      </c>
      <c r="B36" s="1240"/>
      <c r="C36" s="1240"/>
      <c r="D36" s="1240"/>
      <c r="E36" s="1240"/>
      <c r="F36" s="1240"/>
      <c r="G36" s="1240"/>
      <c r="H36" s="1240"/>
      <c r="I36" s="1240"/>
    </row>
    <row r="37" spans="1:13" ht="58.5" customHeight="1">
      <c r="A37" s="1231" t="s">
        <v>767</v>
      </c>
      <c r="B37" s="1231"/>
      <c r="C37" s="1231"/>
      <c r="D37" s="1231"/>
      <c r="E37" s="1231"/>
      <c r="F37" s="1231"/>
      <c r="G37" s="1231"/>
      <c r="H37" s="1231"/>
      <c r="I37" s="1231"/>
    </row>
    <row r="38" spans="1:13" ht="22.5" customHeight="1">
      <c r="A38" s="1240" t="s">
        <v>313</v>
      </c>
      <c r="B38" s="1240"/>
      <c r="C38" s="1240"/>
      <c r="D38" s="1240"/>
      <c r="E38" s="1240"/>
      <c r="F38" s="1240"/>
      <c r="G38" s="1240"/>
      <c r="H38" s="1240"/>
      <c r="I38" s="1240"/>
    </row>
    <row r="39" spans="1:13" ht="12.75" customHeight="1"/>
    <row r="40" spans="1:13" ht="12.75" customHeight="1">
      <c r="A40" s="608"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2" t="s">
        <v>833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692</v>
      </c>
      <c r="C1" s="42"/>
      <c r="O1" s="137"/>
    </row>
    <row r="2" spans="1:15">
      <c r="A2" s="519" t="s">
        <v>693</v>
      </c>
      <c r="O2" s="65"/>
    </row>
    <row r="3" spans="1:15" ht="12.75" customHeight="1">
      <c r="A3" s="42"/>
      <c r="B3" s="63"/>
      <c r="C3" s="63"/>
      <c r="D3" s="63"/>
      <c r="E3" s="63"/>
      <c r="F3" s="63"/>
      <c r="G3" s="63"/>
      <c r="H3" s="63"/>
      <c r="I3" s="63"/>
      <c r="J3" s="63"/>
      <c r="K3" s="63"/>
      <c r="L3" s="63"/>
      <c r="M3" s="63"/>
      <c r="O3" s="13" t="s">
        <v>1437</v>
      </c>
    </row>
    <row r="4" spans="1:15" ht="30.75" customHeight="1">
      <c r="A4" s="497" t="s">
        <v>1572</v>
      </c>
      <c r="B4" s="1243" t="s">
        <v>279</v>
      </c>
      <c r="C4" s="1243"/>
      <c r="D4" s="1243" t="s">
        <v>280</v>
      </c>
      <c r="E4" s="1243"/>
      <c r="F4" s="1243" t="s">
        <v>281</v>
      </c>
      <c r="G4" s="1243"/>
      <c r="H4" s="1243" t="s">
        <v>282</v>
      </c>
      <c r="I4" s="1243"/>
      <c r="J4" s="1243" t="s">
        <v>283</v>
      </c>
      <c r="K4" s="1243"/>
      <c r="L4" s="1243" t="s">
        <v>284</v>
      </c>
      <c r="M4" s="1243"/>
      <c r="N4" s="1243" t="s">
        <v>285</v>
      </c>
      <c r="O4" s="1243"/>
    </row>
    <row r="5" spans="1:15" ht="48.75" customHeight="1">
      <c r="A5" s="757" t="s">
        <v>278</v>
      </c>
      <c r="B5" s="758" t="s">
        <v>286</v>
      </c>
      <c r="C5" s="758" t="s">
        <v>287</v>
      </c>
      <c r="D5" s="758" t="s">
        <v>286</v>
      </c>
      <c r="E5" s="758" t="s">
        <v>287</v>
      </c>
      <c r="F5" s="758" t="s">
        <v>286</v>
      </c>
      <c r="G5" s="758" t="s">
        <v>287</v>
      </c>
      <c r="H5" s="758" t="s">
        <v>286</v>
      </c>
      <c r="I5" s="758" t="s">
        <v>287</v>
      </c>
      <c r="J5" s="758" t="s">
        <v>286</v>
      </c>
      <c r="K5" s="758" t="s">
        <v>287</v>
      </c>
      <c r="L5" s="758" t="s">
        <v>286</v>
      </c>
      <c r="M5" s="758" t="s">
        <v>287</v>
      </c>
      <c r="N5" s="758" t="s">
        <v>286</v>
      </c>
      <c r="O5" s="758" t="s">
        <v>287</v>
      </c>
    </row>
    <row r="6" spans="1:15" ht="13.5" customHeight="1">
      <c r="A6" s="498" t="s">
        <v>288</v>
      </c>
      <c r="B6" s="499">
        <v>2563973.0863299998</v>
      </c>
      <c r="C6" s="499">
        <v>46854.767219999994</v>
      </c>
      <c r="D6" s="499">
        <v>8980.3082600000016</v>
      </c>
      <c r="E6" s="499">
        <v>531.71494000000007</v>
      </c>
      <c r="F6" s="499">
        <v>3020.81457</v>
      </c>
      <c r="G6" s="499">
        <v>436.87180000000001</v>
      </c>
      <c r="H6" s="499">
        <v>3801.13031</v>
      </c>
      <c r="I6" s="499">
        <v>198.62297000000001</v>
      </c>
      <c r="J6" s="499">
        <v>30662.77161</v>
      </c>
      <c r="K6" s="499">
        <v>24700.480900000002</v>
      </c>
      <c r="L6" s="499">
        <v>2610438.1110799997</v>
      </c>
      <c r="M6" s="499">
        <v>72722.457829999985</v>
      </c>
      <c r="N6" s="499">
        <v>57263.394319999999</v>
      </c>
      <c r="O6" s="499">
        <v>6965.8899700000002</v>
      </c>
    </row>
    <row r="7" spans="1:15" ht="13.5" customHeight="1">
      <c r="A7" s="502" t="s">
        <v>289</v>
      </c>
      <c r="B7" s="503">
        <v>48317.917860000001</v>
      </c>
      <c r="C7" s="503">
        <v>4642.7182300000004</v>
      </c>
      <c r="D7" s="503">
        <v>43.466000000000001</v>
      </c>
      <c r="E7" s="503">
        <v>1.0980000000000001</v>
      </c>
      <c r="F7" s="503">
        <v>22.536999999999999</v>
      </c>
      <c r="G7" s="503">
        <v>1.1439999999999999</v>
      </c>
      <c r="H7" s="503">
        <v>12.535</v>
      </c>
      <c r="I7" s="503">
        <v>0</v>
      </c>
      <c r="J7" s="503">
        <v>8447.4536900000003</v>
      </c>
      <c r="K7" s="503">
        <v>8478.8670899999997</v>
      </c>
      <c r="L7" s="503">
        <v>56843.909549999997</v>
      </c>
      <c r="M7" s="503">
        <v>13123.82732</v>
      </c>
      <c r="N7" s="503">
        <v>1514.9532799999999</v>
      </c>
      <c r="O7" s="503">
        <v>389.45941999999997</v>
      </c>
    </row>
    <row r="8" spans="1:15" ht="13.5" customHeight="1">
      <c r="A8" s="502" t="s">
        <v>290</v>
      </c>
      <c r="B8" s="503">
        <v>1375342.9066600001</v>
      </c>
      <c r="C8" s="503">
        <v>14204.682550000001</v>
      </c>
      <c r="D8" s="503">
        <v>6702.3403699999999</v>
      </c>
      <c r="E8" s="503">
        <v>221.21431000000001</v>
      </c>
      <c r="F8" s="503">
        <v>2619.0417399999997</v>
      </c>
      <c r="G8" s="503">
        <v>347.95107000000002</v>
      </c>
      <c r="H8" s="503">
        <v>3362.8151499999999</v>
      </c>
      <c r="I8" s="503">
        <v>165.95695000000001</v>
      </c>
      <c r="J8" s="503">
        <v>12285.555670000002</v>
      </c>
      <c r="K8" s="503">
        <v>7136.0315199999995</v>
      </c>
      <c r="L8" s="503">
        <v>1400312.6595899998</v>
      </c>
      <c r="M8" s="503">
        <v>22075.836400000004</v>
      </c>
      <c r="N8" s="503">
        <v>7596.9670300000007</v>
      </c>
      <c r="O8" s="503">
        <v>430.40976000000001</v>
      </c>
    </row>
    <row r="9" spans="1:15" ht="13.5" customHeight="1">
      <c r="A9" s="502" t="s">
        <v>291</v>
      </c>
      <c r="B9" s="503">
        <v>594558.51955000008</v>
      </c>
      <c r="C9" s="503">
        <v>16406.137790000004</v>
      </c>
      <c r="D9" s="503">
        <v>943.43062000000009</v>
      </c>
      <c r="E9" s="503">
        <v>198.54494999999994</v>
      </c>
      <c r="F9" s="503">
        <v>172.13018999999997</v>
      </c>
      <c r="G9" s="503">
        <v>48.500200000000014</v>
      </c>
      <c r="H9" s="503">
        <v>297.26223999999996</v>
      </c>
      <c r="I9" s="503">
        <v>28.789719999999999</v>
      </c>
      <c r="J9" s="503">
        <v>4459.3122100000001</v>
      </c>
      <c r="K9" s="503">
        <v>3838.5210599999996</v>
      </c>
      <c r="L9" s="503">
        <v>600430.65480999998</v>
      </c>
      <c r="M9" s="503">
        <v>20520.493720000002</v>
      </c>
      <c r="N9" s="503">
        <v>16516.19787</v>
      </c>
      <c r="O9" s="503">
        <v>4418.3009599999996</v>
      </c>
    </row>
    <row r="10" spans="1:15" ht="13.5" customHeight="1">
      <c r="A10" s="502" t="s">
        <v>292</v>
      </c>
      <c r="B10" s="503">
        <v>229627.23016000001</v>
      </c>
      <c r="C10" s="503">
        <v>4977.4477799999995</v>
      </c>
      <c r="D10" s="503">
        <v>0</v>
      </c>
      <c r="E10" s="503">
        <v>0</v>
      </c>
      <c r="F10" s="503">
        <v>0</v>
      </c>
      <c r="G10" s="503">
        <v>0</v>
      </c>
      <c r="H10" s="503">
        <v>0</v>
      </c>
      <c r="I10" s="503">
        <v>0</v>
      </c>
      <c r="J10" s="503">
        <v>392.80101000000002</v>
      </c>
      <c r="K10" s="503">
        <v>392.69317000000001</v>
      </c>
      <c r="L10" s="503">
        <v>230020.03116999997</v>
      </c>
      <c r="M10" s="503">
        <v>5370.1409499999991</v>
      </c>
      <c r="N10" s="503">
        <v>23779.437030000001</v>
      </c>
      <c r="O10" s="503">
        <v>840.84116000000006</v>
      </c>
    </row>
    <row r="11" spans="1:15" ht="13.5" customHeight="1">
      <c r="A11" s="502" t="s">
        <v>293</v>
      </c>
      <c r="B11" s="503">
        <v>0</v>
      </c>
      <c r="C11" s="503">
        <v>0</v>
      </c>
      <c r="D11" s="503">
        <v>0</v>
      </c>
      <c r="E11" s="503">
        <v>0</v>
      </c>
      <c r="F11" s="503">
        <v>0</v>
      </c>
      <c r="G11" s="503">
        <v>0</v>
      </c>
      <c r="H11" s="503">
        <v>0</v>
      </c>
      <c r="I11" s="503">
        <v>0</v>
      </c>
      <c r="J11" s="503">
        <v>0</v>
      </c>
      <c r="K11" s="503">
        <v>0</v>
      </c>
      <c r="L11" s="503">
        <v>0</v>
      </c>
      <c r="M11" s="503">
        <v>0</v>
      </c>
      <c r="N11" s="503">
        <v>0</v>
      </c>
      <c r="O11" s="503">
        <v>0</v>
      </c>
    </row>
    <row r="12" spans="1:15" ht="22.5">
      <c r="A12" s="502" t="s">
        <v>294</v>
      </c>
      <c r="B12" s="503">
        <v>310307.50382000004</v>
      </c>
      <c r="C12" s="503">
        <v>6342.2515100000001</v>
      </c>
      <c r="D12" s="503">
        <v>1291.0712700000001</v>
      </c>
      <c r="E12" s="503">
        <v>110.85768000000002</v>
      </c>
      <c r="F12" s="503">
        <v>207.10564000000002</v>
      </c>
      <c r="G12" s="503">
        <v>39.276530000000001</v>
      </c>
      <c r="H12" s="503">
        <v>128.51391999999998</v>
      </c>
      <c r="I12" s="503">
        <v>3.8763000000000001</v>
      </c>
      <c r="J12" s="503">
        <v>4605.3161100000007</v>
      </c>
      <c r="K12" s="503">
        <v>4382.0421400000005</v>
      </c>
      <c r="L12" s="503">
        <v>316539.51075999998</v>
      </c>
      <c r="M12" s="503">
        <v>10878.30416</v>
      </c>
      <c r="N12" s="503">
        <v>7682.0571499999996</v>
      </c>
      <c r="O12" s="503">
        <v>786.06783999999993</v>
      </c>
    </row>
    <row r="13" spans="1:15" ht="13.5" customHeight="1">
      <c r="A13" s="502" t="s">
        <v>295</v>
      </c>
      <c r="B13" s="503">
        <v>5819.00828</v>
      </c>
      <c r="C13" s="503">
        <v>281.52936</v>
      </c>
      <c r="D13" s="503">
        <v>0</v>
      </c>
      <c r="E13" s="503">
        <v>0</v>
      </c>
      <c r="F13" s="503">
        <v>0</v>
      </c>
      <c r="G13" s="503">
        <v>0</v>
      </c>
      <c r="H13" s="503">
        <v>4.0000000000000001E-3</v>
      </c>
      <c r="I13" s="503">
        <v>0</v>
      </c>
      <c r="J13" s="503">
        <v>472.33292</v>
      </c>
      <c r="K13" s="503">
        <v>472.32592</v>
      </c>
      <c r="L13" s="503">
        <v>6291.3451999999997</v>
      </c>
      <c r="M13" s="503">
        <v>753.85527999999999</v>
      </c>
      <c r="N13" s="503">
        <v>173.78196</v>
      </c>
      <c r="O13" s="503">
        <v>100.81083</v>
      </c>
    </row>
    <row r="14" spans="1:15" ht="13.5" customHeight="1">
      <c r="A14" s="498" t="s">
        <v>296</v>
      </c>
      <c r="B14" s="499">
        <v>404660.28617000004</v>
      </c>
      <c r="C14" s="499">
        <v>622.67990999999995</v>
      </c>
      <c r="D14" s="499">
        <v>1321.1590299999998</v>
      </c>
      <c r="E14" s="499">
        <v>28.935470000000002</v>
      </c>
      <c r="F14" s="499">
        <v>608.26803000000007</v>
      </c>
      <c r="G14" s="499">
        <v>219.65726999999998</v>
      </c>
      <c r="H14" s="499">
        <v>572.78436000000011</v>
      </c>
      <c r="I14" s="499">
        <v>126.43954000000001</v>
      </c>
      <c r="J14" s="499">
        <v>5403.6593899999998</v>
      </c>
      <c r="K14" s="499">
        <v>4713.4242599999998</v>
      </c>
      <c r="L14" s="499">
        <v>412566.15698000003</v>
      </c>
      <c r="M14" s="499">
        <v>5711.1364500000009</v>
      </c>
      <c r="N14" s="499">
        <v>1048.33258</v>
      </c>
      <c r="O14" s="499">
        <v>41.55209</v>
      </c>
    </row>
    <row r="15" spans="1:15" ht="13.5" customHeight="1">
      <c r="A15" s="502" t="s">
        <v>289</v>
      </c>
      <c r="B15" s="503">
        <v>8982.262389999998</v>
      </c>
      <c r="C15" s="503">
        <v>0.75526000000000004</v>
      </c>
      <c r="D15" s="503">
        <v>0</v>
      </c>
      <c r="E15" s="503">
        <v>0</v>
      </c>
      <c r="F15" s="503">
        <v>0</v>
      </c>
      <c r="G15" s="503">
        <v>0</v>
      </c>
      <c r="H15" s="503">
        <v>0</v>
      </c>
      <c r="I15" s="503">
        <v>0</v>
      </c>
      <c r="J15" s="503">
        <v>9.9384599999999992</v>
      </c>
      <c r="K15" s="503">
        <v>9.9384599999999992</v>
      </c>
      <c r="L15" s="503">
        <v>8992.2008499999993</v>
      </c>
      <c r="M15" s="503">
        <v>10.693719999999999</v>
      </c>
      <c r="N15" s="503">
        <v>0</v>
      </c>
      <c r="O15" s="503">
        <v>0</v>
      </c>
    </row>
    <row r="16" spans="1:15" ht="13.5" customHeight="1">
      <c r="A16" s="502" t="s">
        <v>290</v>
      </c>
      <c r="B16" s="503">
        <v>333727.53226000001</v>
      </c>
      <c r="C16" s="503">
        <v>445.15101000000004</v>
      </c>
      <c r="D16" s="503">
        <v>1106.8490799999997</v>
      </c>
      <c r="E16" s="503">
        <v>17.599319999999999</v>
      </c>
      <c r="F16" s="503">
        <v>303.04210999999998</v>
      </c>
      <c r="G16" s="503">
        <v>58.740540000000003</v>
      </c>
      <c r="H16" s="503">
        <v>478.54275000000001</v>
      </c>
      <c r="I16" s="503">
        <v>105.15738</v>
      </c>
      <c r="J16" s="503">
        <v>3882.0715699999996</v>
      </c>
      <c r="K16" s="503">
        <v>3261.4468099999999</v>
      </c>
      <c r="L16" s="503">
        <v>339498.03776999994</v>
      </c>
      <c r="M16" s="503">
        <v>3888.0950599999996</v>
      </c>
      <c r="N16" s="503">
        <v>814.06770000000006</v>
      </c>
      <c r="O16" s="503">
        <v>41.235289999999999</v>
      </c>
    </row>
    <row r="17" spans="1:15" ht="13.5" customHeight="1">
      <c r="A17" s="502" t="s">
        <v>297</v>
      </c>
      <c r="B17" s="503">
        <v>52861.420640000011</v>
      </c>
      <c r="C17" s="503">
        <v>161.23949999999999</v>
      </c>
      <c r="D17" s="503">
        <v>214.30994999999999</v>
      </c>
      <c r="E17" s="503">
        <v>11.33615</v>
      </c>
      <c r="F17" s="503">
        <v>305.22592000000003</v>
      </c>
      <c r="G17" s="503">
        <v>160.91672999999997</v>
      </c>
      <c r="H17" s="503">
        <v>94.241609999999994</v>
      </c>
      <c r="I17" s="503">
        <v>21.282160000000001</v>
      </c>
      <c r="J17" s="503">
        <v>745.0869399999998</v>
      </c>
      <c r="K17" s="503">
        <v>675.53127000000006</v>
      </c>
      <c r="L17" s="503">
        <v>54220.285060000002</v>
      </c>
      <c r="M17" s="503">
        <v>1030.3058100000001</v>
      </c>
      <c r="N17" s="503">
        <v>60.625550000000004</v>
      </c>
      <c r="O17" s="503">
        <v>0.11832999999999999</v>
      </c>
    </row>
    <row r="18" spans="1:15" ht="13.5" customHeight="1">
      <c r="A18" s="502" t="s">
        <v>298</v>
      </c>
      <c r="B18" s="503">
        <v>193.10568000000001</v>
      </c>
      <c r="C18" s="503">
        <v>9.7560000000000008E-2</v>
      </c>
      <c r="D18" s="503">
        <v>0</v>
      </c>
      <c r="E18" s="503">
        <v>0</v>
      </c>
      <c r="F18" s="503">
        <v>0</v>
      </c>
      <c r="G18" s="503">
        <v>0</v>
      </c>
      <c r="H18" s="503">
        <v>0</v>
      </c>
      <c r="I18" s="503">
        <v>0</v>
      </c>
      <c r="J18" s="503">
        <v>239.10723999999999</v>
      </c>
      <c r="K18" s="503">
        <v>239.10723999999999</v>
      </c>
      <c r="L18" s="503">
        <v>432.21292</v>
      </c>
      <c r="M18" s="503">
        <v>239.20479999999998</v>
      </c>
      <c r="N18" s="503">
        <v>26.046749999999999</v>
      </c>
      <c r="O18" s="503">
        <v>1.8089999999999998E-2</v>
      </c>
    </row>
    <row r="19" spans="1:15" ht="13.5" customHeight="1">
      <c r="A19" s="502" t="s">
        <v>299</v>
      </c>
      <c r="B19" s="503">
        <v>0</v>
      </c>
      <c r="C19" s="503">
        <v>0</v>
      </c>
      <c r="D19" s="503">
        <v>0</v>
      </c>
      <c r="E19" s="503">
        <v>0</v>
      </c>
      <c r="F19" s="503">
        <v>0</v>
      </c>
      <c r="G19" s="503">
        <v>0</v>
      </c>
      <c r="H19" s="503">
        <v>0</v>
      </c>
      <c r="I19" s="503">
        <v>0</v>
      </c>
      <c r="J19" s="503">
        <v>0</v>
      </c>
      <c r="K19" s="503">
        <v>0</v>
      </c>
      <c r="L19" s="503">
        <v>0</v>
      </c>
      <c r="M19" s="503">
        <v>0</v>
      </c>
      <c r="N19" s="503">
        <v>0</v>
      </c>
      <c r="O19" s="503">
        <v>0</v>
      </c>
    </row>
    <row r="20" spans="1:15" ht="22.5">
      <c r="A20" s="502" t="s">
        <v>294</v>
      </c>
      <c r="B20" s="503">
        <v>8808.9838900000013</v>
      </c>
      <c r="C20" s="503">
        <v>15.274709999999999</v>
      </c>
      <c r="D20" s="503">
        <v>0</v>
      </c>
      <c r="E20" s="503">
        <v>0</v>
      </c>
      <c r="F20" s="503">
        <v>0</v>
      </c>
      <c r="G20" s="503">
        <v>0</v>
      </c>
      <c r="H20" s="503">
        <v>0</v>
      </c>
      <c r="I20" s="503">
        <v>0</v>
      </c>
      <c r="J20" s="503">
        <v>526.90827999999999</v>
      </c>
      <c r="K20" s="503">
        <v>526.90827999999999</v>
      </c>
      <c r="L20" s="503">
        <v>9335.8921699999992</v>
      </c>
      <c r="M20" s="503">
        <v>542.18299000000002</v>
      </c>
      <c r="N20" s="503">
        <v>147.59258</v>
      </c>
      <c r="O20" s="503">
        <v>0.18037999999999998</v>
      </c>
    </row>
    <row r="21" spans="1:15" ht="13.5" customHeight="1">
      <c r="A21" s="502" t="s">
        <v>300</v>
      </c>
      <c r="B21" s="503">
        <v>86.981309999999993</v>
      </c>
      <c r="C21" s="503">
        <v>0.16187000000000001</v>
      </c>
      <c r="D21" s="503">
        <v>0</v>
      </c>
      <c r="E21" s="503">
        <v>0</v>
      </c>
      <c r="F21" s="503">
        <v>0</v>
      </c>
      <c r="G21" s="503">
        <v>0</v>
      </c>
      <c r="H21" s="503">
        <v>0</v>
      </c>
      <c r="I21" s="503">
        <v>0</v>
      </c>
      <c r="J21" s="503">
        <v>0.54689999999999994</v>
      </c>
      <c r="K21" s="503">
        <v>0.49219999999999997</v>
      </c>
      <c r="L21" s="503">
        <v>87.528209999999987</v>
      </c>
      <c r="M21" s="503">
        <v>0.65406999999999993</v>
      </c>
      <c r="N21" s="503">
        <v>0</v>
      </c>
      <c r="O21" s="503">
        <v>0</v>
      </c>
    </row>
    <row r="22" spans="1:15" ht="13.5" customHeight="1">
      <c r="A22" s="498" t="s">
        <v>301</v>
      </c>
      <c r="B22" s="499">
        <v>0</v>
      </c>
      <c r="C22" s="499">
        <v>0</v>
      </c>
      <c r="D22" s="499">
        <v>0</v>
      </c>
      <c r="E22" s="499">
        <v>0</v>
      </c>
      <c r="F22" s="499">
        <v>0</v>
      </c>
      <c r="G22" s="499">
        <v>0</v>
      </c>
      <c r="H22" s="499">
        <v>0</v>
      </c>
      <c r="I22" s="499">
        <v>0</v>
      </c>
      <c r="J22" s="499">
        <v>316.28523999999999</v>
      </c>
      <c r="K22" s="499">
        <v>316.28523999999999</v>
      </c>
      <c r="L22" s="499">
        <v>316.28523999999999</v>
      </c>
      <c r="M22" s="499">
        <v>316.28523999999999</v>
      </c>
      <c r="N22" s="499">
        <v>0</v>
      </c>
      <c r="O22" s="499">
        <v>0</v>
      </c>
    </row>
    <row r="23" spans="1:15" ht="13.5" customHeight="1">
      <c r="A23" s="502" t="s">
        <v>289</v>
      </c>
      <c r="B23" s="503">
        <v>0</v>
      </c>
      <c r="C23" s="503">
        <v>0</v>
      </c>
      <c r="D23" s="503">
        <v>0</v>
      </c>
      <c r="E23" s="503">
        <v>0</v>
      </c>
      <c r="F23" s="503">
        <v>0</v>
      </c>
      <c r="G23" s="503">
        <v>0</v>
      </c>
      <c r="H23" s="503">
        <v>0</v>
      </c>
      <c r="I23" s="503">
        <v>0</v>
      </c>
      <c r="J23" s="503">
        <v>266.02386999999999</v>
      </c>
      <c r="K23" s="503">
        <v>266.02386999999999</v>
      </c>
      <c r="L23" s="503">
        <v>266.02386999999999</v>
      </c>
      <c r="M23" s="503">
        <v>266.02386999999999</v>
      </c>
      <c r="N23" s="503">
        <v>0</v>
      </c>
      <c r="O23" s="503">
        <v>0</v>
      </c>
    </row>
    <row r="24" spans="1:15" ht="13.5" customHeight="1">
      <c r="A24" s="502" t="s">
        <v>302</v>
      </c>
      <c r="B24" s="503">
        <v>0</v>
      </c>
      <c r="C24" s="503">
        <v>0</v>
      </c>
      <c r="D24" s="503">
        <v>0</v>
      </c>
      <c r="E24" s="503">
        <v>0</v>
      </c>
      <c r="F24" s="503">
        <v>0</v>
      </c>
      <c r="G24" s="503">
        <v>0</v>
      </c>
      <c r="H24" s="503">
        <v>0</v>
      </c>
      <c r="I24" s="503">
        <v>0</v>
      </c>
      <c r="J24" s="503">
        <v>50.261369999999992</v>
      </c>
      <c r="K24" s="503">
        <v>50.261369999999992</v>
      </c>
      <c r="L24" s="503">
        <v>50.261369999999992</v>
      </c>
      <c r="M24" s="503">
        <v>50.261369999999992</v>
      </c>
      <c r="N24" s="503">
        <v>0</v>
      </c>
      <c r="O24" s="503">
        <v>0</v>
      </c>
    </row>
    <row r="25" spans="1:15" ht="13.5" customHeight="1">
      <c r="A25" s="502" t="s">
        <v>291</v>
      </c>
      <c r="B25" s="503">
        <v>0</v>
      </c>
      <c r="C25" s="503">
        <v>0</v>
      </c>
      <c r="D25" s="503">
        <v>0</v>
      </c>
      <c r="E25" s="503">
        <v>0</v>
      </c>
      <c r="F25" s="503">
        <v>0</v>
      </c>
      <c r="G25" s="503">
        <v>0</v>
      </c>
      <c r="H25" s="503">
        <v>0</v>
      </c>
      <c r="I25" s="503">
        <v>0</v>
      </c>
      <c r="J25" s="503">
        <v>0</v>
      </c>
      <c r="K25" s="503">
        <v>0</v>
      </c>
      <c r="L25" s="503">
        <v>0</v>
      </c>
      <c r="M25" s="503">
        <v>0</v>
      </c>
      <c r="N25" s="503">
        <v>0</v>
      </c>
      <c r="O25" s="503">
        <v>0</v>
      </c>
    </row>
    <row r="26" spans="1:15" ht="13.5" customHeight="1">
      <c r="A26" s="502" t="s">
        <v>303</v>
      </c>
      <c r="B26" s="503">
        <v>0</v>
      </c>
      <c r="C26" s="503">
        <v>0</v>
      </c>
      <c r="D26" s="503">
        <v>0</v>
      </c>
      <c r="E26" s="503">
        <v>0</v>
      </c>
      <c r="F26" s="503">
        <v>0</v>
      </c>
      <c r="G26" s="503">
        <v>0</v>
      </c>
      <c r="H26" s="503">
        <v>0</v>
      </c>
      <c r="I26" s="503">
        <v>0</v>
      </c>
      <c r="J26" s="503">
        <v>0</v>
      </c>
      <c r="K26" s="503">
        <v>0</v>
      </c>
      <c r="L26" s="503">
        <v>0</v>
      </c>
      <c r="M26" s="503">
        <v>0</v>
      </c>
      <c r="N26" s="503">
        <v>0</v>
      </c>
      <c r="O26" s="503">
        <v>0</v>
      </c>
    </row>
    <row r="27" spans="1:15" ht="13.5" customHeight="1">
      <c r="A27" s="502" t="s">
        <v>299</v>
      </c>
      <c r="B27" s="503">
        <v>0</v>
      </c>
      <c r="C27" s="503">
        <v>0</v>
      </c>
      <c r="D27" s="503">
        <v>0</v>
      </c>
      <c r="E27" s="503">
        <v>0</v>
      </c>
      <c r="F27" s="503">
        <v>0</v>
      </c>
      <c r="G27" s="503">
        <v>0</v>
      </c>
      <c r="H27" s="503">
        <v>0</v>
      </c>
      <c r="I27" s="503">
        <v>0</v>
      </c>
      <c r="J27" s="503">
        <v>0</v>
      </c>
      <c r="K27" s="503">
        <v>0</v>
      </c>
      <c r="L27" s="503">
        <v>0</v>
      </c>
      <c r="M27" s="503">
        <v>0</v>
      </c>
      <c r="N27" s="503">
        <v>0</v>
      </c>
      <c r="O27" s="503">
        <v>0</v>
      </c>
    </row>
    <row r="28" spans="1:15" ht="22.5">
      <c r="A28" s="502" t="s">
        <v>294</v>
      </c>
      <c r="B28" s="503">
        <v>0</v>
      </c>
      <c r="C28" s="503">
        <v>0</v>
      </c>
      <c r="D28" s="503">
        <v>0</v>
      </c>
      <c r="E28" s="503">
        <v>0</v>
      </c>
      <c r="F28" s="503">
        <v>0</v>
      </c>
      <c r="G28" s="503">
        <v>0</v>
      </c>
      <c r="H28" s="503">
        <v>0</v>
      </c>
      <c r="I28" s="503">
        <v>0</v>
      </c>
      <c r="J28" s="503">
        <v>0</v>
      </c>
      <c r="K28" s="503">
        <v>0</v>
      </c>
      <c r="L28" s="503">
        <v>0</v>
      </c>
      <c r="M28" s="503">
        <v>0</v>
      </c>
      <c r="N28" s="503">
        <v>0</v>
      </c>
      <c r="O28" s="503">
        <v>0</v>
      </c>
    </row>
    <row r="29" spans="1:15" ht="13.5" customHeight="1">
      <c r="A29" s="502" t="s">
        <v>300</v>
      </c>
      <c r="B29" s="503">
        <v>0</v>
      </c>
      <c r="C29" s="503">
        <v>0</v>
      </c>
      <c r="D29" s="503">
        <v>0</v>
      </c>
      <c r="E29" s="503">
        <v>0</v>
      </c>
      <c r="F29" s="503">
        <v>0</v>
      </c>
      <c r="G29" s="503">
        <v>0</v>
      </c>
      <c r="H29" s="503">
        <v>0</v>
      </c>
      <c r="I29" s="503">
        <v>0</v>
      </c>
      <c r="J29" s="503">
        <v>0</v>
      </c>
      <c r="K29" s="503">
        <v>0</v>
      </c>
      <c r="L29" s="503">
        <v>0</v>
      </c>
      <c r="M29" s="503">
        <v>0</v>
      </c>
      <c r="N29" s="503">
        <v>0</v>
      </c>
      <c r="O29" s="503">
        <v>0</v>
      </c>
    </row>
    <row r="30" spans="1:15" ht="13.5" customHeight="1">
      <c r="A30" s="500" t="s">
        <v>304</v>
      </c>
      <c r="B30" s="501">
        <v>2968633.3725000001</v>
      </c>
      <c r="C30" s="501">
        <v>47477.447129999993</v>
      </c>
      <c r="D30" s="501">
        <v>10301.467290000001</v>
      </c>
      <c r="E30" s="501">
        <v>560.65041000000019</v>
      </c>
      <c r="F30" s="501">
        <v>3629.0826000000002</v>
      </c>
      <c r="G30" s="501">
        <v>656.52906999999993</v>
      </c>
      <c r="H30" s="501">
        <v>4373.9146700000001</v>
      </c>
      <c r="I30" s="501">
        <v>325.06251000000003</v>
      </c>
      <c r="J30" s="501">
        <v>36382.716240000002</v>
      </c>
      <c r="K30" s="501">
        <v>29730.190400000003</v>
      </c>
      <c r="L30" s="501">
        <v>3023320.5532999998</v>
      </c>
      <c r="M30" s="501">
        <v>78749.879520000017</v>
      </c>
      <c r="N30" s="501">
        <v>58311.726900000001</v>
      </c>
      <c r="O30" s="501">
        <v>7007.4420600000003</v>
      </c>
    </row>
    <row r="31" spans="1:15" ht="12.75" customHeight="1">
      <c r="A31" s="21" t="s">
        <v>305</v>
      </c>
      <c r="L31" s="132"/>
    </row>
    <row r="32" spans="1:15" ht="12.75" customHeight="1">
      <c r="B32" s="132"/>
      <c r="L32" s="132"/>
    </row>
    <row r="33" spans="1:15" ht="12.75" customHeight="1">
      <c r="A33" s="608"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59" t="s">
        <v>987</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3" customWidth="1"/>
    <col min="2" max="2" width="19.42578125" style="313" customWidth="1"/>
    <col min="3" max="16384" width="9.140625" style="313"/>
  </cols>
  <sheetData>
    <row r="1" spans="1:2">
      <c r="A1" s="147" t="s">
        <v>824</v>
      </c>
    </row>
    <row r="2" spans="1:2">
      <c r="A2" s="519" t="s">
        <v>825</v>
      </c>
    </row>
    <row r="4" spans="1:2">
      <c r="B4" s="13" t="s">
        <v>1437</v>
      </c>
    </row>
    <row r="5" spans="1:2" ht="50.25" customHeight="1">
      <c r="A5" s="762" t="s">
        <v>827</v>
      </c>
      <c r="B5" s="762" t="s">
        <v>826</v>
      </c>
    </row>
    <row r="6" spans="1:2" ht="12.75" customHeight="1">
      <c r="A6" s="780">
        <v>42735</v>
      </c>
      <c r="B6" s="781">
        <v>5360.5498586502081</v>
      </c>
    </row>
    <row r="7" spans="1:2" ht="12.75" customHeight="1">
      <c r="A7" s="780">
        <v>42825</v>
      </c>
      <c r="B7" s="781">
        <v>5005.380372951091</v>
      </c>
    </row>
    <row r="8" spans="1:2" ht="12.75" customHeight="1">
      <c r="A8" s="780">
        <v>42916</v>
      </c>
      <c r="B8" s="781">
        <v>18911.764140951622</v>
      </c>
    </row>
    <row r="9" spans="1:2" ht="12.75" customHeight="1">
      <c r="A9" s="780">
        <v>43008</v>
      </c>
      <c r="B9" s="781">
        <v>18246.356153693006</v>
      </c>
    </row>
    <row r="10" spans="1:2" ht="12.75" customHeight="1">
      <c r="A10" s="780">
        <v>43100</v>
      </c>
      <c r="B10" s="781">
        <v>17633.888775632091</v>
      </c>
    </row>
    <row r="11" spans="1:2" ht="12.75" customHeight="1">
      <c r="A11" s="780">
        <v>43190</v>
      </c>
      <c r="B11" s="781">
        <v>17240.995731634481</v>
      </c>
    </row>
    <row r="12" spans="1:2" ht="12.75" customHeight="1">
      <c r="A12" s="780">
        <v>43281</v>
      </c>
      <c r="B12" s="781">
        <v>16698.389825469505</v>
      </c>
    </row>
    <row r="13" spans="1:2" ht="12.75" customHeight="1">
      <c r="A13" s="780">
        <v>43373</v>
      </c>
      <c r="B13" s="781">
        <v>16133.227658106043</v>
      </c>
    </row>
    <row r="14" spans="1:2" ht="12.75" customHeight="1">
      <c r="A14" s="780">
        <v>43465</v>
      </c>
      <c r="B14" s="781">
        <v>15499.972177317672</v>
      </c>
    </row>
    <row r="15" spans="1:2" ht="12.75" customHeight="1">
      <c r="A15" s="780">
        <v>43555</v>
      </c>
      <c r="B15" s="781">
        <v>14762.952525051431</v>
      </c>
    </row>
    <row r="16" spans="1:2">
      <c r="A16" s="780">
        <v>43646</v>
      </c>
      <c r="B16" s="781">
        <v>14112.580264118389</v>
      </c>
    </row>
    <row r="17" spans="1:2">
      <c r="A17" s="780">
        <v>43738</v>
      </c>
      <c r="B17" s="781">
        <v>13377.254628707944</v>
      </c>
    </row>
    <row r="18" spans="1:2">
      <c r="A18" s="780">
        <v>43830</v>
      </c>
      <c r="B18" s="781">
        <v>12863.446034906099</v>
      </c>
    </row>
    <row r="19" spans="1:2">
      <c r="A19" s="780">
        <v>43921</v>
      </c>
      <c r="B19" s="781">
        <v>12442.159421328552</v>
      </c>
    </row>
    <row r="20" spans="1:2">
      <c r="A20" s="780">
        <v>44012</v>
      </c>
      <c r="B20" s="781">
        <v>12846.786085340766</v>
      </c>
    </row>
    <row r="21" spans="1:2">
      <c r="A21" s="780">
        <v>44104</v>
      </c>
      <c r="B21" s="781">
        <v>13140.129540115468</v>
      </c>
    </row>
    <row r="22" spans="1:2">
      <c r="A22" s="780">
        <v>44196</v>
      </c>
      <c r="B22" s="781">
        <v>12563.543457429161</v>
      </c>
    </row>
    <row r="23" spans="1:2">
      <c r="A23" s="780">
        <v>44286</v>
      </c>
      <c r="B23" s="781">
        <v>11828.083975048112</v>
      </c>
    </row>
    <row r="24" spans="1:2">
      <c r="A24" s="780">
        <v>44377</v>
      </c>
      <c r="B24" s="781">
        <v>11165.416486827258</v>
      </c>
    </row>
    <row r="25" spans="1:2">
      <c r="A25" s="780">
        <v>44469</v>
      </c>
      <c r="B25" s="781">
        <v>10458.457596389937</v>
      </c>
    </row>
    <row r="26" spans="1:2">
      <c r="A26" s="780">
        <v>44561</v>
      </c>
      <c r="B26" s="781">
        <v>9608.6311354436275</v>
      </c>
    </row>
    <row r="27" spans="1:2">
      <c r="A27" s="780">
        <v>44651</v>
      </c>
      <c r="B27" s="781">
        <v>8443.7301586037538</v>
      </c>
    </row>
    <row r="28" spans="1:2">
      <c r="A28" s="780">
        <v>44742</v>
      </c>
      <c r="B28" s="781">
        <v>8060.9663892759972</v>
      </c>
    </row>
    <row r="29" spans="1:2">
      <c r="A29" s="780">
        <v>44834</v>
      </c>
      <c r="B29" s="781">
        <v>7013.6522503152155</v>
      </c>
    </row>
    <row r="30" spans="1:2">
      <c r="A30" s="780">
        <v>44926</v>
      </c>
      <c r="B30" s="781">
        <v>5800.6025363328672</v>
      </c>
    </row>
    <row r="31" spans="1:2">
      <c r="A31" s="780">
        <v>45016</v>
      </c>
      <c r="B31" s="781">
        <v>4830.21774</v>
      </c>
    </row>
    <row r="32" spans="1:2">
      <c r="A32" s="780">
        <v>45107</v>
      </c>
      <c r="B32" s="781">
        <v>4182.1671299999998</v>
      </c>
    </row>
    <row r="33" spans="1:2">
      <c r="A33" s="780">
        <v>45199</v>
      </c>
      <c r="B33" s="781">
        <v>3485.3836900000001</v>
      </c>
    </row>
    <row r="34" spans="1:2">
      <c r="A34" s="21" t="s">
        <v>828</v>
      </c>
    </row>
    <row r="55" spans="8:8">
      <c r="H55" s="34" t="s">
        <v>988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2" t="s">
        <v>694</v>
      </c>
      <c r="B1" s="507"/>
      <c r="C1" s="507"/>
      <c r="D1" s="508" t="s">
        <v>1569</v>
      </c>
      <c r="G1" s="979"/>
    </row>
    <row r="2" spans="1:7" ht="15" customHeight="1">
      <c r="A2" s="521" t="s">
        <v>695</v>
      </c>
      <c r="B2" s="507"/>
      <c r="C2" s="514"/>
      <c r="D2" s="515" t="s">
        <v>1570</v>
      </c>
    </row>
    <row r="3" spans="1:7" ht="15" customHeight="1">
      <c r="A3" s="953"/>
      <c r="B3" s="507"/>
      <c r="C3" s="514"/>
      <c r="D3" s="515"/>
    </row>
    <row r="4" spans="1:7" ht="15" customHeight="1">
      <c r="A4" s="147" t="s">
        <v>696</v>
      </c>
      <c r="B4" s="507"/>
      <c r="C4" s="514"/>
      <c r="D4" s="515"/>
    </row>
    <row r="5" spans="1:7" ht="15" customHeight="1">
      <c r="A5" s="516" t="s">
        <v>697</v>
      </c>
      <c r="B5" s="507"/>
      <c r="C5" s="514"/>
      <c r="D5" s="515"/>
    </row>
    <row r="6" spans="1:7" ht="15" customHeight="1">
      <c r="A6" s="941" t="s">
        <v>1299</v>
      </c>
      <c r="B6" s="782">
        <v>45199</v>
      </c>
      <c r="C6" s="514"/>
      <c r="D6" s="515"/>
    </row>
    <row r="7" spans="1:7" ht="23.25">
      <c r="A7" s="611" t="s">
        <v>241</v>
      </c>
      <c r="B7" s="506">
        <v>3</v>
      </c>
      <c r="C7" s="612"/>
      <c r="D7" s="613"/>
    </row>
    <row r="8" spans="1:7">
      <c r="B8" s="230"/>
      <c r="C8" s="231"/>
      <c r="D8" s="229"/>
      <c r="E8" s="232"/>
    </row>
    <row r="9" spans="1:7">
      <c r="A9" s="222" t="s">
        <v>698</v>
      </c>
    </row>
    <row r="10" spans="1:7">
      <c r="A10" s="517" t="s">
        <v>699</v>
      </c>
    </row>
    <row r="11" spans="1:7" ht="12.75" customHeight="1">
      <c r="A11"/>
      <c r="B11"/>
      <c r="C11"/>
      <c r="D11" s="13" t="s">
        <v>1437</v>
      </c>
    </row>
    <row r="12" spans="1:7" ht="44.25" customHeight="1">
      <c r="A12" s="932"/>
      <c r="B12" s="932"/>
      <c r="C12" s="1244" t="s">
        <v>344</v>
      </c>
      <c r="D12" s="1244"/>
    </row>
    <row r="13" spans="1:7" ht="22.5" customHeight="1">
      <c r="A13" s="1244" t="s">
        <v>244</v>
      </c>
      <c r="B13" s="504" t="s">
        <v>242</v>
      </c>
      <c r="C13" s="1244" t="s">
        <v>243</v>
      </c>
      <c r="D13" s="1244" t="s">
        <v>1298</v>
      </c>
    </row>
    <row r="14" spans="1:7" ht="22.5" customHeight="1">
      <c r="A14" s="1246"/>
      <c r="B14" s="937">
        <v>45199</v>
      </c>
      <c r="C14" s="1244"/>
      <c r="D14" s="1244"/>
      <c r="E14" s="324"/>
    </row>
    <row r="15" spans="1:7" ht="15">
      <c r="A15" s="454" t="s">
        <v>245</v>
      </c>
      <c r="B15" s="451">
        <v>3641.47669</v>
      </c>
      <c r="C15" s="452">
        <v>7.730007497256541E-4</v>
      </c>
      <c r="D15" s="451">
        <v>2.8126899999997477</v>
      </c>
      <c r="F15" s="52"/>
    </row>
    <row r="16" spans="1:7">
      <c r="A16" s="454" t="s">
        <v>246</v>
      </c>
      <c r="B16" s="451">
        <v>14402.567050000001</v>
      </c>
      <c r="C16" s="452">
        <v>0.2325647805454707</v>
      </c>
      <c r="D16" s="451">
        <v>2717.5284400000019</v>
      </c>
    </row>
    <row r="17" spans="1:6" ht="22.5">
      <c r="A17" s="457" t="s">
        <v>247</v>
      </c>
      <c r="B17" s="451">
        <v>30.726230000000001</v>
      </c>
      <c r="C17" s="452">
        <v>0.42451023844581831</v>
      </c>
      <c r="D17" s="451">
        <v>9.1565499999999993</v>
      </c>
      <c r="F17" s="52"/>
    </row>
    <row r="18" spans="1:6">
      <c r="A18" s="614" t="s">
        <v>249</v>
      </c>
      <c r="B18" s="615">
        <v>18074.769969999998</v>
      </c>
      <c r="C18" s="616">
        <v>0.17787222203797068</v>
      </c>
      <c r="D18" s="615">
        <v>2729.4976799999986</v>
      </c>
    </row>
    <row r="19" spans="1:6">
      <c r="A19" s="454" t="s">
        <v>248</v>
      </c>
      <c r="B19" s="455">
        <v>8990.2796099999996</v>
      </c>
      <c r="C19" s="456">
        <v>9.2760687187112362E-2</v>
      </c>
      <c r="D19" s="455">
        <v>763.15384000000086</v>
      </c>
    </row>
    <row r="20" spans="1:6">
      <c r="A20" s="454" t="s">
        <v>254</v>
      </c>
      <c r="B20" s="451">
        <v>0</v>
      </c>
      <c r="C20" s="931"/>
      <c r="D20" s="505">
        <v>0</v>
      </c>
    </row>
    <row r="21" spans="1:6">
      <c r="A21" s="454" t="s">
        <v>250</v>
      </c>
      <c r="B21" s="451">
        <v>1175.6562099999999</v>
      </c>
      <c r="C21" s="452">
        <v>-1.6029499089808257E-2</v>
      </c>
      <c r="D21" s="451">
        <v>-19.152180000000271</v>
      </c>
    </row>
    <row r="22" spans="1:6">
      <c r="A22" s="454" t="s">
        <v>251</v>
      </c>
      <c r="B22" s="451">
        <v>7767.7003900000009</v>
      </c>
      <c r="C22" s="452">
        <v>0.3372843581951982</v>
      </c>
      <c r="D22" s="451">
        <v>1959.1374300000007</v>
      </c>
    </row>
    <row r="23" spans="1:6" ht="22.5">
      <c r="A23" s="457" t="s">
        <v>252</v>
      </c>
      <c r="B23" s="451">
        <v>141.13377000000003</v>
      </c>
      <c r="C23" s="452">
        <v>0.22965441561174202</v>
      </c>
      <c r="D23" s="451">
        <v>26.35862000000003</v>
      </c>
    </row>
    <row r="24" spans="1:6">
      <c r="A24" s="614" t="s">
        <v>253</v>
      </c>
      <c r="B24" s="617">
        <v>18074.769980000001</v>
      </c>
      <c r="C24" s="618">
        <v>0.17787222345721712</v>
      </c>
      <c r="D24" s="617">
        <v>2729.4976999999999</v>
      </c>
    </row>
    <row r="25" spans="1:6">
      <c r="A25" s="21" t="s">
        <v>270</v>
      </c>
    </row>
    <row r="26" spans="1:6">
      <c r="A26" s="21"/>
    </row>
    <row r="27" spans="1:6">
      <c r="A27" s="223" t="s">
        <v>700</v>
      </c>
    </row>
    <row r="28" spans="1:6">
      <c r="A28" s="518" t="s">
        <v>701</v>
      </c>
    </row>
    <row r="29" spans="1:6">
      <c r="D29" s="13" t="s">
        <v>1437</v>
      </c>
    </row>
    <row r="30" spans="1:6" ht="47.25" customHeight="1">
      <c r="A30" s="933"/>
      <c r="B30" s="933"/>
      <c r="C30" s="1245" t="s">
        <v>364</v>
      </c>
      <c r="D30" s="1245"/>
    </row>
    <row r="31" spans="1:6" ht="24" customHeight="1">
      <c r="A31" s="1244" t="s">
        <v>244</v>
      </c>
      <c r="B31" s="504" t="s">
        <v>256</v>
      </c>
      <c r="C31" s="1244" t="s">
        <v>243</v>
      </c>
      <c r="D31" s="1244" t="s">
        <v>1298</v>
      </c>
    </row>
    <row r="32" spans="1:6" ht="24">
      <c r="A32" s="1246"/>
      <c r="B32" s="937" t="s">
        <v>1571</v>
      </c>
      <c r="C32" s="1244"/>
      <c r="D32" s="1244"/>
    </row>
    <row r="33" spans="1:4">
      <c r="A33" s="457" t="s">
        <v>257</v>
      </c>
      <c r="B33" s="509">
        <v>677.53580999999997</v>
      </c>
      <c r="C33" s="452">
        <v>0.28135942041966294</v>
      </c>
      <c r="D33" s="451">
        <v>148.77252999999996</v>
      </c>
    </row>
    <row r="34" spans="1:4">
      <c r="A34" s="457" t="s">
        <v>258</v>
      </c>
      <c r="B34" s="509">
        <v>200.07907999999998</v>
      </c>
      <c r="C34" s="452">
        <v>0.27165231919992794</v>
      </c>
      <c r="D34" s="451">
        <v>42.741199999999964</v>
      </c>
    </row>
    <row r="35" spans="1:4">
      <c r="A35" s="457" t="s">
        <v>259</v>
      </c>
      <c r="B35" s="509">
        <v>477.45672999999999</v>
      </c>
      <c r="C35" s="452">
        <v>0.28547140287120903</v>
      </c>
      <c r="D35" s="451">
        <v>106.03132999999997</v>
      </c>
    </row>
    <row r="36" spans="1:4">
      <c r="A36" s="457" t="s">
        <v>260</v>
      </c>
      <c r="B36" s="509">
        <v>652.02061000000003</v>
      </c>
      <c r="C36" s="452">
        <v>0.98748554660541366</v>
      </c>
      <c r="D36" s="451">
        <v>323.95754000000005</v>
      </c>
    </row>
    <row r="37" spans="1:4">
      <c r="A37" s="457" t="s">
        <v>261</v>
      </c>
      <c r="B37" s="509">
        <v>190.45681999999999</v>
      </c>
      <c r="C37" s="452">
        <v>1.6483896087281791</v>
      </c>
      <c r="D37" s="451">
        <v>118.54262</v>
      </c>
    </row>
    <row r="38" spans="1:4" ht="22.5">
      <c r="A38" s="457" t="s">
        <v>262</v>
      </c>
      <c r="B38" s="509">
        <v>461.56378999999998</v>
      </c>
      <c r="C38" s="510">
        <v>0.80193575719993426</v>
      </c>
      <c r="D38" s="451">
        <v>205.41492999999997</v>
      </c>
    </row>
    <row r="39" spans="1:4">
      <c r="A39" s="457" t="s">
        <v>264</v>
      </c>
      <c r="B39" s="509">
        <v>468.95622000000003</v>
      </c>
      <c r="C39" s="452">
        <v>0.45612059965228691</v>
      </c>
      <c r="D39" s="451">
        <v>146.89758</v>
      </c>
    </row>
    <row r="40" spans="1:4">
      <c r="A40" s="457" t="s">
        <v>263</v>
      </c>
      <c r="B40" s="509">
        <v>801.50990999999988</v>
      </c>
      <c r="C40" s="452">
        <v>0.28406698123221896</v>
      </c>
      <c r="D40" s="451">
        <v>177.3135699999998</v>
      </c>
    </row>
    <row r="41" spans="1:4" ht="22.5">
      <c r="A41" s="457" t="s">
        <v>265</v>
      </c>
      <c r="B41" s="509">
        <v>-332.55369000000002</v>
      </c>
      <c r="C41" s="510">
        <v>0.10066929747595248</v>
      </c>
      <c r="D41" s="451">
        <v>-30.415990000000079</v>
      </c>
    </row>
    <row r="42" spans="1:4">
      <c r="A42" s="457" t="s">
        <v>267</v>
      </c>
      <c r="B42" s="509">
        <v>1798.5126399999999</v>
      </c>
      <c r="C42" s="452">
        <v>0.52560484738723179</v>
      </c>
      <c r="D42" s="451">
        <v>619.62765999999988</v>
      </c>
    </row>
    <row r="43" spans="1:4">
      <c r="A43" s="457" t="s">
        <v>266</v>
      </c>
      <c r="B43" s="509">
        <v>1192.0458100000001</v>
      </c>
      <c r="C43" s="452">
        <v>0.39674032552242977</v>
      </c>
      <c r="D43" s="451">
        <v>338.59740000000011</v>
      </c>
    </row>
    <row r="44" spans="1:4" ht="22.5">
      <c r="A44" s="457" t="s">
        <v>268</v>
      </c>
      <c r="B44" s="509">
        <v>606.46682999999996</v>
      </c>
      <c r="C44" s="510">
        <v>0.86354860878410811</v>
      </c>
      <c r="D44" s="451">
        <v>281.03027999999989</v>
      </c>
    </row>
    <row r="45" spans="1:4">
      <c r="A45" s="457" t="s">
        <v>271</v>
      </c>
      <c r="B45" s="509">
        <v>6.4176299999999999</v>
      </c>
      <c r="C45" s="510">
        <v>-9.792784131160806E-2</v>
      </c>
      <c r="D45" s="451">
        <v>-0.69668999999999937</v>
      </c>
    </row>
    <row r="46" spans="1:4" ht="21.75">
      <c r="A46" s="619" t="s">
        <v>269</v>
      </c>
      <c r="B46" s="620">
        <v>600.04919999999993</v>
      </c>
      <c r="C46" s="621">
        <v>0.88503705820356926</v>
      </c>
      <c r="D46" s="615">
        <v>281.72696999999994</v>
      </c>
    </row>
    <row r="47" spans="1:4">
      <c r="A47" s="21" t="s">
        <v>270</v>
      </c>
    </row>
    <row r="49" spans="1:5">
      <c r="A49" s="223" t="s">
        <v>1128</v>
      </c>
    </row>
    <row r="50" spans="1:5">
      <c r="A50" s="518" t="s">
        <v>703</v>
      </c>
    </row>
    <row r="51" spans="1:5">
      <c r="B51" s="64"/>
      <c r="C51" s="13" t="s">
        <v>1437</v>
      </c>
    </row>
    <row r="52" spans="1:5" ht="22.5">
      <c r="A52" s="1244" t="s">
        <v>244</v>
      </c>
      <c r="B52" s="504" t="s">
        <v>256</v>
      </c>
      <c r="C52" s="940" t="s">
        <v>32</v>
      </c>
      <c r="D52" s="1247"/>
      <c r="E52" s="1247"/>
    </row>
    <row r="53" spans="1:5" ht="24">
      <c r="A53" s="1246"/>
      <c r="B53" s="937" t="s">
        <v>1571</v>
      </c>
      <c r="C53" s="944" t="s">
        <v>30</v>
      </c>
      <c r="D53" s="1247"/>
      <c r="E53" s="1247"/>
    </row>
    <row r="54" spans="1:5">
      <c r="A54" s="511" t="s">
        <v>272</v>
      </c>
      <c r="B54" s="512">
        <v>61189.215189999995</v>
      </c>
      <c r="C54" s="452">
        <f>B54/B$57</f>
        <v>0.86674291948167403</v>
      </c>
      <c r="D54" s="225"/>
      <c r="E54" s="226"/>
    </row>
    <row r="55" spans="1:5" ht="22.5">
      <c r="A55" s="457" t="s">
        <v>273</v>
      </c>
      <c r="B55" s="512">
        <v>2499.5562999999997</v>
      </c>
      <c r="C55" s="452">
        <f t="shared" ref="C55:C56" si="0">B55/B$57</f>
        <v>3.5406120476355975E-2</v>
      </c>
      <c r="D55" s="225"/>
      <c r="E55" s="226"/>
    </row>
    <row r="56" spans="1:5" ht="22.5">
      <c r="A56" s="457" t="s">
        <v>274</v>
      </c>
      <c r="B56" s="512">
        <v>6907.9577300000001</v>
      </c>
      <c r="C56" s="452">
        <f t="shared" si="0"/>
        <v>9.7850960041970067E-2</v>
      </c>
      <c r="D56" s="225"/>
      <c r="E56" s="226"/>
    </row>
    <row r="57" spans="1:5">
      <c r="A57" s="622" t="s">
        <v>275</v>
      </c>
      <c r="B57" s="623">
        <v>70596.729219999994</v>
      </c>
      <c r="C57" s="621">
        <f>SUM(C54:C56)</f>
        <v>1</v>
      </c>
      <c r="D57" s="227"/>
      <c r="E57" s="228"/>
    </row>
    <row r="58" spans="1:5">
      <c r="A58" s="21" t="s">
        <v>255</v>
      </c>
      <c r="C58" s="942"/>
    </row>
    <row r="59" spans="1:5">
      <c r="A59" s="21"/>
    </row>
    <row r="60" spans="1:5">
      <c r="A60" s="223" t="s">
        <v>704</v>
      </c>
    </row>
    <row r="61" spans="1:5">
      <c r="A61" s="518" t="s">
        <v>705</v>
      </c>
    </row>
    <row r="62" spans="1:5">
      <c r="A62" s="21"/>
      <c r="B62" s="64"/>
      <c r="C62" s="13" t="s">
        <v>1437</v>
      </c>
    </row>
    <row r="63" spans="1:5" ht="22.5">
      <c r="A63" s="1244" t="s">
        <v>244</v>
      </c>
      <c r="B63" s="504" t="s">
        <v>242</v>
      </c>
      <c r="C63" s="940" t="s">
        <v>32</v>
      </c>
    </row>
    <row r="64" spans="1:5">
      <c r="A64" s="1246"/>
      <c r="B64" s="937">
        <v>45199</v>
      </c>
      <c r="C64" s="944" t="s">
        <v>30</v>
      </c>
    </row>
    <row r="65" spans="1:5">
      <c r="A65" s="511" t="s">
        <v>276</v>
      </c>
      <c r="B65" s="512">
        <v>9357.5179399999997</v>
      </c>
      <c r="C65" s="452">
        <f>B65/B$68</f>
        <v>0.81771459420129222</v>
      </c>
    </row>
    <row r="66" spans="1:5" ht="22.5">
      <c r="A66" s="457" t="s">
        <v>273</v>
      </c>
      <c r="B66" s="512">
        <v>249.18629999999999</v>
      </c>
      <c r="C66" s="452">
        <f t="shared" ref="C66:C67" si="1">B66/B$68</f>
        <v>2.1775354906241457E-2</v>
      </c>
    </row>
    <row r="67" spans="1:5" ht="22.5">
      <c r="A67" s="457" t="s">
        <v>274</v>
      </c>
      <c r="B67" s="512">
        <v>1836.7969599999999</v>
      </c>
      <c r="C67" s="452">
        <f t="shared" si="1"/>
        <v>0.16051005089246639</v>
      </c>
    </row>
    <row r="68" spans="1:5">
      <c r="A68" s="622" t="s">
        <v>277</v>
      </c>
      <c r="B68" s="623">
        <v>11443.501199999999</v>
      </c>
      <c r="C68" s="621">
        <f>SUM(C65:C67)</f>
        <v>1</v>
      </c>
    </row>
    <row r="69" spans="1:5">
      <c r="A69" s="21" t="s">
        <v>270</v>
      </c>
      <c r="C69" s="943"/>
    </row>
    <row r="70" spans="1:5">
      <c r="A70" s="954" t="s">
        <v>1504</v>
      </c>
      <c r="C70" s="943"/>
    </row>
    <row r="71" spans="1:5">
      <c r="A71" s="954" t="s">
        <v>1505</v>
      </c>
    </row>
    <row r="72" spans="1:5">
      <c r="A72" s="608" t="s">
        <v>81</v>
      </c>
      <c r="E72" s="34" t="s">
        <v>1055</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1" customWidth="1"/>
    <col min="2" max="2" width="19.28515625" style="761" customWidth="1"/>
    <col min="3" max="16384" width="9.140625" style="761"/>
  </cols>
  <sheetData>
    <row r="1" spans="1:7" ht="12.75">
      <c r="A1" s="147" t="s">
        <v>829</v>
      </c>
      <c r="G1" s="55"/>
    </row>
    <row r="2" spans="1:7">
      <c r="A2" s="519" t="s">
        <v>830</v>
      </c>
    </row>
    <row r="4" spans="1:7">
      <c r="B4" s="13" t="s">
        <v>1437</v>
      </c>
    </row>
    <row r="5" spans="1:7" ht="48">
      <c r="A5" s="765" t="s">
        <v>827</v>
      </c>
      <c r="B5" s="765" t="s">
        <v>831</v>
      </c>
    </row>
    <row r="6" spans="1:7">
      <c r="A6" s="764">
        <v>42735</v>
      </c>
      <c r="B6" s="763">
        <v>159731.2424712987</v>
      </c>
    </row>
    <row r="7" spans="1:7">
      <c r="A7" s="764">
        <v>42825</v>
      </c>
      <c r="B7" s="763">
        <v>152142.7703311434</v>
      </c>
    </row>
    <row r="8" spans="1:7">
      <c r="A8" s="764">
        <v>42916</v>
      </c>
      <c r="B8" s="763">
        <v>116428.2208043002</v>
      </c>
    </row>
    <row r="9" spans="1:7">
      <c r="A9" s="764">
        <v>43008</v>
      </c>
      <c r="B9" s="763">
        <v>118674.3446187537</v>
      </c>
    </row>
    <row r="10" spans="1:7">
      <c r="A10" s="764">
        <v>43100</v>
      </c>
      <c r="B10" s="763">
        <v>146958.99762028002</v>
      </c>
    </row>
    <row r="11" spans="1:7">
      <c r="A11" s="764">
        <v>43190</v>
      </c>
      <c r="B11" s="763">
        <v>119567.87473754065</v>
      </c>
    </row>
    <row r="12" spans="1:7">
      <c r="A12" s="764">
        <v>43281</v>
      </c>
      <c r="B12" s="763">
        <v>112576.96625788041</v>
      </c>
    </row>
    <row r="13" spans="1:7">
      <c r="A13" s="764">
        <v>43373</v>
      </c>
      <c r="B13" s="763">
        <v>107630.01178445814</v>
      </c>
    </row>
    <row r="14" spans="1:7">
      <c r="A14" s="764">
        <v>43465</v>
      </c>
      <c r="B14" s="763">
        <v>150092.2386395912</v>
      </c>
    </row>
    <row r="15" spans="1:7">
      <c r="A15" s="764">
        <v>43555</v>
      </c>
      <c r="B15" s="763">
        <v>148003.31107704557</v>
      </c>
    </row>
    <row r="16" spans="1:7">
      <c r="A16" s="764" t="s">
        <v>837</v>
      </c>
      <c r="B16" s="763">
        <v>127856.52876766871</v>
      </c>
    </row>
    <row r="17" spans="1:2">
      <c r="A17" s="764">
        <v>43738</v>
      </c>
      <c r="B17" s="763">
        <v>157048.07618289202</v>
      </c>
    </row>
    <row r="18" spans="1:2">
      <c r="A18" s="764">
        <v>43830</v>
      </c>
      <c r="B18" s="763">
        <v>168550.04707545295</v>
      </c>
    </row>
    <row r="19" spans="1:2">
      <c r="A19" s="764">
        <v>43921</v>
      </c>
      <c r="B19" s="763">
        <v>167446.26327029002</v>
      </c>
    </row>
    <row r="20" spans="1:2">
      <c r="A20" s="764">
        <v>44012</v>
      </c>
      <c r="B20" s="763">
        <v>203899.62697723808</v>
      </c>
    </row>
    <row r="21" spans="1:2">
      <c r="A21" s="764">
        <v>44104</v>
      </c>
      <c r="B21" s="763">
        <v>177869.08103258343</v>
      </c>
    </row>
    <row r="22" spans="1:2">
      <c r="A22" s="764">
        <v>44196</v>
      </c>
      <c r="B22" s="763">
        <v>241493.62867476273</v>
      </c>
    </row>
    <row r="23" spans="1:2">
      <c r="A23" s="764">
        <v>44286</v>
      </c>
      <c r="B23" s="763">
        <v>237645.01494060655</v>
      </c>
    </row>
    <row r="24" spans="1:2">
      <c r="A24" s="764">
        <v>44377</v>
      </c>
      <c r="B24" s="763">
        <v>240655.43032848896</v>
      </c>
    </row>
    <row r="25" spans="1:2">
      <c r="A25" s="764">
        <v>44469</v>
      </c>
      <c r="B25" s="763">
        <v>229136.77986196824</v>
      </c>
    </row>
    <row r="26" spans="1:2">
      <c r="A26" s="764">
        <v>44561</v>
      </c>
      <c r="B26" s="763">
        <v>273254.65849625051</v>
      </c>
    </row>
    <row r="27" spans="1:2">
      <c r="A27" s="764">
        <v>44651</v>
      </c>
      <c r="B27" s="763">
        <v>278508.74748423917</v>
      </c>
    </row>
    <row r="28" spans="1:2">
      <c r="A28" s="764">
        <v>44742</v>
      </c>
      <c r="B28" s="763">
        <v>266351.77529232198</v>
      </c>
    </row>
    <row r="29" spans="1:2">
      <c r="A29" s="764">
        <v>44834</v>
      </c>
      <c r="B29" s="763">
        <v>265029.92544163507</v>
      </c>
    </row>
    <row r="30" spans="1:2">
      <c r="A30" s="764">
        <v>44926</v>
      </c>
      <c r="B30" s="763">
        <v>263543.03537062841</v>
      </c>
    </row>
    <row r="31" spans="1:2">
      <c r="A31" s="764">
        <v>45016</v>
      </c>
      <c r="B31" s="763">
        <v>244156.93771999999</v>
      </c>
    </row>
    <row r="32" spans="1:2">
      <c r="A32" s="764">
        <v>45107</v>
      </c>
      <c r="B32" s="763">
        <v>234053.524</v>
      </c>
    </row>
    <row r="33" spans="1:2">
      <c r="A33" s="764">
        <v>45199</v>
      </c>
      <c r="B33" s="763">
        <v>224970.11106000002</v>
      </c>
    </row>
    <row r="34" spans="1:2">
      <c r="A34" s="21" t="s">
        <v>828</v>
      </c>
    </row>
    <row r="60" spans="8:8">
      <c r="H60" s="34" t="s">
        <v>1056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723</v>
      </c>
      <c r="D1" s="137" t="str">
        <f>Naslovnica!A20</f>
        <v>Prosinac 2023.</v>
      </c>
    </row>
    <row r="2" spans="1:13" ht="12.75" customHeight="1">
      <c r="A2" s="546" t="s">
        <v>724</v>
      </c>
      <c r="D2" s="524" t="str">
        <f>Naslovnica!A24</f>
        <v>December 2023</v>
      </c>
    </row>
    <row r="3" spans="1:13" ht="12.75" customHeight="1"/>
    <row r="4" spans="1:13" ht="12.75" customHeight="1">
      <c r="D4" s="13" t="s">
        <v>1437</v>
      </c>
      <c r="E4" s="297"/>
      <c r="F4" s="297"/>
      <c r="G4" s="297"/>
      <c r="J4" s="297"/>
      <c r="K4" s="297"/>
      <c r="L4" s="297"/>
      <c r="M4" s="297"/>
    </row>
    <row r="5" spans="1:13" ht="31.5" customHeight="1">
      <c r="A5" s="736"/>
      <c r="B5" s="737" t="str">
        <f>D1</f>
        <v>Prosinac 2023.</v>
      </c>
      <c r="C5" s="738" t="s">
        <v>624</v>
      </c>
      <c r="D5" s="738" t="s">
        <v>18</v>
      </c>
      <c r="E5" s="295"/>
      <c r="F5" s="296"/>
      <c r="G5" s="296"/>
      <c r="H5" s="295"/>
      <c r="I5" s="295"/>
      <c r="J5" s="295"/>
      <c r="K5" s="1129"/>
      <c r="L5" s="1129"/>
      <c r="M5" s="1129"/>
    </row>
    <row r="6" spans="1:13" s="260" customFormat="1" ht="24">
      <c r="A6" s="736"/>
      <c r="B6" s="739" t="str">
        <f>D2</f>
        <v>December 2023</v>
      </c>
      <c r="C6" s="739" t="s">
        <v>45</v>
      </c>
      <c r="D6" s="754" t="s">
        <v>236</v>
      </c>
      <c r="E6" s="295"/>
      <c r="F6" s="296"/>
      <c r="G6" s="296"/>
      <c r="H6" s="295"/>
      <c r="I6" s="295"/>
      <c r="J6" s="295"/>
      <c r="K6" s="1129"/>
      <c r="L6" s="1129"/>
      <c r="M6" s="1129"/>
    </row>
    <row r="7" spans="1:13" ht="24">
      <c r="A7" s="740" t="s">
        <v>774</v>
      </c>
      <c r="B7" s="741">
        <v>3706.9750586727559</v>
      </c>
      <c r="C7" s="741">
        <v>-328.89587000003439</v>
      </c>
      <c r="D7" s="741"/>
      <c r="E7" s="289"/>
      <c r="F7" s="296"/>
      <c r="G7" s="727"/>
      <c r="H7" s="289"/>
      <c r="I7" s="289"/>
      <c r="J7" s="289"/>
      <c r="K7" s="1129"/>
      <c r="L7" s="1129"/>
      <c r="M7" s="1129"/>
    </row>
    <row r="8" spans="1:13" s="260" customFormat="1">
      <c r="A8" s="742" t="s">
        <v>909</v>
      </c>
      <c r="B8" s="743"/>
      <c r="C8" s="743"/>
      <c r="D8" s="743"/>
      <c r="E8" s="289"/>
      <c r="F8" s="289"/>
      <c r="G8" s="289"/>
      <c r="H8" s="289"/>
      <c r="I8" s="289"/>
      <c r="J8" s="289"/>
      <c r="K8" s="289"/>
      <c r="L8" s="289"/>
      <c r="M8" s="289"/>
    </row>
    <row r="9" spans="1:13" s="260" customFormat="1">
      <c r="A9" s="744" t="s">
        <v>775</v>
      </c>
      <c r="B9" s="741">
        <v>117820.62488</v>
      </c>
      <c r="C9" s="741">
        <v>6984.553899999999</v>
      </c>
      <c r="D9" s="741">
        <v>1262692.2960999999</v>
      </c>
      <c r="E9" s="289"/>
      <c r="F9" s="289"/>
      <c r="G9" s="289"/>
      <c r="H9" s="289"/>
      <c r="I9" s="289"/>
      <c r="J9" s="289"/>
      <c r="K9" s="289"/>
      <c r="L9" s="289"/>
      <c r="M9" s="289"/>
    </row>
    <row r="10" spans="1:13" s="260" customFormat="1">
      <c r="A10" s="744" t="s">
        <v>776</v>
      </c>
      <c r="B10" s="741">
        <v>86214.591119999983</v>
      </c>
      <c r="C10" s="741">
        <v>-8965.462720000025</v>
      </c>
      <c r="D10" s="741">
        <v>935210.36600000015</v>
      </c>
      <c r="E10" s="289"/>
      <c r="F10" s="289"/>
      <c r="G10" s="289"/>
      <c r="H10" s="289"/>
      <c r="I10" s="289"/>
      <c r="J10" s="289"/>
      <c r="K10" s="289"/>
      <c r="L10" s="289"/>
      <c r="M10" s="289"/>
    </row>
    <row r="11" spans="1:13" s="260" customFormat="1" ht="24">
      <c r="A11" s="745" t="s">
        <v>777</v>
      </c>
      <c r="B11" s="741">
        <v>3049.6620900000003</v>
      </c>
      <c r="C11" s="741">
        <v>383.45799000000079</v>
      </c>
      <c r="D11" s="741">
        <v>46458.835540000007</v>
      </c>
      <c r="E11" s="289"/>
      <c r="F11" s="289"/>
      <c r="G11" s="289"/>
      <c r="H11" s="289"/>
      <c r="I11" s="289"/>
      <c r="J11" s="289"/>
      <c r="K11" s="289"/>
      <c r="L11" s="289"/>
      <c r="M11" s="289"/>
    </row>
    <row r="12" spans="1:13" s="260" customFormat="1">
      <c r="A12" s="744" t="s">
        <v>778</v>
      </c>
      <c r="B12" s="741">
        <v>383.35593999999998</v>
      </c>
      <c r="C12" s="741">
        <v>113.06083999999998</v>
      </c>
      <c r="D12" s="741">
        <v>10197.38204</v>
      </c>
      <c r="E12" s="289"/>
      <c r="F12" s="289"/>
      <c r="G12" s="289"/>
      <c r="H12" s="289"/>
      <c r="I12" s="289"/>
      <c r="J12" s="289"/>
      <c r="K12" s="289"/>
      <c r="L12" s="289"/>
      <c r="M12" s="289"/>
    </row>
    <row r="13" spans="1:13" s="260" customFormat="1">
      <c r="A13" s="745" t="s">
        <v>779</v>
      </c>
      <c r="B13" s="741">
        <v>85.894360000000006</v>
      </c>
      <c r="C13" s="741">
        <v>-60.654200000000003</v>
      </c>
      <c r="D13" s="741">
        <v>1453.7927300000001</v>
      </c>
      <c r="E13" s="289"/>
      <c r="F13" s="289"/>
      <c r="G13" s="289"/>
      <c r="H13" s="289"/>
      <c r="I13" s="289"/>
      <c r="J13" s="289"/>
      <c r="K13" s="289"/>
      <c r="L13" s="289"/>
      <c r="M13" s="289"/>
    </row>
    <row r="14" spans="1:13" s="1071" customFormat="1" ht="24">
      <c r="A14" s="745" t="s">
        <v>1475</v>
      </c>
      <c r="B14" s="741">
        <v>0</v>
      </c>
      <c r="C14" s="741">
        <v>0</v>
      </c>
      <c r="D14" s="741">
        <v>7255.9644000000008</v>
      </c>
      <c r="E14" s="1086"/>
      <c r="F14" s="1086"/>
      <c r="G14" s="1086"/>
      <c r="H14" s="1086"/>
      <c r="I14" s="1086"/>
      <c r="J14" s="1086"/>
      <c r="K14" s="1086"/>
      <c r="L14" s="1086"/>
      <c r="M14" s="1086"/>
    </row>
    <row r="15" spans="1:13" s="1071" customFormat="1" ht="24">
      <c r="A15" s="745" t="s">
        <v>1476</v>
      </c>
      <c r="B15" s="1087">
        <v>9.7999999999999997E-4</v>
      </c>
      <c r="C15" s="1087">
        <v>-1.0600000000000002E-3</v>
      </c>
      <c r="D15" s="1087">
        <v>8.8470000000000007E-2</v>
      </c>
      <c r="E15" s="1086"/>
      <c r="F15" s="1086"/>
      <c r="G15" s="1086"/>
      <c r="H15" s="1086"/>
      <c r="I15" s="1086"/>
      <c r="J15" s="1086"/>
      <c r="K15" s="1086"/>
      <c r="L15" s="1086"/>
      <c r="M15" s="1086"/>
    </row>
    <row r="16" spans="1:13" s="260" customFormat="1">
      <c r="A16" s="965" t="s">
        <v>780</v>
      </c>
      <c r="B16" s="966">
        <v>207554.12937000001</v>
      </c>
      <c r="C16" s="966">
        <v>-1545.0452500000251</v>
      </c>
      <c r="D16" s="966">
        <v>2263268.7252799999</v>
      </c>
      <c r="E16" s="289"/>
      <c r="F16" s="289"/>
      <c r="G16" s="289"/>
      <c r="H16" s="289"/>
      <c r="I16" s="289"/>
      <c r="J16" s="289"/>
      <c r="K16" s="289"/>
      <c r="L16" s="289"/>
      <c r="M16" s="289"/>
    </row>
    <row r="17" spans="1:14" s="260" customFormat="1">
      <c r="A17" s="742" t="s">
        <v>781</v>
      </c>
      <c r="B17" s="741"/>
      <c r="C17" s="741"/>
      <c r="D17" s="741"/>
      <c r="E17" s="289"/>
      <c r="F17" s="289"/>
      <c r="G17" s="289"/>
      <c r="H17" s="289"/>
      <c r="I17" s="289"/>
      <c r="J17" s="289"/>
      <c r="K17" s="289"/>
      <c r="L17" s="289"/>
      <c r="M17" s="289"/>
    </row>
    <row r="18" spans="1:14" s="260" customFormat="1">
      <c r="A18" s="744" t="s">
        <v>782</v>
      </c>
      <c r="B18" s="741">
        <v>562.36840000000007</v>
      </c>
      <c r="C18" s="741">
        <v>7.9846699999999373</v>
      </c>
      <c r="D18" s="741">
        <v>6311.7998099999995</v>
      </c>
      <c r="E18" s="289"/>
      <c r="F18" s="289"/>
      <c r="G18" s="289"/>
      <c r="H18" s="289"/>
      <c r="I18" s="289"/>
      <c r="J18" s="289"/>
      <c r="K18" s="289"/>
      <c r="L18" s="289"/>
      <c r="M18" s="289"/>
    </row>
    <row r="19" spans="1:14" s="260" customFormat="1">
      <c r="A19" s="746" t="s">
        <v>783</v>
      </c>
      <c r="B19" s="741">
        <v>562.35221000000001</v>
      </c>
      <c r="C19" s="741">
        <v>7.9761599999999362</v>
      </c>
      <c r="D19" s="741">
        <v>6311.0191299999997</v>
      </c>
      <c r="E19" s="289"/>
      <c r="F19" s="289"/>
      <c r="G19" s="289"/>
      <c r="H19" s="289"/>
      <c r="I19" s="289"/>
      <c r="J19" s="289"/>
      <c r="K19" s="289"/>
      <c r="L19" s="289"/>
      <c r="M19" s="289"/>
    </row>
    <row r="20" spans="1:14" s="260" customFormat="1">
      <c r="A20" s="746" t="s">
        <v>784</v>
      </c>
      <c r="B20" s="747">
        <v>1.6190000000000003E-2</v>
      </c>
      <c r="C20" s="747">
        <v>8.5100000000000037E-3</v>
      </c>
      <c r="D20" s="741">
        <v>0.78068000000000004</v>
      </c>
      <c r="E20" s="289"/>
      <c r="F20" s="289"/>
      <c r="G20" s="289"/>
      <c r="H20" s="289"/>
      <c r="I20" s="289"/>
      <c r="J20" s="289"/>
      <c r="K20" s="289"/>
      <c r="L20" s="289"/>
      <c r="M20" s="289"/>
    </row>
    <row r="21" spans="1:14" s="260" customFormat="1">
      <c r="A21" s="744" t="s">
        <v>785</v>
      </c>
      <c r="B21" s="741">
        <v>162470.16375000001</v>
      </c>
      <c r="C21" s="741">
        <v>-2846.2818900000129</v>
      </c>
      <c r="D21" s="741">
        <v>1895795.5517199999</v>
      </c>
      <c r="E21" s="289"/>
      <c r="F21" s="289"/>
      <c r="G21" s="289"/>
      <c r="H21" s="289"/>
      <c r="I21" s="289"/>
      <c r="J21" s="289"/>
      <c r="K21" s="289"/>
      <c r="L21" s="289"/>
      <c r="M21" s="289"/>
    </row>
    <row r="22" spans="1:14" s="260" customFormat="1">
      <c r="A22" s="746" t="s">
        <v>786</v>
      </c>
      <c r="B22" s="741">
        <v>111881.99472</v>
      </c>
      <c r="C22" s="741">
        <v>1583.6145699999906</v>
      </c>
      <c r="D22" s="741">
        <v>1255607.23654</v>
      </c>
      <c r="E22" s="289"/>
      <c r="F22" s="289"/>
      <c r="G22" s="289"/>
      <c r="H22" s="289"/>
      <c r="I22" s="289"/>
      <c r="J22" s="289"/>
      <c r="K22" s="289"/>
      <c r="L22" s="289"/>
      <c r="M22" s="289"/>
    </row>
    <row r="23" spans="1:14" s="260" customFormat="1">
      <c r="A23" s="746" t="s">
        <v>787</v>
      </c>
      <c r="B23" s="741">
        <v>50588.169030000005</v>
      </c>
      <c r="C23" s="741">
        <v>-4429.8964599999963</v>
      </c>
      <c r="D23" s="741">
        <v>632932.35077999998</v>
      </c>
      <c r="E23" s="289"/>
      <c r="F23" s="289"/>
      <c r="G23" s="289"/>
      <c r="H23" s="289"/>
      <c r="I23" s="289"/>
      <c r="J23" s="289"/>
      <c r="K23" s="289"/>
      <c r="L23" s="289"/>
      <c r="M23" s="289"/>
    </row>
    <row r="24" spans="1:14" s="1071" customFormat="1" ht="30.75" customHeight="1">
      <c r="A24" s="1088" t="s">
        <v>1477</v>
      </c>
      <c r="B24" s="741">
        <v>0</v>
      </c>
      <c r="C24" s="741">
        <v>0</v>
      </c>
      <c r="D24" s="741">
        <v>7255.9644000000008</v>
      </c>
      <c r="E24" s="1086"/>
      <c r="F24" s="1086"/>
      <c r="G24" s="1086"/>
      <c r="H24" s="1086"/>
      <c r="I24" s="1086"/>
      <c r="J24" s="1086"/>
      <c r="K24" s="1086"/>
      <c r="L24" s="1086"/>
      <c r="M24" s="1086"/>
    </row>
    <row r="25" spans="1:14" s="260" customFormat="1" ht="24">
      <c r="A25" s="745" t="s">
        <v>788</v>
      </c>
      <c r="B25" s="741">
        <v>3732.74928</v>
      </c>
      <c r="C25" s="741">
        <v>51.971090000000004</v>
      </c>
      <c r="D25" s="741">
        <v>52532.044669999988</v>
      </c>
      <c r="E25" s="289"/>
      <c r="F25" s="289"/>
      <c r="G25" s="289"/>
      <c r="H25" s="289"/>
      <c r="I25" s="289"/>
      <c r="J25" s="289"/>
      <c r="K25" s="289"/>
      <c r="L25" s="289"/>
      <c r="M25" s="289"/>
    </row>
    <row r="26" spans="1:14" s="260" customFormat="1">
      <c r="A26" s="745" t="s">
        <v>789</v>
      </c>
      <c r="B26" s="741">
        <v>35894.409209999998</v>
      </c>
      <c r="C26" s="741">
        <v>-3681.7841499999995</v>
      </c>
      <c r="D26" s="741">
        <v>301466.87978000002</v>
      </c>
      <c r="E26" s="289"/>
      <c r="F26" s="289"/>
      <c r="G26" s="289"/>
      <c r="H26" s="289"/>
      <c r="I26" s="289"/>
      <c r="J26" s="289"/>
      <c r="K26" s="289"/>
      <c r="L26" s="289"/>
      <c r="M26" s="289"/>
    </row>
    <row r="27" spans="1:14" s="260" customFormat="1">
      <c r="A27" s="744" t="s">
        <v>790</v>
      </c>
      <c r="B27" s="741">
        <v>85.894360000000006</v>
      </c>
      <c r="C27" s="741">
        <v>-60.654200000000003</v>
      </c>
      <c r="D27" s="741">
        <v>1453.7927300000001</v>
      </c>
      <c r="E27" s="289"/>
      <c r="F27" s="289"/>
      <c r="G27" s="289"/>
      <c r="H27" s="289"/>
      <c r="I27" s="289"/>
      <c r="J27" s="289"/>
      <c r="K27" s="289"/>
      <c r="L27" s="289"/>
      <c r="M27" s="289"/>
    </row>
    <row r="28" spans="1:14" s="260" customFormat="1" ht="30.75" customHeight="1">
      <c r="A28" s="745" t="s">
        <v>791</v>
      </c>
      <c r="B28" s="741">
        <v>121.33467999999999</v>
      </c>
      <c r="C28" s="741">
        <v>-32.384140000000002</v>
      </c>
      <c r="D28" s="741">
        <v>1525.10581</v>
      </c>
      <c r="E28" s="289"/>
      <c r="F28" s="289"/>
      <c r="G28" s="289"/>
      <c r="H28" s="289"/>
      <c r="I28" s="289"/>
      <c r="J28" s="289"/>
      <c r="K28" s="289"/>
      <c r="L28" s="289"/>
      <c r="M28" s="289"/>
    </row>
    <row r="29" spans="1:14" s="1071" customFormat="1" ht="24">
      <c r="A29" s="745" t="s">
        <v>1478</v>
      </c>
      <c r="B29" s="1087">
        <v>1.2999999999999999E-3</v>
      </c>
      <c r="C29" s="1087">
        <v>-8.9000000000000017E-4</v>
      </c>
      <c r="D29" s="1087">
        <v>0.11408</v>
      </c>
      <c r="E29" s="1086"/>
      <c r="F29" s="1086"/>
      <c r="G29" s="1086"/>
      <c r="H29" s="1086"/>
      <c r="I29" s="1086"/>
      <c r="J29" s="1086"/>
      <c r="K29" s="1086"/>
      <c r="L29" s="1086"/>
      <c r="M29" s="1086"/>
    </row>
    <row r="30" spans="1:14">
      <c r="A30" s="965" t="s">
        <v>792</v>
      </c>
      <c r="B30" s="966">
        <v>202866.92098000002</v>
      </c>
      <c r="C30" s="966">
        <v>-6561.1495099999884</v>
      </c>
      <c r="D30" s="966">
        <v>2259085.2885999996</v>
      </c>
      <c r="E30" s="290"/>
      <c r="F30" s="290"/>
      <c r="G30" s="290"/>
      <c r="H30" s="290"/>
      <c r="I30" s="290"/>
      <c r="J30" s="290"/>
      <c r="K30" s="291"/>
      <c r="L30" s="290"/>
      <c r="M30" s="290"/>
      <c r="N30" s="52"/>
    </row>
    <row r="31" spans="1:14">
      <c r="A31" s="357" t="s">
        <v>1460</v>
      </c>
      <c r="B31" s="741">
        <v>8394.1834486727112</v>
      </c>
      <c r="C31" s="741">
        <v>4687.2083899999552</v>
      </c>
      <c r="D31" s="741"/>
      <c r="E31" s="290"/>
      <c r="F31" s="290"/>
      <c r="G31" s="290"/>
      <c r="H31" s="290"/>
      <c r="I31" s="290"/>
      <c r="J31" s="290"/>
      <c r="K31" s="291"/>
      <c r="L31" s="290"/>
      <c r="M31" s="290"/>
      <c r="N31" s="52"/>
    </row>
    <row r="32" spans="1:14" ht="12.75" customHeight="1">
      <c r="A32" s="12" t="s">
        <v>582</v>
      </c>
      <c r="B32" s="809"/>
      <c r="C32" s="815"/>
    </row>
    <row r="33" spans="1:14" s="260" customFormat="1" ht="12.75" customHeight="1">
      <c r="A33" s="47"/>
      <c r="B33" s="809"/>
      <c r="C33" s="809"/>
    </row>
    <row r="34" spans="1:14" ht="12.75" customHeight="1">
      <c r="A34" s="814"/>
    </row>
    <row r="35" spans="1:14" ht="12.75" customHeight="1">
      <c r="D35" s="7" t="str">
        <f>Naslovnica!A20</f>
        <v>Prosinac 2023.</v>
      </c>
    </row>
    <row r="36" spans="1:14" ht="12.75" customHeight="1">
      <c r="A36" s="337" t="s">
        <v>636</v>
      </c>
      <c r="B36" s="299"/>
      <c r="C36" s="299"/>
      <c r="D36" s="524" t="str">
        <f>Naslovnica!A24</f>
        <v>December 2023</v>
      </c>
      <c r="E36" s="260"/>
      <c r="G36" s="260"/>
      <c r="H36" s="260"/>
      <c r="I36" s="260"/>
    </row>
    <row r="37" spans="1:14" ht="12.75" customHeight="1">
      <c r="A37" s="546" t="s">
        <v>764</v>
      </c>
      <c r="B37" s="299"/>
      <c r="C37" s="299"/>
      <c r="D37" s="13" t="s">
        <v>1437</v>
      </c>
      <c r="E37" s="260"/>
      <c r="F37" s="260"/>
      <c r="G37" s="260"/>
      <c r="H37" s="260"/>
      <c r="I37" s="260"/>
    </row>
    <row r="38" spans="1:14" ht="28.5" customHeight="1">
      <c r="A38" s="672"/>
      <c r="B38" s="737" t="str">
        <f>$D$1</f>
        <v>Prosinac 2023.</v>
      </c>
      <c r="C38" s="738" t="str">
        <f>$C$5</f>
        <v>Promjena u odnosu na prethodni mjesec</v>
      </c>
      <c r="D38" s="738" t="s">
        <v>18</v>
      </c>
      <c r="E38" s="260"/>
      <c r="F38" s="260"/>
      <c r="G38" s="260"/>
      <c r="H38" s="260"/>
      <c r="I38" s="260"/>
      <c r="J38" s="297"/>
      <c r="K38" s="297"/>
      <c r="L38" s="297"/>
      <c r="M38" s="297"/>
    </row>
    <row r="39" spans="1:14" s="260" customFormat="1" ht="24">
      <c r="A39" s="672"/>
      <c r="B39" s="739" t="str">
        <f>D2</f>
        <v>December 2023</v>
      </c>
      <c r="C39" s="739" t="s">
        <v>45</v>
      </c>
      <c r="D39" s="754" t="s">
        <v>236</v>
      </c>
      <c r="J39" s="297"/>
      <c r="K39" s="297"/>
      <c r="L39" s="297"/>
      <c r="M39" s="297"/>
    </row>
    <row r="40" spans="1:14" ht="25.5">
      <c r="A40" s="1089" t="s">
        <v>1479</v>
      </c>
      <c r="B40" s="333">
        <v>53072.762520000018</v>
      </c>
      <c r="C40" s="333">
        <v>1018.2413699999961</v>
      </c>
      <c r="D40" s="333"/>
      <c r="E40" s="295"/>
      <c r="F40" s="295"/>
      <c r="G40" s="295"/>
      <c r="H40" s="295"/>
      <c r="I40" s="296"/>
      <c r="J40" s="1129"/>
      <c r="K40" s="1129"/>
      <c r="L40" s="1131"/>
      <c r="M40" s="1129"/>
    </row>
    <row r="41" spans="1:14" ht="14.25" customHeight="1">
      <c r="A41" s="335" t="s">
        <v>756</v>
      </c>
      <c r="B41" s="333"/>
      <c r="C41" s="333"/>
      <c r="D41" s="333"/>
      <c r="E41" s="289"/>
      <c r="F41" s="289"/>
      <c r="G41" s="289"/>
      <c r="H41" s="289"/>
      <c r="I41" s="298"/>
      <c r="J41" s="1130"/>
      <c r="K41" s="1129"/>
      <c r="L41" s="1130"/>
      <c r="M41" s="1130"/>
    </row>
    <row r="42" spans="1:14">
      <c r="A42" s="336" t="s">
        <v>757</v>
      </c>
      <c r="B42" s="333">
        <v>3538.1639300000002</v>
      </c>
      <c r="C42" s="333">
        <v>102.32659999999987</v>
      </c>
      <c r="D42" s="333">
        <v>50283.510380000007</v>
      </c>
      <c r="E42" s="293"/>
      <c r="F42" s="293"/>
      <c r="G42" s="293"/>
      <c r="H42" s="293"/>
      <c r="I42" s="293"/>
      <c r="J42" s="293"/>
      <c r="K42" s="293"/>
      <c r="L42" s="293"/>
      <c r="M42" s="293"/>
      <c r="N42" s="52"/>
    </row>
    <row r="43" spans="1:14" ht="26.25" customHeight="1">
      <c r="A43" s="336" t="s">
        <v>758</v>
      </c>
      <c r="B43" s="333">
        <v>194.58535000000001</v>
      </c>
      <c r="C43" s="333">
        <v>-50.355509999999981</v>
      </c>
      <c r="D43" s="333">
        <v>2248.5342900000001</v>
      </c>
      <c r="E43" s="293"/>
      <c r="F43" s="293"/>
      <c r="G43" s="293"/>
      <c r="H43" s="293"/>
      <c r="I43" s="293"/>
      <c r="J43" s="293"/>
      <c r="K43" s="293"/>
      <c r="L43" s="293"/>
      <c r="M43" s="293"/>
      <c r="N43" s="52"/>
    </row>
    <row r="44" spans="1:14" s="260" customFormat="1" ht="25.5">
      <c r="A44" s="336" t="s">
        <v>759</v>
      </c>
      <c r="B44" s="333">
        <v>3.5448499999999998</v>
      </c>
      <c r="C44" s="333">
        <v>-0.12243000000000048</v>
      </c>
      <c r="D44" s="333">
        <v>56.986190000000001</v>
      </c>
      <c r="E44" s="293"/>
      <c r="F44" s="293"/>
      <c r="G44" s="293"/>
      <c r="H44" s="293"/>
      <c r="I44" s="293"/>
      <c r="J44" s="293"/>
      <c r="K44" s="293"/>
      <c r="L44" s="293"/>
      <c r="M44" s="293"/>
      <c r="N44" s="52"/>
    </row>
    <row r="45" spans="1:14" s="1071" customFormat="1" ht="25.5">
      <c r="A45" s="336" t="s">
        <v>1480</v>
      </c>
      <c r="B45" s="1087">
        <v>7.5300000000000002E-3</v>
      </c>
      <c r="C45" s="1087">
        <v>-4.81E-3</v>
      </c>
      <c r="D45" s="1087">
        <v>0.31231999999999999</v>
      </c>
      <c r="E45" s="293"/>
      <c r="F45" s="293"/>
      <c r="G45" s="293"/>
      <c r="H45" s="293"/>
      <c r="I45" s="293"/>
      <c r="J45" s="293"/>
      <c r="K45" s="293"/>
      <c r="L45" s="293"/>
      <c r="M45" s="293"/>
      <c r="N45" s="52"/>
    </row>
    <row r="46" spans="1:14" s="260" customFormat="1">
      <c r="A46" s="967" t="s">
        <v>760</v>
      </c>
      <c r="B46" s="968">
        <v>3736.2941300000002</v>
      </c>
      <c r="C46" s="968">
        <v>51.848659999999654</v>
      </c>
      <c r="D46" s="968">
        <v>52589.030860000013</v>
      </c>
      <c r="E46" s="293"/>
      <c r="F46" s="293"/>
      <c r="G46" s="293"/>
      <c r="H46" s="293"/>
      <c r="I46" s="293"/>
      <c r="J46" s="293"/>
      <c r="K46" s="293"/>
      <c r="L46" s="293"/>
      <c r="M46" s="293"/>
      <c r="N46" s="52"/>
    </row>
    <row r="47" spans="1:14" s="260" customFormat="1">
      <c r="A47" s="335" t="s">
        <v>761</v>
      </c>
      <c r="B47" s="333"/>
      <c r="C47" s="333"/>
      <c r="D47" s="333"/>
      <c r="E47" s="293"/>
      <c r="F47" s="293"/>
      <c r="G47" s="293"/>
      <c r="H47" s="293"/>
      <c r="I47" s="293"/>
      <c r="J47" s="293"/>
      <c r="K47" s="293"/>
      <c r="L47" s="293"/>
      <c r="M47" s="293"/>
      <c r="N47" s="52"/>
    </row>
    <row r="48" spans="1:14" ht="25.5">
      <c r="A48" s="336" t="s">
        <v>762</v>
      </c>
      <c r="B48" s="333">
        <v>3046.11724</v>
      </c>
      <c r="C48" s="333">
        <v>383.58042000000023</v>
      </c>
      <c r="D48" s="333">
        <v>46401.849350000004</v>
      </c>
      <c r="E48" s="292"/>
      <c r="F48" s="292"/>
      <c r="G48" s="292"/>
      <c r="H48" s="292"/>
      <c r="I48" s="292"/>
      <c r="J48" s="292"/>
      <c r="K48" s="292"/>
      <c r="L48" s="292"/>
      <c r="M48" s="292"/>
      <c r="N48" s="52"/>
    </row>
    <row r="49" spans="1:14" ht="25.5">
      <c r="A49" s="336" t="s">
        <v>763</v>
      </c>
      <c r="B49" s="333">
        <v>3.5448499999999998</v>
      </c>
      <c r="C49" s="333">
        <v>-0.12243000000000048</v>
      </c>
      <c r="D49" s="333">
        <v>56.986190000000001</v>
      </c>
      <c r="E49" s="293"/>
      <c r="F49" s="293"/>
      <c r="G49" s="293"/>
      <c r="H49" s="293"/>
      <c r="I49" s="293"/>
      <c r="J49" s="293"/>
      <c r="K49" s="293"/>
      <c r="L49" s="293"/>
      <c r="M49" s="293"/>
      <c r="N49" s="43"/>
    </row>
    <row r="50" spans="1:14" s="1071" customFormat="1" ht="25.5">
      <c r="A50" s="336" t="s">
        <v>1481</v>
      </c>
      <c r="B50" s="1087">
        <v>4.4020000000000004E-2</v>
      </c>
      <c r="C50" s="1087">
        <v>3.1020000000000006E-2</v>
      </c>
      <c r="D50" s="1087">
        <v>0.44724999999999998</v>
      </c>
      <c r="E50" s="293"/>
      <c r="F50" s="293"/>
      <c r="G50" s="293"/>
      <c r="H50" s="293"/>
      <c r="I50" s="293"/>
      <c r="J50" s="293"/>
      <c r="K50" s="293"/>
      <c r="L50" s="293"/>
      <c r="M50" s="293"/>
      <c r="N50" s="43"/>
    </row>
    <row r="51" spans="1:14">
      <c r="A51" s="967" t="s">
        <v>760</v>
      </c>
      <c r="B51" s="968">
        <v>3049.6620900000003</v>
      </c>
      <c r="C51" s="968">
        <v>383.45799000000034</v>
      </c>
      <c r="D51" s="968">
        <v>46458.835540000007</v>
      </c>
      <c r="E51" s="292"/>
      <c r="F51" s="292"/>
      <c r="G51" s="292"/>
      <c r="H51" s="292"/>
      <c r="I51" s="292"/>
      <c r="J51" s="292"/>
      <c r="K51" s="292"/>
      <c r="L51" s="292"/>
      <c r="M51" s="292"/>
    </row>
    <row r="52" spans="1:14">
      <c r="A52" s="332" t="s">
        <v>755</v>
      </c>
      <c r="B52" s="333">
        <v>53759.394560000022</v>
      </c>
      <c r="C52" s="333">
        <v>686.63204000000405</v>
      </c>
      <c r="D52" s="333"/>
      <c r="E52" s="294"/>
      <c r="F52" s="294"/>
      <c r="G52" s="294"/>
      <c r="H52" s="294"/>
      <c r="I52" s="294"/>
      <c r="J52" s="294"/>
      <c r="K52" s="294"/>
      <c r="L52" s="294"/>
      <c r="M52" s="294"/>
    </row>
    <row r="53" spans="1:14" ht="12.75" customHeight="1">
      <c r="A53" s="12" t="s">
        <v>582</v>
      </c>
    </row>
    <row r="54" spans="1:14" ht="12.75" customHeight="1"/>
    <row r="55" spans="1:14" ht="12.75" customHeight="1">
      <c r="A55" s="607"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793</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637</v>
      </c>
      <c r="E1" s="137" t="str">
        <f>Naslovnica!A20</f>
        <v>Prosinac 2023.</v>
      </c>
    </row>
    <row r="2" spans="1:13" ht="12.75" customHeight="1">
      <c r="A2" s="546" t="s">
        <v>910</v>
      </c>
      <c r="E2" s="524" t="str">
        <f>Naslovnica!A24</f>
        <v>December 2023</v>
      </c>
    </row>
    <row r="3" spans="1:13">
      <c r="A3" s="300"/>
      <c r="B3" s="295"/>
      <c r="C3" s="295"/>
      <c r="D3" s="13" t="s">
        <v>1437</v>
      </c>
      <c r="F3" s="295"/>
      <c r="G3" s="301"/>
    </row>
    <row r="4" spans="1:13" ht="48.75" customHeight="1">
      <c r="A4" s="1132" t="s">
        <v>571</v>
      </c>
      <c r="B4" s="1134" t="s">
        <v>911</v>
      </c>
      <c r="C4" s="1134"/>
      <c r="D4" s="1134"/>
      <c r="E4" s="735"/>
      <c r="F4" s="300"/>
      <c r="G4" s="300"/>
    </row>
    <row r="5" spans="1:13" ht="60">
      <c r="A5" s="1132"/>
      <c r="B5" s="673" t="s">
        <v>572</v>
      </c>
      <c r="C5" s="673" t="s">
        <v>573</v>
      </c>
      <c r="D5" s="673" t="s">
        <v>574</v>
      </c>
      <c r="E5" s="302"/>
      <c r="F5" s="302"/>
    </row>
    <row r="6" spans="1:13" ht="12.75" customHeight="1">
      <c r="A6" s="340" t="s">
        <v>117</v>
      </c>
      <c r="B6" s="341">
        <v>2785.0492799999997</v>
      </c>
      <c r="C6" s="341">
        <v>26793.804810000001</v>
      </c>
      <c r="D6" s="341">
        <v>68093.847368895731</v>
      </c>
      <c r="E6" s="303"/>
      <c r="F6" s="303"/>
      <c r="G6" s="976"/>
      <c r="K6" s="132"/>
      <c r="L6" s="132"/>
      <c r="M6" s="132"/>
    </row>
    <row r="7" spans="1:13" ht="12.75" customHeight="1">
      <c r="A7" s="342" t="s">
        <v>118</v>
      </c>
      <c r="B7" s="341">
        <v>33814.764159999999</v>
      </c>
      <c r="C7" s="341">
        <v>385331.97042000009</v>
      </c>
      <c r="D7" s="341">
        <v>5438996.0400450574</v>
      </c>
      <c r="E7" s="303"/>
      <c r="F7" s="303"/>
      <c r="G7" s="976"/>
      <c r="K7" s="132"/>
      <c r="L7" s="132"/>
      <c r="M7" s="132"/>
    </row>
    <row r="8" spans="1:13" ht="12.75" customHeight="1">
      <c r="A8" s="342" t="s">
        <v>119</v>
      </c>
      <c r="B8" s="341">
        <v>2573.5423100000003</v>
      </c>
      <c r="C8" s="341">
        <v>27330.71384</v>
      </c>
      <c r="D8" s="341">
        <v>122227.07894717366</v>
      </c>
      <c r="E8" s="303"/>
      <c r="F8" s="303"/>
      <c r="G8" s="976"/>
      <c r="K8" s="132"/>
      <c r="L8" s="132"/>
      <c r="M8" s="132"/>
    </row>
    <row r="9" spans="1:13" ht="12.75" customHeight="1">
      <c r="A9" s="674" t="s">
        <v>229</v>
      </c>
      <c r="B9" s="675">
        <v>39173.355749999995</v>
      </c>
      <c r="C9" s="675">
        <v>439456.48907000007</v>
      </c>
      <c r="D9" s="675">
        <v>5629316.9663611269</v>
      </c>
      <c r="E9" s="304"/>
      <c r="F9" s="304"/>
      <c r="G9" s="976"/>
      <c r="K9" s="132"/>
      <c r="L9" s="132"/>
      <c r="M9" s="132"/>
    </row>
    <row r="10" spans="1:13" ht="12.75" customHeight="1">
      <c r="A10" s="342" t="s">
        <v>120</v>
      </c>
      <c r="B10" s="341">
        <v>2305.9225499999998</v>
      </c>
      <c r="C10" s="341">
        <v>23694.65857</v>
      </c>
      <c r="D10" s="341">
        <v>57088.637159156533</v>
      </c>
      <c r="E10" s="303"/>
      <c r="F10" s="303"/>
      <c r="G10" s="976"/>
      <c r="K10" s="132"/>
      <c r="L10" s="132"/>
      <c r="M10" s="132"/>
    </row>
    <row r="11" spans="1:13" ht="12.75" customHeight="1">
      <c r="A11" s="342" t="s">
        <v>121</v>
      </c>
      <c r="B11" s="341">
        <v>15370.38574</v>
      </c>
      <c r="C11" s="341">
        <v>174047.04522</v>
      </c>
      <c r="D11" s="341">
        <v>1988392.2145955388</v>
      </c>
      <c r="E11" s="303"/>
      <c r="F11" s="303"/>
      <c r="G11" s="976"/>
      <c r="K11" s="132"/>
      <c r="L11" s="132"/>
      <c r="M11" s="132"/>
    </row>
    <row r="12" spans="1:13" ht="12.75" customHeight="1">
      <c r="A12" s="342" t="s">
        <v>122</v>
      </c>
      <c r="B12" s="341">
        <v>720.40268999999989</v>
      </c>
      <c r="C12" s="341">
        <v>7440.2229500000012</v>
      </c>
      <c r="D12" s="341">
        <v>32299.249846277125</v>
      </c>
      <c r="E12" s="303"/>
      <c r="F12" s="303"/>
      <c r="G12" s="976"/>
      <c r="K12" s="132"/>
      <c r="L12" s="132"/>
      <c r="M12" s="132"/>
    </row>
    <row r="13" spans="1:13" ht="12.75" customHeight="1">
      <c r="A13" s="674" t="s">
        <v>230</v>
      </c>
      <c r="B13" s="675">
        <v>18396.71098</v>
      </c>
      <c r="C13" s="675">
        <v>205181.92674</v>
      </c>
      <c r="D13" s="675">
        <v>2077780.1016009725</v>
      </c>
      <c r="E13" s="304"/>
      <c r="F13" s="304"/>
      <c r="G13" s="976"/>
      <c r="K13" s="132"/>
      <c r="L13" s="132"/>
      <c r="M13" s="132"/>
    </row>
    <row r="14" spans="1:13" ht="12.75" customHeight="1">
      <c r="A14" s="342" t="s">
        <v>123</v>
      </c>
      <c r="B14" s="341">
        <v>3481.9557</v>
      </c>
      <c r="C14" s="341">
        <v>37015.650750000001</v>
      </c>
      <c r="D14" s="341">
        <v>83643.01929071272</v>
      </c>
      <c r="E14" s="303"/>
      <c r="F14" s="303"/>
      <c r="G14" s="976"/>
      <c r="K14" s="132"/>
      <c r="L14" s="132"/>
      <c r="M14" s="132"/>
    </row>
    <row r="15" spans="1:13" ht="12.75" customHeight="1">
      <c r="A15" s="342" t="s">
        <v>124</v>
      </c>
      <c r="B15" s="341">
        <v>17655.0105</v>
      </c>
      <c r="C15" s="341">
        <v>200791.94666999998</v>
      </c>
      <c r="D15" s="341">
        <v>2549223.1926863235</v>
      </c>
      <c r="E15" s="303"/>
      <c r="F15" s="303"/>
      <c r="G15" s="976"/>
      <c r="K15" s="132"/>
      <c r="L15" s="132"/>
      <c r="M15" s="132"/>
    </row>
    <row r="16" spans="1:13" ht="12.75" customHeight="1">
      <c r="A16" s="342" t="s">
        <v>125</v>
      </c>
      <c r="B16" s="341">
        <v>1151.9349</v>
      </c>
      <c r="C16" s="341">
        <v>12062.63954</v>
      </c>
      <c r="D16" s="341">
        <v>50996.517267785523</v>
      </c>
      <c r="E16" s="303"/>
      <c r="F16" s="303"/>
      <c r="G16" s="976"/>
      <c r="K16" s="132"/>
      <c r="L16" s="132"/>
      <c r="M16" s="132"/>
    </row>
    <row r="17" spans="1:13" ht="12.75" customHeight="1">
      <c r="A17" s="674" t="s">
        <v>231</v>
      </c>
      <c r="B17" s="675">
        <v>22288.901099999999</v>
      </c>
      <c r="C17" s="675">
        <v>249870.23695999998</v>
      </c>
      <c r="D17" s="675">
        <v>2683862.7292448217</v>
      </c>
      <c r="E17" s="304"/>
      <c r="F17" s="304"/>
      <c r="G17" s="976"/>
      <c r="K17" s="132"/>
      <c r="L17" s="132"/>
      <c r="M17" s="132"/>
    </row>
    <row r="18" spans="1:13" ht="12.75" customHeight="1">
      <c r="A18" s="342" t="s">
        <v>126</v>
      </c>
      <c r="B18" s="341">
        <v>2171.3614300000004</v>
      </c>
      <c r="C18" s="341">
        <v>22285.368200000001</v>
      </c>
      <c r="D18" s="341">
        <v>56271.657125608872</v>
      </c>
      <c r="E18" s="303"/>
      <c r="F18" s="303"/>
      <c r="G18" s="976"/>
      <c r="K18" s="132"/>
      <c r="L18" s="132"/>
      <c r="M18" s="132"/>
    </row>
    <row r="19" spans="1:13" ht="12.75" customHeight="1">
      <c r="A19" s="342" t="s">
        <v>127</v>
      </c>
      <c r="B19" s="341">
        <v>27824.66331</v>
      </c>
      <c r="C19" s="341">
        <v>317248.98213000002</v>
      </c>
      <c r="D19" s="341">
        <v>4300981.6887502149</v>
      </c>
      <c r="E19" s="303"/>
      <c r="F19" s="303"/>
      <c r="G19" s="976"/>
      <c r="K19" s="132"/>
      <c r="L19" s="132"/>
      <c r="M19" s="132"/>
    </row>
    <row r="20" spans="1:13" ht="12.75" customHeight="1">
      <c r="A20" s="342" t="s">
        <v>128</v>
      </c>
      <c r="B20" s="341">
        <v>2027.0021499999998</v>
      </c>
      <c r="C20" s="341">
        <v>21564.23344</v>
      </c>
      <c r="D20" s="341">
        <v>99878.889226050873</v>
      </c>
      <c r="E20" s="303"/>
      <c r="F20" s="303"/>
      <c r="G20" s="976"/>
      <c r="K20" s="132"/>
      <c r="L20" s="132"/>
      <c r="M20" s="132"/>
    </row>
    <row r="21" spans="1:13" ht="12.75" customHeight="1">
      <c r="A21" s="674" t="s">
        <v>232</v>
      </c>
      <c r="B21" s="675">
        <v>32023.026890000001</v>
      </c>
      <c r="C21" s="675">
        <v>361098.58377000003</v>
      </c>
      <c r="D21" s="675">
        <v>4457132.2351018749</v>
      </c>
      <c r="E21" s="304"/>
      <c r="F21" s="304"/>
      <c r="G21" s="976"/>
      <c r="K21" s="132"/>
      <c r="L21" s="132"/>
      <c r="M21" s="132"/>
    </row>
    <row r="22" spans="1:13" ht="12.75" customHeight="1">
      <c r="A22" s="343" t="s">
        <v>233</v>
      </c>
      <c r="B22" s="344">
        <v>10744.28896</v>
      </c>
      <c r="C22" s="344">
        <v>109789.48233</v>
      </c>
      <c r="D22" s="344">
        <v>265097.16094437387</v>
      </c>
      <c r="E22" s="304"/>
      <c r="F22" s="304"/>
      <c r="G22" s="976"/>
      <c r="H22" s="132"/>
      <c r="K22" s="132"/>
      <c r="L22" s="132"/>
      <c r="M22" s="132"/>
    </row>
    <row r="23" spans="1:13" ht="12.75" customHeight="1">
      <c r="A23" s="343" t="s">
        <v>234</v>
      </c>
      <c r="B23" s="344">
        <v>94664.823709999997</v>
      </c>
      <c r="C23" s="344">
        <v>1077419.9444400002</v>
      </c>
      <c r="D23" s="344">
        <v>14277593.136077134</v>
      </c>
      <c r="E23" s="304"/>
      <c r="F23" s="304"/>
      <c r="G23" s="976"/>
      <c r="H23" s="132"/>
      <c r="K23" s="132"/>
      <c r="L23" s="132"/>
      <c r="M23" s="132"/>
    </row>
    <row r="24" spans="1:13" ht="12.75" customHeight="1">
      <c r="A24" s="343" t="s">
        <v>235</v>
      </c>
      <c r="B24" s="344">
        <v>6472.8820500000002</v>
      </c>
      <c r="C24" s="344">
        <v>68397.809769999993</v>
      </c>
      <c r="D24" s="344">
        <v>305401.73528728716</v>
      </c>
      <c r="E24" s="304"/>
      <c r="F24" s="304"/>
      <c r="G24" s="976"/>
      <c r="H24" s="132"/>
      <c r="K24" s="132"/>
      <c r="L24" s="132"/>
      <c r="M24" s="132"/>
    </row>
    <row r="25" spans="1:13">
      <c r="A25" s="958" t="s">
        <v>575</v>
      </c>
      <c r="B25" s="961">
        <v>111881.99472</v>
      </c>
      <c r="C25" s="961">
        <v>1255607.2365400002</v>
      </c>
      <c r="D25" s="961">
        <v>14848092.032308795</v>
      </c>
      <c r="E25" s="304"/>
      <c r="F25" s="304"/>
      <c r="H25" s="132"/>
      <c r="K25" s="132"/>
      <c r="L25" s="132"/>
      <c r="M25" s="132"/>
    </row>
    <row r="26" spans="1:13" ht="21.75" customHeight="1">
      <c r="A26" s="1136" t="s">
        <v>23</v>
      </c>
      <c r="B26" s="1136"/>
      <c r="C26" s="1136"/>
      <c r="D26" s="1136"/>
      <c r="E26" s="1136"/>
      <c r="F26" s="751"/>
      <c r="G26" s="751"/>
    </row>
    <row r="27" spans="1:13" ht="21" customHeight="1">
      <c r="A27" s="1137" t="s">
        <v>24</v>
      </c>
      <c r="B27" s="1137"/>
      <c r="C27" s="1137"/>
      <c r="D27" s="1137"/>
      <c r="E27" s="1137"/>
      <c r="F27" s="752"/>
      <c r="G27" s="752"/>
    </row>
    <row r="28" spans="1:13" ht="12.75" customHeight="1"/>
    <row r="29" spans="1:13" ht="12.75" customHeight="1">
      <c r="A29" s="150" t="s">
        <v>638</v>
      </c>
      <c r="E29" s="137" t="str">
        <f>Naslovnica!A20</f>
        <v>Prosinac 2023.</v>
      </c>
    </row>
    <row r="30" spans="1:13" ht="12.75" customHeight="1">
      <c r="A30" s="546" t="s">
        <v>923</v>
      </c>
      <c r="E30" s="524" t="str">
        <f>Naslovnica!A24</f>
        <v>December 2023</v>
      </c>
    </row>
    <row r="31" spans="1:13" ht="12.75" customHeight="1">
      <c r="D31" s="297"/>
      <c r="E31" s="13" t="s">
        <v>1437</v>
      </c>
    </row>
    <row r="32" spans="1:13" ht="25.5" customHeight="1">
      <c r="A32" s="1132" t="s">
        <v>576</v>
      </c>
      <c r="B32" s="1135" t="s">
        <v>807</v>
      </c>
      <c r="C32" s="1135"/>
      <c r="D32" s="1135" t="s">
        <v>806</v>
      </c>
      <c r="E32" s="1135"/>
      <c r="F32" s="748"/>
      <c r="G32" s="748"/>
    </row>
    <row r="33" spans="1:15" ht="60">
      <c r="A33" s="1132"/>
      <c r="B33" s="673" t="s">
        <v>572</v>
      </c>
      <c r="C33" s="673" t="s">
        <v>577</v>
      </c>
      <c r="D33" s="673" t="s">
        <v>572</v>
      </c>
      <c r="E33" s="673" t="s">
        <v>577</v>
      </c>
    </row>
    <row r="34" spans="1:15">
      <c r="A34" s="340" t="s">
        <v>117</v>
      </c>
      <c r="B34" s="345">
        <v>14.01328</v>
      </c>
      <c r="C34" s="345">
        <v>134.78641000000005</v>
      </c>
      <c r="D34" s="346">
        <v>1.039E-2</v>
      </c>
      <c r="E34" s="347">
        <v>0.21731</v>
      </c>
      <c r="L34" s="132"/>
      <c r="M34" s="132"/>
      <c r="N34" s="132"/>
      <c r="O34" s="132"/>
    </row>
    <row r="35" spans="1:15" ht="12.75" customHeight="1">
      <c r="A35" s="342" t="s">
        <v>118</v>
      </c>
      <c r="B35" s="345">
        <v>169.93779000000001</v>
      </c>
      <c r="C35" s="345">
        <v>1936.62985</v>
      </c>
      <c r="D35" s="346">
        <v>0</v>
      </c>
      <c r="E35" s="347">
        <v>5.3400000000000001E-3</v>
      </c>
      <c r="F35" s="52"/>
      <c r="L35" s="132"/>
      <c r="M35" s="132"/>
      <c r="N35" s="132"/>
      <c r="O35" s="132"/>
    </row>
    <row r="36" spans="1:15" ht="12.75" customHeight="1">
      <c r="A36" s="342" t="s">
        <v>119</v>
      </c>
      <c r="B36" s="345">
        <v>12.928690000000001</v>
      </c>
      <c r="C36" s="345">
        <v>137.32463000000001</v>
      </c>
      <c r="D36" s="346">
        <v>0</v>
      </c>
      <c r="E36" s="347">
        <v>0</v>
      </c>
      <c r="F36" s="52"/>
      <c r="L36" s="132"/>
      <c r="M36" s="132"/>
      <c r="N36" s="132"/>
      <c r="O36" s="132"/>
    </row>
    <row r="37" spans="1:15" ht="12.75" customHeight="1">
      <c r="A37" s="674" t="s">
        <v>229</v>
      </c>
      <c r="B37" s="676">
        <v>196.87976</v>
      </c>
      <c r="C37" s="676">
        <v>2208.74089</v>
      </c>
      <c r="D37" s="677">
        <v>1.039E-2</v>
      </c>
      <c r="E37" s="678">
        <v>0.22265000000000001</v>
      </c>
      <c r="F37" s="52"/>
      <c r="L37" s="132"/>
      <c r="M37" s="132"/>
      <c r="N37" s="132"/>
      <c r="O37" s="132"/>
    </row>
    <row r="38" spans="1:15" ht="12.75" customHeight="1">
      <c r="A38" s="342" t="s">
        <v>120</v>
      </c>
      <c r="B38" s="345">
        <v>11.601290000000001</v>
      </c>
      <c r="C38" s="345">
        <v>119.18449000000003</v>
      </c>
      <c r="D38" s="346">
        <v>2.9999999999999997E-5</v>
      </c>
      <c r="E38" s="347">
        <v>2.0570000000000001E-2</v>
      </c>
      <c r="F38" s="52"/>
      <c r="L38" s="132"/>
      <c r="M38" s="132"/>
      <c r="N38" s="132"/>
      <c r="O38" s="132"/>
    </row>
    <row r="39" spans="1:15" ht="12.75" customHeight="1">
      <c r="A39" s="342" t="s">
        <v>121</v>
      </c>
      <c r="B39" s="345">
        <v>77.254460000000009</v>
      </c>
      <c r="C39" s="345">
        <v>874.82770999999991</v>
      </c>
      <c r="D39" s="346">
        <v>0</v>
      </c>
      <c r="E39" s="347">
        <v>0</v>
      </c>
      <c r="F39" s="52"/>
      <c r="L39" s="132"/>
      <c r="M39" s="132"/>
      <c r="N39" s="132"/>
      <c r="O39" s="132"/>
    </row>
    <row r="40" spans="1:15" ht="12.75" customHeight="1">
      <c r="A40" s="342" t="s">
        <v>122</v>
      </c>
      <c r="B40" s="345">
        <v>3.6190900000000004</v>
      </c>
      <c r="C40" s="345">
        <v>37.382529999999996</v>
      </c>
      <c r="D40" s="346">
        <v>0</v>
      </c>
      <c r="E40" s="347">
        <v>0</v>
      </c>
      <c r="F40" s="52"/>
      <c r="L40" s="132"/>
      <c r="M40" s="132"/>
      <c r="N40" s="132"/>
      <c r="O40" s="132"/>
    </row>
    <row r="41" spans="1:15" ht="12.75" customHeight="1">
      <c r="A41" s="674" t="s">
        <v>230</v>
      </c>
      <c r="B41" s="676">
        <v>92.474840000000015</v>
      </c>
      <c r="C41" s="676">
        <v>1031.39473</v>
      </c>
      <c r="D41" s="677">
        <v>2.9999999999999997E-5</v>
      </c>
      <c r="E41" s="678">
        <v>2.0570000000000001E-2</v>
      </c>
      <c r="F41" s="52"/>
      <c r="L41" s="132"/>
      <c r="M41" s="132"/>
      <c r="N41" s="132"/>
      <c r="O41" s="132"/>
    </row>
    <row r="42" spans="1:15" ht="12.75" customHeight="1">
      <c r="A42" s="342" t="s">
        <v>123</v>
      </c>
      <c r="B42" s="345">
        <v>17.517889999999998</v>
      </c>
      <c r="C42" s="345">
        <v>186.19459000000003</v>
      </c>
      <c r="D42" s="346">
        <v>0</v>
      </c>
      <c r="E42" s="347">
        <v>3.635E-2</v>
      </c>
      <c r="F42" s="52"/>
      <c r="L42" s="132"/>
      <c r="M42" s="132"/>
      <c r="N42" s="132"/>
      <c r="O42" s="132"/>
    </row>
    <row r="43" spans="1:15" ht="12.75" customHeight="1">
      <c r="A43" s="342" t="s">
        <v>124</v>
      </c>
      <c r="B43" s="345">
        <v>88.733080000000001</v>
      </c>
      <c r="C43" s="345">
        <v>1009.1796799999998</v>
      </c>
      <c r="D43" s="346">
        <v>0</v>
      </c>
      <c r="E43" s="347">
        <v>0.29605999999999999</v>
      </c>
      <c r="F43" s="52"/>
      <c r="L43" s="132"/>
      <c r="M43" s="132"/>
      <c r="N43" s="132"/>
      <c r="O43" s="132"/>
    </row>
    <row r="44" spans="1:15" ht="12.75" customHeight="1">
      <c r="A44" s="342" t="s">
        <v>125</v>
      </c>
      <c r="B44" s="345">
        <v>5.7882600000000002</v>
      </c>
      <c r="C44" s="345">
        <v>60.613180000000007</v>
      </c>
      <c r="D44" s="346">
        <v>0</v>
      </c>
      <c r="E44" s="347">
        <v>0</v>
      </c>
      <c r="F44" s="52"/>
      <c r="L44" s="132"/>
      <c r="M44" s="132"/>
      <c r="N44" s="132"/>
      <c r="O44" s="132"/>
    </row>
    <row r="45" spans="1:15" ht="12.75" customHeight="1">
      <c r="A45" s="674" t="s">
        <v>231</v>
      </c>
      <c r="B45" s="676">
        <v>94.521339999999995</v>
      </c>
      <c r="C45" s="676">
        <v>1255.9874499999999</v>
      </c>
      <c r="D45" s="677">
        <v>0</v>
      </c>
      <c r="E45" s="678">
        <v>0.33240999999999998</v>
      </c>
      <c r="F45" s="52"/>
      <c r="L45" s="132"/>
      <c r="M45" s="132"/>
      <c r="N45" s="132"/>
      <c r="O45" s="132"/>
    </row>
    <row r="46" spans="1:15" ht="12.75" customHeight="1">
      <c r="A46" s="342" t="s">
        <v>126</v>
      </c>
      <c r="B46" s="345">
        <v>10.925559999999999</v>
      </c>
      <c r="C46" s="345">
        <v>112.10309000000001</v>
      </c>
      <c r="D46" s="346">
        <v>4.4400000000000004E-3</v>
      </c>
      <c r="E46" s="347">
        <v>2.7089999999999999E-2</v>
      </c>
      <c r="F46" s="52"/>
      <c r="L46" s="132"/>
      <c r="M46" s="132"/>
      <c r="N46" s="132"/>
      <c r="O46" s="132"/>
    </row>
    <row r="47" spans="1:15" ht="12.75" customHeight="1">
      <c r="A47" s="342" t="s">
        <v>127</v>
      </c>
      <c r="B47" s="345">
        <v>139.84786</v>
      </c>
      <c r="C47" s="345">
        <v>1594.4342300000001</v>
      </c>
      <c r="D47" s="346">
        <v>1.33E-3</v>
      </c>
      <c r="E47" s="347">
        <v>0.17796000000000001</v>
      </c>
      <c r="F47" s="52"/>
      <c r="L47" s="132"/>
      <c r="M47" s="132"/>
      <c r="N47" s="132"/>
      <c r="O47" s="132"/>
    </row>
    <row r="48" spans="1:15" ht="12.75" customHeight="1">
      <c r="A48" s="342" t="s">
        <v>128</v>
      </c>
      <c r="B48" s="345">
        <v>10.184959999999998</v>
      </c>
      <c r="C48" s="345">
        <v>108.35874</v>
      </c>
      <c r="D48" s="346">
        <v>0</v>
      </c>
      <c r="E48" s="347">
        <v>0</v>
      </c>
      <c r="F48" s="52"/>
      <c r="L48" s="132"/>
      <c r="M48" s="132"/>
      <c r="N48" s="132"/>
      <c r="O48" s="132"/>
    </row>
    <row r="49" spans="1:15" ht="12.75" customHeight="1">
      <c r="A49" s="674" t="s">
        <v>232</v>
      </c>
      <c r="B49" s="676">
        <v>160.95837999999998</v>
      </c>
      <c r="C49" s="676">
        <v>1814.89606</v>
      </c>
      <c r="D49" s="677">
        <v>5.7700000000000008E-3</v>
      </c>
      <c r="E49" s="678">
        <v>0.20505000000000001</v>
      </c>
      <c r="F49" s="52"/>
      <c r="L49" s="132"/>
      <c r="M49" s="132"/>
      <c r="N49" s="132"/>
      <c r="O49" s="132"/>
    </row>
    <row r="50" spans="1:15" ht="12.75" customHeight="1">
      <c r="A50" s="343" t="s">
        <v>233</v>
      </c>
      <c r="B50" s="348">
        <v>54.058019999999992</v>
      </c>
      <c r="C50" s="348">
        <v>552.26858000000016</v>
      </c>
      <c r="D50" s="349">
        <v>1.4860000000000002E-2</v>
      </c>
      <c r="E50" s="350">
        <v>0.30132000000000003</v>
      </c>
      <c r="F50" s="52"/>
      <c r="L50" s="132"/>
      <c r="M50" s="132"/>
      <c r="N50" s="132"/>
      <c r="O50" s="132"/>
    </row>
    <row r="51" spans="1:15" ht="12.75" customHeight="1">
      <c r="A51" s="343" t="s">
        <v>234</v>
      </c>
      <c r="B51" s="348">
        <v>475.77319</v>
      </c>
      <c r="C51" s="348">
        <v>5415.0714699999999</v>
      </c>
      <c r="D51" s="349">
        <v>1.33E-3</v>
      </c>
      <c r="E51" s="350">
        <v>0.47936000000000001</v>
      </c>
      <c r="F51" s="52"/>
      <c r="L51" s="132"/>
      <c r="M51" s="132"/>
      <c r="N51" s="132"/>
      <c r="O51" s="132"/>
    </row>
    <row r="52" spans="1:15" ht="12.75" customHeight="1">
      <c r="A52" s="343" t="s">
        <v>235</v>
      </c>
      <c r="B52" s="348">
        <v>32.521000000000001</v>
      </c>
      <c r="C52" s="348">
        <v>343.67908</v>
      </c>
      <c r="D52" s="349">
        <v>0</v>
      </c>
      <c r="E52" s="350">
        <v>0</v>
      </c>
      <c r="F52" s="43"/>
      <c r="L52" s="132"/>
      <c r="M52" s="132"/>
      <c r="N52" s="132"/>
      <c r="O52" s="132"/>
    </row>
    <row r="53" spans="1:15" ht="12.75" customHeight="1">
      <c r="A53" s="958" t="s">
        <v>575</v>
      </c>
      <c r="B53" s="962">
        <v>562.3522099999999</v>
      </c>
      <c r="C53" s="962">
        <v>6311.0191299999997</v>
      </c>
      <c r="D53" s="963">
        <v>1.6190000000000003E-2</v>
      </c>
      <c r="E53" s="964">
        <v>0.78068000000000004</v>
      </c>
      <c r="L53" s="132"/>
      <c r="M53" s="132"/>
      <c r="N53" s="132"/>
      <c r="O53" s="132"/>
    </row>
    <row r="54" spans="1:15" ht="24.75" customHeight="1">
      <c r="A54" s="1138" t="s">
        <v>25</v>
      </c>
      <c r="B54" s="1138"/>
      <c r="C54" s="1138"/>
      <c r="D54" s="1138"/>
      <c r="E54" s="1138"/>
      <c r="F54" s="753"/>
    </row>
    <row r="55" spans="1:15">
      <c r="A55" s="550" t="s">
        <v>26</v>
      </c>
      <c r="B55" s="174"/>
      <c r="C55" s="174"/>
      <c r="D55" s="174"/>
      <c r="E55" s="174"/>
      <c r="F55" s="174"/>
    </row>
    <row r="56" spans="1:15" ht="12.75" customHeight="1">
      <c r="A56" s="16" t="s">
        <v>578</v>
      </c>
    </row>
    <row r="57" spans="1:15" ht="12.75" customHeight="1"/>
    <row r="58" spans="1:15" ht="12.75" customHeight="1">
      <c r="A58" s="305" t="s">
        <v>639</v>
      </c>
      <c r="D58" s="137" t="str">
        <f t="shared" ref="D58:D59" si="0">E1</f>
        <v>Prosinac 2023.</v>
      </c>
    </row>
    <row r="59" spans="1:15" ht="12.75" customHeight="1">
      <c r="A59" s="551" t="s">
        <v>640</v>
      </c>
      <c r="D59" s="524" t="str">
        <f t="shared" si="0"/>
        <v>December 2023</v>
      </c>
    </row>
    <row r="60" spans="1:15" ht="12.75" customHeight="1">
      <c r="D60" s="13" t="s">
        <v>1437</v>
      </c>
    </row>
    <row r="61" spans="1:15" ht="42.75" customHeight="1">
      <c r="A61" s="1133" t="s">
        <v>576</v>
      </c>
      <c r="B61" s="1134" t="s">
        <v>579</v>
      </c>
      <c r="C61" s="1134"/>
      <c r="D61" s="1134"/>
      <c r="E61" s="749"/>
    </row>
    <row r="62" spans="1:15" ht="60">
      <c r="A62" s="1133"/>
      <c r="B62" s="673" t="s">
        <v>572</v>
      </c>
      <c r="C62" s="673" t="s">
        <v>577</v>
      </c>
      <c r="D62" s="673" t="s">
        <v>580</v>
      </c>
    </row>
    <row r="63" spans="1:15" ht="12.75" customHeight="1">
      <c r="A63" s="340" t="s">
        <v>117</v>
      </c>
      <c r="B63" s="341">
        <v>11.62514</v>
      </c>
      <c r="C63" s="341">
        <v>28.102589999999999</v>
      </c>
      <c r="D63" s="341">
        <v>625.31175052823664</v>
      </c>
      <c r="M63" s="132"/>
      <c r="N63" s="132"/>
      <c r="O63" s="132"/>
    </row>
    <row r="64" spans="1:15" ht="12.75" customHeight="1">
      <c r="A64" s="342" t="s">
        <v>118</v>
      </c>
      <c r="B64" s="341">
        <v>3351.8819900000003</v>
      </c>
      <c r="C64" s="341">
        <v>26262.598809999996</v>
      </c>
      <c r="D64" s="341">
        <v>436944.39290383534</v>
      </c>
      <c r="M64" s="132"/>
      <c r="N64" s="132"/>
      <c r="O64" s="132"/>
    </row>
    <row r="65" spans="1:15" ht="12.75" customHeight="1">
      <c r="A65" s="342" t="s">
        <v>119</v>
      </c>
      <c r="B65" s="341">
        <v>11226.540449999999</v>
      </c>
      <c r="C65" s="341">
        <v>86796.502320000014</v>
      </c>
      <c r="D65" s="341">
        <v>398745.60039950116</v>
      </c>
      <c r="M65" s="132"/>
      <c r="N65" s="132"/>
      <c r="O65" s="132"/>
    </row>
    <row r="66" spans="1:15" ht="12.75" customHeight="1">
      <c r="A66" s="674" t="s">
        <v>229</v>
      </c>
      <c r="B66" s="675">
        <v>14590.047579999999</v>
      </c>
      <c r="C66" s="675">
        <v>113087.20372</v>
      </c>
      <c r="D66" s="675">
        <v>836315.30505386472</v>
      </c>
      <c r="M66" s="132"/>
      <c r="N66" s="132"/>
      <c r="O66" s="132"/>
    </row>
    <row r="67" spans="1:15" ht="12.75" customHeight="1">
      <c r="A67" s="342" t="s">
        <v>120</v>
      </c>
      <c r="B67" s="341">
        <v>0</v>
      </c>
      <c r="C67" s="341">
        <v>58.221040000000002</v>
      </c>
      <c r="D67" s="341">
        <v>157.13203210299289</v>
      </c>
      <c r="M67" s="132"/>
      <c r="N67" s="132"/>
      <c r="O67" s="132"/>
    </row>
    <row r="68" spans="1:15" ht="12.75" customHeight="1">
      <c r="A68" s="342" t="s">
        <v>121</v>
      </c>
      <c r="B68" s="341">
        <v>1374.8293000000001</v>
      </c>
      <c r="C68" s="341">
        <v>9837.3106600000028</v>
      </c>
      <c r="D68" s="341">
        <v>169984.11320296896</v>
      </c>
      <c r="M68" s="132"/>
      <c r="N68" s="132"/>
      <c r="O68" s="132"/>
    </row>
    <row r="69" spans="1:15" ht="12.75" customHeight="1">
      <c r="A69" s="342" t="s">
        <v>122</v>
      </c>
      <c r="B69" s="341">
        <v>2835.7566299999999</v>
      </c>
      <c r="C69" s="341">
        <v>27158.33884</v>
      </c>
      <c r="D69" s="341">
        <v>123701.29800517351</v>
      </c>
      <c r="M69" s="132"/>
      <c r="N69" s="132"/>
      <c r="O69" s="132"/>
    </row>
    <row r="70" spans="1:15" ht="12.75" customHeight="1">
      <c r="A70" s="674" t="s">
        <v>230</v>
      </c>
      <c r="B70" s="675">
        <v>4210.5859300000002</v>
      </c>
      <c r="C70" s="675">
        <v>37053.870540000004</v>
      </c>
      <c r="D70" s="675">
        <v>293842.54324024543</v>
      </c>
      <c r="M70" s="132"/>
      <c r="N70" s="132"/>
      <c r="O70" s="132"/>
    </row>
    <row r="71" spans="1:15">
      <c r="A71" s="342" t="s">
        <v>123</v>
      </c>
      <c r="B71" s="341">
        <v>0.47205999999999998</v>
      </c>
      <c r="C71" s="341">
        <v>10.054109999999998</v>
      </c>
      <c r="D71" s="341">
        <v>419.83584203264979</v>
      </c>
      <c r="M71" s="132"/>
      <c r="N71" s="132"/>
      <c r="O71" s="132"/>
    </row>
    <row r="72" spans="1:15">
      <c r="A72" s="342" t="s">
        <v>124</v>
      </c>
      <c r="B72" s="341">
        <v>1204.0271</v>
      </c>
      <c r="C72" s="341">
        <v>14141.383910000002</v>
      </c>
      <c r="D72" s="341">
        <v>252056.01935760767</v>
      </c>
      <c r="M72" s="132"/>
      <c r="N72" s="132"/>
      <c r="O72" s="132"/>
    </row>
    <row r="73" spans="1:15">
      <c r="A73" s="342" t="s">
        <v>125</v>
      </c>
      <c r="B73" s="341">
        <v>4773.1487200000001</v>
      </c>
      <c r="C73" s="341">
        <v>40889.050280000003</v>
      </c>
      <c r="D73" s="341">
        <v>183538.97364850488</v>
      </c>
      <c r="M73" s="132"/>
      <c r="N73" s="132"/>
      <c r="O73" s="132"/>
    </row>
    <row r="74" spans="1:15">
      <c r="A74" s="674" t="s">
        <v>231</v>
      </c>
      <c r="B74" s="675">
        <v>5977.6478800000004</v>
      </c>
      <c r="C74" s="675">
        <v>55040.488300000005</v>
      </c>
      <c r="D74" s="675">
        <v>436014.8288481452</v>
      </c>
      <c r="M74" s="132"/>
      <c r="N74" s="132"/>
      <c r="O74" s="132"/>
    </row>
    <row r="75" spans="1:15">
      <c r="A75" s="342" t="s">
        <v>126</v>
      </c>
      <c r="B75" s="341">
        <v>2.4777499999999999</v>
      </c>
      <c r="C75" s="341">
        <v>3.3769800000000001</v>
      </c>
      <c r="D75" s="341">
        <v>478.88435673369179</v>
      </c>
      <c r="M75" s="132"/>
      <c r="N75" s="132"/>
      <c r="O75" s="132"/>
    </row>
    <row r="76" spans="1:15">
      <c r="A76" s="342" t="s">
        <v>127</v>
      </c>
      <c r="B76" s="341">
        <v>2393.6334300000003</v>
      </c>
      <c r="C76" s="341">
        <v>21056.281640000001</v>
      </c>
      <c r="D76" s="341">
        <v>342158.17376024707</v>
      </c>
      <c r="M76" s="132"/>
      <c r="N76" s="132"/>
      <c r="O76" s="132"/>
    </row>
    <row r="77" spans="1:15">
      <c r="A77" s="342" t="s">
        <v>128</v>
      </c>
      <c r="B77" s="341">
        <v>8190.2979599999999</v>
      </c>
      <c r="C77" s="341">
        <v>72964.558709999998</v>
      </c>
      <c r="D77" s="341">
        <v>351249.80677025608</v>
      </c>
      <c r="M77" s="132"/>
      <c r="N77" s="132"/>
      <c r="O77" s="132"/>
    </row>
    <row r="78" spans="1:15">
      <c r="A78" s="674" t="s">
        <v>232</v>
      </c>
      <c r="B78" s="675">
        <v>10586.40914</v>
      </c>
      <c r="C78" s="675">
        <v>94024.217329999999</v>
      </c>
      <c r="D78" s="675">
        <v>693886.86488723685</v>
      </c>
      <c r="M78" s="132"/>
      <c r="N78" s="132"/>
      <c r="O78" s="132"/>
    </row>
    <row r="79" spans="1:15">
      <c r="A79" s="343" t="s">
        <v>233</v>
      </c>
      <c r="B79" s="344">
        <v>14.574950000000001</v>
      </c>
      <c r="C79" s="344">
        <v>99.754720000000006</v>
      </c>
      <c r="D79" s="344">
        <v>1681.1639813975712</v>
      </c>
      <c r="M79" s="132"/>
      <c r="N79" s="132"/>
      <c r="O79" s="132"/>
    </row>
    <row r="80" spans="1:15">
      <c r="A80" s="343" t="s">
        <v>234</v>
      </c>
      <c r="B80" s="344">
        <v>8324.3718200000003</v>
      </c>
      <c r="C80" s="344">
        <v>71297.575020000004</v>
      </c>
      <c r="D80" s="344">
        <v>1201142.6992246592</v>
      </c>
      <c r="M80" s="132"/>
      <c r="N80" s="132"/>
      <c r="O80" s="132"/>
    </row>
    <row r="81" spans="1:15">
      <c r="A81" s="343" t="s">
        <v>235</v>
      </c>
      <c r="B81" s="344">
        <v>27025.743759999998</v>
      </c>
      <c r="C81" s="344">
        <v>227808.45014999999</v>
      </c>
      <c r="D81" s="344">
        <v>1057235.6788234357</v>
      </c>
      <c r="M81" s="132"/>
      <c r="N81" s="132"/>
      <c r="O81" s="132"/>
    </row>
    <row r="82" spans="1:15">
      <c r="A82" s="958" t="s">
        <v>581</v>
      </c>
      <c r="B82" s="961">
        <v>35364.69053</v>
      </c>
      <c r="C82" s="961">
        <v>299205.77989000001</v>
      </c>
      <c r="D82" s="961">
        <v>2260059.5420294926</v>
      </c>
      <c r="M82" s="132"/>
      <c r="N82" s="132"/>
      <c r="O82" s="132"/>
    </row>
    <row r="83" spans="1:15">
      <c r="A83" s="16" t="s">
        <v>578</v>
      </c>
    </row>
    <row r="85" spans="1:15">
      <c r="A85" s="607" t="s">
        <v>81</v>
      </c>
      <c r="E85" s="13" t="s">
        <v>795</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0" customWidth="1"/>
    <col min="12" max="12" width="12.140625" customWidth="1"/>
  </cols>
  <sheetData>
    <row r="1" spans="1:13" ht="12.75" customHeight="1">
      <c r="A1" s="136" t="s">
        <v>641</v>
      </c>
      <c r="E1" s="137" t="str">
        <f>Naslovnica!A20</f>
        <v>Prosinac 2023.</v>
      </c>
    </row>
    <row r="2" spans="1:13" ht="12.75" customHeight="1">
      <c r="A2" s="522" t="s">
        <v>914</v>
      </c>
      <c r="E2" s="524" t="str">
        <f>Naslovnica!A24</f>
        <v>December 2023</v>
      </c>
    </row>
    <row r="3" spans="1:13" ht="12.75" customHeight="1">
      <c r="E3" s="13" t="s">
        <v>1437</v>
      </c>
      <c r="F3" s="306"/>
      <c r="G3" s="306"/>
    </row>
    <row r="4" spans="1:13" ht="16.5" customHeight="1">
      <c r="A4" s="1139" t="s">
        <v>561</v>
      </c>
      <c r="B4" s="1144" t="s">
        <v>560</v>
      </c>
      <c r="C4" s="1144"/>
      <c r="D4" s="1144"/>
      <c r="E4" s="1144"/>
      <c r="F4" s="260"/>
      <c r="G4" s="260"/>
    </row>
    <row r="5" spans="1:13" ht="12.75" customHeight="1">
      <c r="A5" s="1139"/>
      <c r="B5" s="1142" t="str">
        <f>Naslovnica!A20</f>
        <v>Prosinac 2023.</v>
      </c>
      <c r="C5" s="1142"/>
      <c r="D5" s="1143" t="s">
        <v>17</v>
      </c>
      <c r="E5" s="1143"/>
    </row>
    <row r="6" spans="1:13" ht="12.75" customHeight="1">
      <c r="A6" s="1139"/>
      <c r="B6" s="1140" t="str">
        <f>Naslovnica!A24</f>
        <v>December 2023</v>
      </c>
      <c r="C6" s="1140"/>
      <c r="D6" s="1141" t="s">
        <v>45</v>
      </c>
      <c r="E6" s="1141"/>
    </row>
    <row r="7" spans="1:13" ht="12.75" customHeight="1">
      <c r="A7" s="1139"/>
      <c r="B7" s="725" t="s">
        <v>27</v>
      </c>
      <c r="C7" s="679" t="s">
        <v>28</v>
      </c>
      <c r="D7" s="679" t="s">
        <v>145</v>
      </c>
      <c r="E7" s="679" t="s">
        <v>143</v>
      </c>
    </row>
    <row r="8" spans="1:13" ht="12.75" customHeight="1">
      <c r="A8" s="1139"/>
      <c r="B8" s="724" t="s">
        <v>29</v>
      </c>
      <c r="C8" s="680" t="s">
        <v>30</v>
      </c>
      <c r="D8" s="680" t="s">
        <v>29</v>
      </c>
      <c r="E8" s="680" t="s">
        <v>144</v>
      </c>
    </row>
    <row r="9" spans="1:13" ht="12.75" customHeight="1">
      <c r="A9" s="351" t="s">
        <v>117</v>
      </c>
      <c r="B9" s="352">
        <v>120354.77604000001</v>
      </c>
      <c r="C9" s="353">
        <v>5.9483509544554277E-3</v>
      </c>
      <c r="D9" s="352">
        <v>6096.5515200000227</v>
      </c>
      <c r="E9" s="353">
        <v>5.3357660208809499E-2</v>
      </c>
      <c r="G9" s="132"/>
      <c r="H9" s="803"/>
      <c r="I9" s="803"/>
      <c r="J9" s="803"/>
      <c r="K9" s="803"/>
      <c r="L9" s="790"/>
      <c r="M9" s="76"/>
    </row>
    <row r="10" spans="1:13" ht="12.75" customHeight="1">
      <c r="A10" s="351" t="s">
        <v>118</v>
      </c>
      <c r="B10" s="352">
        <v>6668424.3707700009</v>
      </c>
      <c r="C10" s="353">
        <v>0.32957668798619588</v>
      </c>
      <c r="D10" s="352">
        <v>175036.36177000124</v>
      </c>
      <c r="E10" s="353">
        <v>2.6956091569978025E-2</v>
      </c>
      <c r="G10" s="132"/>
      <c r="H10" s="803"/>
      <c r="I10" s="803"/>
      <c r="J10" s="803"/>
      <c r="K10" s="803"/>
      <c r="L10" s="790"/>
      <c r="M10" s="76"/>
    </row>
    <row r="11" spans="1:13" ht="12.75" customHeight="1">
      <c r="A11" s="351" t="s">
        <v>119</v>
      </c>
      <c r="B11" s="352">
        <v>734137.89937999996</v>
      </c>
      <c r="C11" s="353">
        <v>3.6283644223870093E-2</v>
      </c>
      <c r="D11" s="352">
        <v>21162.82192999986</v>
      </c>
      <c r="E11" s="353">
        <v>2.9682414714536698E-2</v>
      </c>
      <c r="G11" s="132"/>
      <c r="H11" s="803"/>
      <c r="I11" s="803"/>
      <c r="J11" s="803"/>
      <c r="K11" s="803"/>
      <c r="L11" s="790"/>
      <c r="M11" s="76"/>
    </row>
    <row r="12" spans="1:13" ht="12.75" customHeight="1">
      <c r="A12" s="681" t="s">
        <v>562</v>
      </c>
      <c r="B12" s="682">
        <v>7522917.0461900011</v>
      </c>
      <c r="C12" s="683">
        <v>0.37180868316452143</v>
      </c>
      <c r="D12" s="682">
        <v>202295.73522000201</v>
      </c>
      <c r="E12" s="683">
        <v>2.7633683894679795E-2</v>
      </c>
      <c r="G12" s="132"/>
      <c r="H12" s="803"/>
      <c r="I12" s="803"/>
      <c r="J12" s="803"/>
      <c r="K12" s="803"/>
      <c r="L12" s="790"/>
      <c r="M12" s="76"/>
    </row>
    <row r="13" spans="1:13" ht="12.75" customHeight="1">
      <c r="A13" s="351" t="s">
        <v>120</v>
      </c>
      <c r="B13" s="352">
        <v>85072.81018</v>
      </c>
      <c r="C13" s="353">
        <v>4.2045936877837288E-3</v>
      </c>
      <c r="D13" s="352">
        <v>4590.5108000000037</v>
      </c>
      <c r="E13" s="353">
        <v>5.7037520490384352E-2</v>
      </c>
      <c r="G13" s="132"/>
      <c r="H13" s="803"/>
      <c r="I13" s="803"/>
      <c r="J13" s="803"/>
      <c r="K13" s="803"/>
      <c r="L13" s="790"/>
      <c r="M13" s="76"/>
    </row>
    <row r="14" spans="1:13" ht="12.75" customHeight="1">
      <c r="A14" s="351" t="s">
        <v>121</v>
      </c>
      <c r="B14" s="352">
        <v>2811609.4294000003</v>
      </c>
      <c r="C14" s="353">
        <v>0.13895950109507071</v>
      </c>
      <c r="D14" s="352">
        <v>69870.763420000207</v>
      </c>
      <c r="E14" s="353">
        <v>2.5484107689390578E-2</v>
      </c>
      <c r="G14" s="132"/>
      <c r="H14" s="803"/>
      <c r="I14" s="803"/>
      <c r="J14" s="803"/>
      <c r="K14" s="803"/>
      <c r="L14" s="790"/>
      <c r="M14" s="76"/>
    </row>
    <row r="15" spans="1:13" ht="12.75" customHeight="1">
      <c r="A15" s="351" t="s">
        <v>122</v>
      </c>
      <c r="B15" s="352">
        <v>217911.91065000001</v>
      </c>
      <c r="C15" s="353">
        <v>1.0769963306411161E-2</v>
      </c>
      <c r="D15" s="352">
        <v>8732.5860399999947</v>
      </c>
      <c r="E15" s="802">
        <v>4.1746888973283047E-2</v>
      </c>
      <c r="G15" s="132"/>
      <c r="H15" s="803"/>
      <c r="I15" s="803"/>
      <c r="J15" s="803"/>
      <c r="K15" s="803"/>
      <c r="L15" s="790"/>
      <c r="M15" s="76"/>
    </row>
    <row r="16" spans="1:13" ht="12.75" customHeight="1">
      <c r="A16" s="684" t="s">
        <v>563</v>
      </c>
      <c r="B16" s="682">
        <v>3114594.1502300003</v>
      </c>
      <c r="C16" s="683">
        <v>0.15393405808926561</v>
      </c>
      <c r="D16" s="682">
        <v>83193.860259999987</v>
      </c>
      <c r="E16" s="683">
        <v>2.7444036518457615E-2</v>
      </c>
      <c r="G16" s="132"/>
      <c r="H16" s="803"/>
      <c r="I16" s="803"/>
      <c r="J16" s="803"/>
      <c r="K16" s="803"/>
      <c r="L16" s="790"/>
      <c r="M16" s="76"/>
    </row>
    <row r="17" spans="1:13" ht="12.75" customHeight="1">
      <c r="A17" s="351" t="s">
        <v>123</v>
      </c>
      <c r="B17" s="352">
        <v>122548.87976000001</v>
      </c>
      <c r="C17" s="353">
        <v>6.0567911791516091E-3</v>
      </c>
      <c r="D17" s="352">
        <v>6411.2432300000073</v>
      </c>
      <c r="E17" s="353">
        <v>5.5203837632289865E-2</v>
      </c>
      <c r="G17" s="132"/>
      <c r="H17" s="803"/>
      <c r="I17" s="803"/>
      <c r="J17" s="803"/>
      <c r="K17" s="803"/>
      <c r="L17" s="790"/>
      <c r="M17" s="76"/>
    </row>
    <row r="18" spans="1:13" ht="12.75" customHeight="1">
      <c r="A18" s="351" t="s">
        <v>124</v>
      </c>
      <c r="B18" s="352">
        <v>3174293.9578800001</v>
      </c>
      <c r="C18" s="353">
        <v>0.15688462988624738</v>
      </c>
      <c r="D18" s="352">
        <v>79824.587499999907</v>
      </c>
      <c r="E18" s="353">
        <v>2.5795888711671822E-2</v>
      </c>
      <c r="G18" s="132"/>
      <c r="H18" s="803"/>
      <c r="I18" s="803"/>
      <c r="J18" s="803"/>
      <c r="K18" s="803"/>
      <c r="L18" s="790"/>
      <c r="M18" s="76"/>
    </row>
    <row r="19" spans="1:13" ht="12.75" customHeight="1">
      <c r="A19" s="351" t="s">
        <v>125</v>
      </c>
      <c r="B19" s="352">
        <v>326622.1545</v>
      </c>
      <c r="C19" s="353">
        <v>1.6142801045308339E-2</v>
      </c>
      <c r="D19" s="352">
        <v>11627.433689999976</v>
      </c>
      <c r="E19" s="353">
        <v>3.6913106543818852E-2</v>
      </c>
      <c r="G19" s="132"/>
      <c r="H19" s="803"/>
      <c r="I19" s="803"/>
      <c r="J19" s="803"/>
      <c r="K19" s="803"/>
      <c r="L19" s="790"/>
      <c r="M19" s="76"/>
    </row>
    <row r="20" spans="1:13" ht="12.75" customHeight="1">
      <c r="A20" s="681" t="s">
        <v>564</v>
      </c>
      <c r="B20" s="682">
        <v>3623464.9921400002</v>
      </c>
      <c r="C20" s="683">
        <v>0.17908422211070732</v>
      </c>
      <c r="D20" s="682">
        <v>97863.264420000371</v>
      </c>
      <c r="E20" s="683">
        <v>2.7757889851979467E-2</v>
      </c>
      <c r="G20" s="132"/>
      <c r="H20" s="803"/>
      <c r="I20" s="803"/>
      <c r="J20" s="803"/>
      <c r="K20" s="803"/>
      <c r="L20" s="790"/>
      <c r="M20" s="76"/>
    </row>
    <row r="21" spans="1:13" ht="12.75" customHeight="1">
      <c r="A21" s="351" t="s">
        <v>126</v>
      </c>
      <c r="B21" s="352">
        <v>89653.169190000001</v>
      </c>
      <c r="C21" s="353">
        <v>4.4309709349968094E-3</v>
      </c>
      <c r="D21" s="352">
        <v>4577.6090499999991</v>
      </c>
      <c r="E21" s="353">
        <v>5.3806393310453782E-2</v>
      </c>
      <c r="G21" s="132"/>
      <c r="H21" s="803"/>
      <c r="I21" s="803"/>
      <c r="J21" s="803"/>
      <c r="K21" s="803"/>
      <c r="L21" s="790"/>
      <c r="M21" s="76"/>
    </row>
    <row r="22" spans="1:13" ht="12.75" customHeight="1">
      <c r="A22" s="351" t="s">
        <v>127</v>
      </c>
      <c r="B22" s="352">
        <v>5302543.6162700001</v>
      </c>
      <c r="C22" s="353">
        <v>0.26207011818457776</v>
      </c>
      <c r="D22" s="352">
        <v>107024.33774999995</v>
      </c>
      <c r="E22" s="353">
        <v>2.0599353406785426E-2</v>
      </c>
      <c r="G22" s="132"/>
      <c r="H22" s="803"/>
      <c r="I22" s="803"/>
      <c r="J22" s="803"/>
      <c r="K22" s="803"/>
      <c r="L22" s="790"/>
      <c r="M22" s="76"/>
    </row>
    <row r="23" spans="1:13" ht="12.75" customHeight="1">
      <c r="A23" s="351" t="s">
        <v>128</v>
      </c>
      <c r="B23" s="352">
        <v>580128.14783999999</v>
      </c>
      <c r="C23" s="353">
        <v>2.867194751593111E-2</v>
      </c>
      <c r="D23" s="352">
        <v>14842.576780000003</v>
      </c>
      <c r="E23" s="353">
        <v>2.6256776291260664E-2</v>
      </c>
      <c r="G23" s="132"/>
      <c r="H23" s="803"/>
      <c r="I23" s="803"/>
      <c r="J23" s="803"/>
      <c r="K23" s="803"/>
      <c r="L23" s="790"/>
      <c r="M23" s="76"/>
    </row>
    <row r="24" spans="1:13" ht="12.75" customHeight="1">
      <c r="A24" s="681" t="s">
        <v>565</v>
      </c>
      <c r="B24" s="682">
        <v>5972324.9332999997</v>
      </c>
      <c r="C24" s="683">
        <v>0.29517303663550565</v>
      </c>
      <c r="D24" s="682">
        <v>126444.5235799998</v>
      </c>
      <c r="E24" s="683">
        <v>2.1629680170972998E-2</v>
      </c>
      <c r="G24" s="132"/>
      <c r="H24" s="803"/>
      <c r="I24" s="803"/>
      <c r="J24" s="803"/>
      <c r="K24" s="803"/>
      <c r="L24" s="790"/>
      <c r="M24" s="76"/>
    </row>
    <row r="25" spans="1:13" ht="12.75" customHeight="1">
      <c r="A25" s="354" t="s">
        <v>566</v>
      </c>
      <c r="B25" s="355">
        <v>417629.63516999997</v>
      </c>
      <c r="C25" s="356">
        <v>2.0640706756387572E-2</v>
      </c>
      <c r="D25" s="355">
        <v>21675.91459999996</v>
      </c>
      <c r="E25" s="356">
        <v>5.4743555809492417E-2</v>
      </c>
      <c r="G25" s="132"/>
      <c r="H25" s="803"/>
      <c r="I25" s="803"/>
      <c r="J25" s="803"/>
      <c r="K25" s="803"/>
      <c r="L25" s="790"/>
      <c r="M25" s="76"/>
    </row>
    <row r="26" spans="1:13" ht="12.75" customHeight="1">
      <c r="A26" s="354" t="s">
        <v>567</v>
      </c>
      <c r="B26" s="355">
        <v>17956871.37432</v>
      </c>
      <c r="C26" s="356">
        <v>0.88749093715209171</v>
      </c>
      <c r="D26" s="355">
        <v>431756.05044000223</v>
      </c>
      <c r="E26" s="356">
        <v>2.4636417076907113E-2</v>
      </c>
      <c r="G26" s="132"/>
      <c r="H26" s="803"/>
      <c r="I26" s="803"/>
      <c r="J26" s="803"/>
      <c r="K26" s="803"/>
      <c r="L26" s="790"/>
      <c r="M26" s="76"/>
    </row>
    <row r="27" spans="1:13" ht="12.75" customHeight="1">
      <c r="A27" s="354" t="s">
        <v>568</v>
      </c>
      <c r="B27" s="355">
        <v>1858800.11237</v>
      </c>
      <c r="C27" s="356">
        <v>9.1868356091520706E-2</v>
      </c>
      <c r="D27" s="355">
        <v>56365.418439999921</v>
      </c>
      <c r="E27" s="356">
        <v>3.1271822845964969E-2</v>
      </c>
      <c r="G27" s="132"/>
      <c r="H27" s="803"/>
      <c r="I27" s="803"/>
      <c r="J27" s="803"/>
      <c r="K27" s="803"/>
      <c r="L27" s="790"/>
      <c r="M27" s="76"/>
    </row>
    <row r="28" spans="1:13" ht="18.75" customHeight="1">
      <c r="A28" s="958" t="s">
        <v>569</v>
      </c>
      <c r="B28" s="959">
        <v>20233301.121860001</v>
      </c>
      <c r="C28" s="960">
        <v>1</v>
      </c>
      <c r="D28" s="959">
        <v>509797.38348000124</v>
      </c>
      <c r="E28" s="960">
        <v>2.5847201909059647E-2</v>
      </c>
      <c r="G28" s="804"/>
      <c r="H28" s="76"/>
      <c r="I28" s="76"/>
      <c r="J28" s="76"/>
      <c r="K28" s="76"/>
      <c r="L28" s="790"/>
      <c r="M28" s="76"/>
    </row>
    <row r="29" spans="1:13" ht="12.75" customHeight="1">
      <c r="A29" s="19" t="s">
        <v>570</v>
      </c>
    </row>
    <row r="30" spans="1:13" ht="12.75" customHeight="1">
      <c r="C30" s="76"/>
    </row>
    <row r="31" spans="1:13" ht="12.75" customHeight="1"/>
    <row r="32" spans="1:13" s="260" customFormat="1" ht="12.75" customHeight="1">
      <c r="A32" s="151" t="s">
        <v>643</v>
      </c>
      <c r="L32" s="137" t="str">
        <f>Naslovnica!A20</f>
        <v>Prosinac 2023.</v>
      </c>
    </row>
    <row r="33" spans="1:12" s="260" customFormat="1" ht="12.75" customHeight="1">
      <c r="A33" s="549" t="s">
        <v>915</v>
      </c>
      <c r="L33" s="524" t="str">
        <f>Naslovnica!A24</f>
        <v>December 2023</v>
      </c>
    </row>
    <row r="34" spans="1:12" s="260" customFormat="1" ht="12.75" customHeight="1"/>
    <row r="35" spans="1:12" s="260" customFormat="1" ht="22.5" customHeight="1">
      <c r="A35" s="705"/>
      <c r="B35" s="1147" t="s">
        <v>1461</v>
      </c>
      <c r="C35" s="1147"/>
      <c r="D35" s="1147"/>
      <c r="E35" s="1147"/>
      <c r="F35" s="1147" t="s">
        <v>924</v>
      </c>
      <c r="G35" s="1147"/>
      <c r="H35" s="1147"/>
      <c r="I35" s="1147"/>
      <c r="J35" s="1147"/>
      <c r="K35" s="1147"/>
      <c r="L35" s="1147"/>
    </row>
    <row r="36" spans="1:12" s="260" customFormat="1" ht="45">
      <c r="A36" s="1139" t="s">
        <v>541</v>
      </c>
      <c r="B36" s="774" t="s">
        <v>67</v>
      </c>
      <c r="C36" s="773" t="s">
        <v>97</v>
      </c>
      <c r="D36" s="773" t="s">
        <v>99</v>
      </c>
      <c r="E36" s="773" t="s">
        <v>101</v>
      </c>
      <c r="F36" s="773" t="s">
        <v>628</v>
      </c>
      <c r="G36" s="771" t="s">
        <v>59</v>
      </c>
      <c r="H36" s="771" t="s">
        <v>50</v>
      </c>
      <c r="I36" s="957" t="s">
        <v>1362</v>
      </c>
      <c r="J36" s="957" t="s">
        <v>1363</v>
      </c>
      <c r="K36" s="957" t="s">
        <v>1364</v>
      </c>
      <c r="L36" s="771" t="s">
        <v>1368</v>
      </c>
    </row>
    <row r="37" spans="1:12" s="260" customFormat="1" ht="34.5" customHeight="1">
      <c r="A37" s="1139"/>
      <c r="B37" s="694" t="s">
        <v>625</v>
      </c>
      <c r="C37" s="772" t="s">
        <v>98</v>
      </c>
      <c r="D37" s="772" t="s">
        <v>100</v>
      </c>
      <c r="E37" s="772" t="s">
        <v>102</v>
      </c>
      <c r="F37" s="772" t="s">
        <v>238</v>
      </c>
      <c r="G37" s="772" t="s">
        <v>51</v>
      </c>
      <c r="H37" s="772" t="s">
        <v>52</v>
      </c>
      <c r="I37" s="694" t="s">
        <v>1365</v>
      </c>
      <c r="J37" s="694" t="s">
        <v>1366</v>
      </c>
      <c r="K37" s="694" t="s">
        <v>1367</v>
      </c>
      <c r="L37" s="775" t="s">
        <v>1369</v>
      </c>
    </row>
    <row r="38" spans="1:12" s="260" customFormat="1">
      <c r="A38" s="357" t="s">
        <v>117</v>
      </c>
      <c r="B38" s="358">
        <v>24.3033</v>
      </c>
      <c r="C38" s="359">
        <v>23.773099999999999</v>
      </c>
      <c r="D38" s="358">
        <v>24.3033</v>
      </c>
      <c r="E38" s="776">
        <v>0.53020000000000067</v>
      </c>
      <c r="F38" s="777">
        <v>2.6252449158840729E-2</v>
      </c>
      <c r="G38" s="721">
        <v>0.13004596906328958</v>
      </c>
      <c r="H38" s="721">
        <v>0.13004596906328958</v>
      </c>
      <c r="I38" s="721">
        <v>7.0237113885328162E-2</v>
      </c>
      <c r="J38" s="721">
        <v>6.4791534495486802E-2</v>
      </c>
      <c r="K38" s="721" t="s">
        <v>139</v>
      </c>
      <c r="L38" s="721">
        <v>6.6711550397599018E-2</v>
      </c>
    </row>
    <row r="39" spans="1:12" s="260" customFormat="1">
      <c r="A39" s="357" t="s">
        <v>120</v>
      </c>
      <c r="B39" s="358">
        <v>25.962800000000001</v>
      </c>
      <c r="C39" s="359">
        <v>25.430099999999999</v>
      </c>
      <c r="D39" s="358">
        <v>25.962800000000001</v>
      </c>
      <c r="E39" s="776">
        <v>0.53270000000000195</v>
      </c>
      <c r="F39" s="777">
        <v>2.4525182212435936E-2</v>
      </c>
      <c r="G39" s="721">
        <v>0.15911744304900077</v>
      </c>
      <c r="H39" s="721">
        <v>0.15911744304900077</v>
      </c>
      <c r="I39" s="721">
        <v>8.413049412819551E-2</v>
      </c>
      <c r="J39" s="721">
        <v>8.0252025840207741E-2</v>
      </c>
      <c r="K39" s="721" t="s">
        <v>139</v>
      </c>
      <c r="L39" s="721">
        <v>7.4260087676599751E-2</v>
      </c>
    </row>
    <row r="40" spans="1:12" s="260" customFormat="1">
      <c r="A40" s="357" t="s">
        <v>123</v>
      </c>
      <c r="B40" s="358">
        <v>27.5352</v>
      </c>
      <c r="C40" s="359">
        <v>27.0428</v>
      </c>
      <c r="D40" s="358">
        <v>27.5505</v>
      </c>
      <c r="E40" s="776">
        <v>0.50769999999999982</v>
      </c>
      <c r="F40" s="777">
        <v>2.1706703475298905E-2</v>
      </c>
      <c r="G40" s="721">
        <v>0.18040027014525162</v>
      </c>
      <c r="H40" s="721">
        <v>0.18040027014525162</v>
      </c>
      <c r="I40" s="721">
        <v>8.3888099074760358E-2</v>
      </c>
      <c r="J40" s="721">
        <v>8.2728316633634558E-2</v>
      </c>
      <c r="K40" s="721" t="s">
        <v>139</v>
      </c>
      <c r="L40" s="721">
        <v>8.102477317353407E-2</v>
      </c>
    </row>
    <row r="41" spans="1:12" s="260" customFormat="1">
      <c r="A41" s="357" t="s">
        <v>126</v>
      </c>
      <c r="B41" s="358">
        <v>23.3721</v>
      </c>
      <c r="C41" s="359">
        <v>22.779499999999999</v>
      </c>
      <c r="D41" s="358">
        <v>23.3721</v>
      </c>
      <c r="E41" s="776">
        <v>0.5926000000000009</v>
      </c>
      <c r="F41" s="777">
        <v>2.9685042492169078E-2</v>
      </c>
      <c r="G41" s="721">
        <v>9.8808184914817687E-2</v>
      </c>
      <c r="H41" s="721">
        <v>9.8808184914817687E-2</v>
      </c>
      <c r="I41" s="721">
        <v>5.2033463757467757E-2</v>
      </c>
      <c r="J41" s="721">
        <v>5.585342604969723E-2</v>
      </c>
      <c r="K41" s="721" t="s">
        <v>139</v>
      </c>
      <c r="L41" s="721">
        <v>6.2271690806428692E-2</v>
      </c>
    </row>
    <row r="42" spans="1:12" s="260" customFormat="1">
      <c r="A42" s="685" t="s">
        <v>129</v>
      </c>
      <c r="B42" s="686">
        <v>191.29952789992194</v>
      </c>
      <c r="C42" s="687">
        <v>187.31710647796461</v>
      </c>
      <c r="D42" s="686">
        <v>191.29952789992194</v>
      </c>
      <c r="E42" s="778">
        <v>3.9824214219573264</v>
      </c>
      <c r="F42" s="779">
        <v>2.5171778223362917E-2</v>
      </c>
      <c r="G42" s="760">
        <v>0.1487511597702158</v>
      </c>
      <c r="H42" s="760">
        <v>0.1487511597702158</v>
      </c>
      <c r="I42" s="760">
        <v>7.7308883654157112E-2</v>
      </c>
      <c r="J42" s="760">
        <v>7.2858947564439003E-2</v>
      </c>
      <c r="K42" s="760" t="s">
        <v>139</v>
      </c>
      <c r="L42" s="760">
        <v>7.1703751007648142E-2</v>
      </c>
    </row>
    <row r="43" spans="1:12" s="260" customFormat="1">
      <c r="A43" s="357" t="s">
        <v>118</v>
      </c>
      <c r="B43" s="358">
        <v>38.741199999999999</v>
      </c>
      <c r="C43" s="359">
        <v>37.941400000000002</v>
      </c>
      <c r="D43" s="358">
        <v>38.741199999999999</v>
      </c>
      <c r="E43" s="776">
        <v>0.79979999999999762</v>
      </c>
      <c r="F43" s="777">
        <v>2.5086589880163324E-2</v>
      </c>
      <c r="G43" s="722">
        <v>0.10311325808064442</v>
      </c>
      <c r="H43" s="722">
        <v>0.10311325808064442</v>
      </c>
      <c r="I43" s="722">
        <v>3.3863845131966164E-2</v>
      </c>
      <c r="J43" s="722">
        <v>3.9125749103959828E-2</v>
      </c>
      <c r="K43" s="722">
        <v>4.4330134666513032E-2</v>
      </c>
      <c r="L43" s="722">
        <v>5.0640053120270201E-2</v>
      </c>
    </row>
    <row r="44" spans="1:12" s="260" customFormat="1">
      <c r="A44" s="357" t="s">
        <v>121</v>
      </c>
      <c r="B44" s="358">
        <v>44.383000000000003</v>
      </c>
      <c r="C44" s="359">
        <v>43.580800000000004</v>
      </c>
      <c r="D44" s="358">
        <v>44.383000000000003</v>
      </c>
      <c r="E44" s="776">
        <v>0.80219999999999914</v>
      </c>
      <c r="F44" s="777">
        <v>2.2343537650012735E-2</v>
      </c>
      <c r="G44" s="722">
        <v>0.13559018112530175</v>
      </c>
      <c r="H44" s="722">
        <v>0.13559018112530175</v>
      </c>
      <c r="I44" s="722">
        <v>5.893499773094657E-2</v>
      </c>
      <c r="J44" s="722">
        <v>5.6050140701920492E-2</v>
      </c>
      <c r="K44" s="722">
        <v>5.7651131052530724E-2</v>
      </c>
      <c r="L44" s="722">
        <v>5.7247693802772615E-2</v>
      </c>
    </row>
    <row r="45" spans="1:12" s="260" customFormat="1">
      <c r="A45" s="357" t="s">
        <v>124</v>
      </c>
      <c r="B45" s="358">
        <v>38.808999999999997</v>
      </c>
      <c r="C45" s="359">
        <v>38.073799999999999</v>
      </c>
      <c r="D45" s="358">
        <v>38.819800000000001</v>
      </c>
      <c r="E45" s="776">
        <v>0.74600000000000222</v>
      </c>
      <c r="F45" s="777">
        <v>2.363305462506271E-2</v>
      </c>
      <c r="G45" s="722">
        <v>0.12986261303208435</v>
      </c>
      <c r="H45" s="722">
        <v>0.12986261303208435</v>
      </c>
      <c r="I45" s="722">
        <v>4.4778431400453789E-2</v>
      </c>
      <c r="J45" s="722">
        <v>5.2343871284845633E-2</v>
      </c>
      <c r="K45" s="722">
        <v>5.5432977401508987E-2</v>
      </c>
      <c r="L45" s="722">
        <v>5.072477396669739E-2</v>
      </c>
    </row>
    <row r="46" spans="1:12" s="260" customFormat="1">
      <c r="A46" s="357" t="s">
        <v>127</v>
      </c>
      <c r="B46" s="358">
        <v>39.682099999999998</v>
      </c>
      <c r="C46" s="359">
        <v>39.087800000000001</v>
      </c>
      <c r="D46" s="358">
        <v>39.682099999999998</v>
      </c>
      <c r="E46" s="776">
        <v>0.59429999999999694</v>
      </c>
      <c r="F46" s="777">
        <v>1.8500409380590499E-2</v>
      </c>
      <c r="G46" s="722">
        <v>6.6101600909691305E-2</v>
      </c>
      <c r="H46" s="722">
        <v>6.6101600909691305E-2</v>
      </c>
      <c r="I46" s="722">
        <v>3.1999664991632093E-2</v>
      </c>
      <c r="J46" s="722">
        <v>3.6459247322810695E-2</v>
      </c>
      <c r="K46" s="722">
        <v>4.9710638220409997E-2</v>
      </c>
      <c r="L46" s="722">
        <v>5.1803336187479676E-2</v>
      </c>
    </row>
    <row r="47" spans="1:12" s="260" customFormat="1">
      <c r="A47" s="685" t="s">
        <v>130</v>
      </c>
      <c r="B47" s="686">
        <v>300.73501197469722</v>
      </c>
      <c r="C47" s="687">
        <v>295.25609022197597</v>
      </c>
      <c r="D47" s="686">
        <v>300.73501197469722</v>
      </c>
      <c r="E47" s="778">
        <v>5.4789217527212486</v>
      </c>
      <c r="F47" s="779">
        <v>2.2402408728465772E-2</v>
      </c>
      <c r="G47" s="760">
        <v>0.10186497814985129</v>
      </c>
      <c r="H47" s="760">
        <v>0.10186497814985129</v>
      </c>
      <c r="I47" s="760">
        <v>3.9561733791780185E-2</v>
      </c>
      <c r="J47" s="760">
        <v>4.3361644621746187E-2</v>
      </c>
      <c r="K47" s="760">
        <v>4.9911276520381076E-2</v>
      </c>
      <c r="L47" s="760">
        <v>5.2086483725697796E-2</v>
      </c>
    </row>
    <row r="48" spans="1:12" s="260" customFormat="1">
      <c r="A48" s="357" t="s">
        <v>119</v>
      </c>
      <c r="B48" s="358">
        <v>17.488299999999999</v>
      </c>
      <c r="C48" s="359">
        <v>17.234500000000001</v>
      </c>
      <c r="D48" s="358">
        <v>17.4909</v>
      </c>
      <c r="E48" s="776">
        <v>0.2563999999999993</v>
      </c>
      <c r="F48" s="777">
        <v>1.6206259369879294E-2</v>
      </c>
      <c r="G48" s="722">
        <v>4.060522768195618E-2</v>
      </c>
      <c r="H48" s="722">
        <v>4.060522768195618E-2</v>
      </c>
      <c r="I48" s="722">
        <v>-3.6524263387798239E-3</v>
      </c>
      <c r="J48" s="722">
        <v>8.8618155849689018E-3</v>
      </c>
      <c r="K48" s="722" t="s">
        <v>139</v>
      </c>
      <c r="L48" s="722">
        <v>2.9887125296883532E-2</v>
      </c>
    </row>
    <row r="49" spans="1:12" s="260" customFormat="1">
      <c r="A49" s="357" t="s">
        <v>122</v>
      </c>
      <c r="B49" s="358">
        <v>18.710100000000001</v>
      </c>
      <c r="C49" s="359">
        <v>18.369900000000001</v>
      </c>
      <c r="D49" s="358">
        <v>18.710100000000001</v>
      </c>
      <c r="E49" s="776">
        <v>0.34019999999999939</v>
      </c>
      <c r="F49" s="777">
        <v>2.087016303280298E-2</v>
      </c>
      <c r="G49" s="722">
        <v>5.7534470277220917E-2</v>
      </c>
      <c r="H49" s="722">
        <v>5.7534470277220917E-2</v>
      </c>
      <c r="I49" s="722">
        <v>-2.5942273602951316E-3</v>
      </c>
      <c r="J49" s="722">
        <v>1.5059052735623135E-2</v>
      </c>
      <c r="K49" s="722" t="s">
        <v>139</v>
      </c>
      <c r="L49" s="722">
        <v>3.7338829091677628E-2</v>
      </c>
    </row>
    <row r="50" spans="1:12" s="260" customFormat="1">
      <c r="A50" s="357" t="s">
        <v>125</v>
      </c>
      <c r="B50" s="358">
        <v>17.813600000000001</v>
      </c>
      <c r="C50" s="359">
        <v>17.559699999999999</v>
      </c>
      <c r="D50" s="358">
        <v>17.8155</v>
      </c>
      <c r="E50" s="776">
        <v>0.25580000000000069</v>
      </c>
      <c r="F50" s="777">
        <v>1.6004106541949392E-2</v>
      </c>
      <c r="G50" s="722">
        <v>4.2256410017472268E-2</v>
      </c>
      <c r="H50" s="722">
        <v>4.2256410017472268E-2</v>
      </c>
      <c r="I50" s="722">
        <v>-1.1093899412411456E-2</v>
      </c>
      <c r="J50" s="722">
        <v>1.0831239568132256E-2</v>
      </c>
      <c r="K50" s="722" t="s">
        <v>139</v>
      </c>
      <c r="L50" s="722">
        <v>3.1915456998536262E-2</v>
      </c>
    </row>
    <row r="51" spans="1:12" s="260" customFormat="1">
      <c r="A51" s="357" t="s">
        <v>128</v>
      </c>
      <c r="B51" s="358">
        <v>18.686199999999999</v>
      </c>
      <c r="C51" s="359">
        <v>18.486599999999999</v>
      </c>
      <c r="D51" s="358">
        <v>18.686199999999999</v>
      </c>
      <c r="E51" s="776">
        <v>0.19960000000000022</v>
      </c>
      <c r="F51" s="948">
        <v>1.196845958884829E-2</v>
      </c>
      <c r="G51" s="722">
        <v>3.2805923014456617E-2</v>
      </c>
      <c r="H51" s="722">
        <v>3.2805923014456617E-2</v>
      </c>
      <c r="I51" s="722">
        <v>3.9563568856260112E-4</v>
      </c>
      <c r="J51" s="722">
        <v>1.2012449783461276E-2</v>
      </c>
      <c r="K51" s="722" t="s">
        <v>139</v>
      </c>
      <c r="L51" s="722">
        <v>3.7197287495778664E-2</v>
      </c>
    </row>
    <row r="52" spans="1:12" s="260" customFormat="1">
      <c r="A52" s="685" t="s">
        <v>131</v>
      </c>
      <c r="B52" s="686">
        <v>136.09234176201295</v>
      </c>
      <c r="C52" s="687">
        <v>134.23320564531443</v>
      </c>
      <c r="D52" s="686">
        <v>136.09234176201295</v>
      </c>
      <c r="E52" s="778">
        <v>1.8591361166985223</v>
      </c>
      <c r="F52" s="779">
        <v>1.5345268055536598E-2</v>
      </c>
      <c r="G52" s="760">
        <v>3.995333856253791E-2</v>
      </c>
      <c r="H52" s="760">
        <v>3.995333856253791E-2</v>
      </c>
      <c r="I52" s="760">
        <v>-3.5073595890112719E-3</v>
      </c>
      <c r="J52" s="760">
        <v>1.0812065454329778E-2</v>
      </c>
      <c r="K52" s="760" t="s">
        <v>139</v>
      </c>
      <c r="L52" s="760">
        <v>3.3445545121480569E-2</v>
      </c>
    </row>
    <row r="53" spans="1:12" s="260" customFormat="1" ht="12.75" customHeight="1">
      <c r="A53" s="22" t="s">
        <v>540</v>
      </c>
      <c r="G53" s="719"/>
      <c r="H53" s="719"/>
      <c r="I53" s="719"/>
      <c r="J53" s="719"/>
      <c r="K53" s="719"/>
      <c r="L53" s="719"/>
    </row>
    <row r="54" spans="1:12" s="260" customFormat="1" ht="25.5" customHeight="1">
      <c r="A54" s="1149" t="s">
        <v>1458</v>
      </c>
      <c r="B54" s="1149"/>
      <c r="C54" s="1149"/>
      <c r="D54" s="1149"/>
      <c r="E54" s="1149"/>
      <c r="F54" s="1149"/>
      <c r="G54" s="1149"/>
      <c r="H54" s="1149"/>
      <c r="I54" s="1149"/>
      <c r="J54" s="1149"/>
      <c r="K54" s="1149"/>
      <c r="L54" s="1149"/>
    </row>
    <row r="55" spans="1:12" s="260" customFormat="1" ht="20.25" customHeight="1">
      <c r="A55" s="1148" t="s">
        <v>169</v>
      </c>
      <c r="B55" s="1148"/>
      <c r="C55" s="1148"/>
      <c r="D55" s="1148"/>
      <c r="E55" s="1148"/>
      <c r="F55" s="1148"/>
      <c r="G55" s="1148"/>
      <c r="H55" s="1148"/>
      <c r="I55" s="1148"/>
      <c r="J55" s="1148"/>
      <c r="K55" s="1148"/>
      <c r="L55" s="1148"/>
    </row>
    <row r="56" spans="1:12" s="260" customFormat="1" ht="24" customHeight="1">
      <c r="A56" s="1145" t="s">
        <v>1457</v>
      </c>
      <c r="B56" s="1145"/>
      <c r="C56" s="1145"/>
      <c r="D56" s="1145"/>
      <c r="E56" s="1145"/>
      <c r="F56" s="1145"/>
      <c r="G56" s="1145"/>
      <c r="H56" s="1145"/>
      <c r="I56" s="1145"/>
      <c r="J56" s="1145"/>
      <c r="K56" s="1145"/>
      <c r="L56" s="1145"/>
    </row>
    <row r="57" spans="1:12" s="260" customFormat="1" ht="21" customHeight="1">
      <c r="A57" s="1146" t="s">
        <v>1370</v>
      </c>
      <c r="B57" s="1146"/>
      <c r="C57" s="1146"/>
      <c r="D57" s="1146"/>
      <c r="E57" s="1146"/>
      <c r="F57" s="1146"/>
      <c r="G57" s="1146"/>
      <c r="H57" s="1146"/>
      <c r="I57" s="1146"/>
      <c r="J57" s="1146"/>
      <c r="K57" s="1146"/>
      <c r="L57" s="1146"/>
    </row>
    <row r="58" spans="1:12" s="260" customFormat="1" ht="12.75" customHeight="1">
      <c r="F58" s="177"/>
    </row>
    <row r="59" spans="1:12" s="260" customFormat="1" ht="12.75" customHeight="1">
      <c r="A59" s="607" t="s">
        <v>81</v>
      </c>
    </row>
    <row r="60" spans="1:12" s="260" customFormat="1" ht="12.75" customHeight="1">
      <c r="A60" s="607"/>
    </row>
    <row r="61" spans="1:12" s="260" customFormat="1" ht="12.75" customHeight="1"/>
    <row r="62" spans="1:12" s="260" customFormat="1" ht="12.75" customHeight="1"/>
    <row r="63" spans="1:12" s="260" customFormat="1" ht="12.75" customHeight="1"/>
    <row r="95" spans="12:12">
      <c r="L95" s="67" t="s">
        <v>796</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644</v>
      </c>
      <c r="AG1" s="137" t="str">
        <f>Naslovnica!A20</f>
        <v>Prosinac 2023.</v>
      </c>
    </row>
    <row r="2" spans="1:35" ht="12.75" customHeight="1">
      <c r="A2" s="546" t="s">
        <v>916</v>
      </c>
      <c r="AG2" s="524" t="str">
        <f>Naslovnica!A24</f>
        <v>December 2023</v>
      </c>
    </row>
    <row r="3" spans="1:35" ht="12.75" customHeight="1">
      <c r="A3" s="66"/>
      <c r="AG3" s="65"/>
    </row>
    <row r="4" spans="1:35" ht="12.75" customHeight="1">
      <c r="I4" s="176"/>
      <c r="J4" s="176"/>
      <c r="K4" s="176"/>
      <c r="AG4" s="13" t="s">
        <v>1437</v>
      </c>
    </row>
    <row r="5" spans="1:35" ht="15" customHeight="1">
      <c r="A5" s="688" t="s">
        <v>132</v>
      </c>
      <c r="B5" s="1152" t="s">
        <v>556</v>
      </c>
      <c r="C5" s="1152"/>
      <c r="D5" s="1152"/>
      <c r="E5" s="1152"/>
      <c r="F5" s="1152"/>
      <c r="G5" s="1152"/>
      <c r="H5" s="1152"/>
      <c r="I5" s="1152"/>
      <c r="J5" s="1150" t="s">
        <v>550</v>
      </c>
      <c r="K5" s="1150"/>
      <c r="L5" s="1152" t="s">
        <v>555</v>
      </c>
      <c r="M5" s="1152"/>
      <c r="N5" s="1152"/>
      <c r="O5" s="1152"/>
      <c r="P5" s="1152"/>
      <c r="Q5" s="1152"/>
      <c r="R5" s="1152"/>
      <c r="S5" s="1152"/>
      <c r="T5" s="1150" t="s">
        <v>551</v>
      </c>
      <c r="U5" s="1150"/>
      <c r="V5" s="1152" t="s">
        <v>554</v>
      </c>
      <c r="W5" s="1152"/>
      <c r="X5" s="1152"/>
      <c r="Y5" s="1152"/>
      <c r="Z5" s="1152"/>
      <c r="AA5" s="1152"/>
      <c r="AB5" s="1152"/>
      <c r="AC5" s="1152"/>
      <c r="AD5" s="1150" t="s">
        <v>552</v>
      </c>
      <c r="AE5" s="1150"/>
      <c r="AF5" s="1151" t="s">
        <v>553</v>
      </c>
      <c r="AG5" s="1151"/>
    </row>
    <row r="6" spans="1:35" ht="22.5" customHeight="1">
      <c r="A6" s="1153" t="s">
        <v>557</v>
      </c>
      <c r="B6" s="1147" t="s">
        <v>133</v>
      </c>
      <c r="C6" s="1147"/>
      <c r="D6" s="1147" t="s">
        <v>134</v>
      </c>
      <c r="E6" s="1147"/>
      <c r="F6" s="1147" t="s">
        <v>135</v>
      </c>
      <c r="G6" s="1147"/>
      <c r="H6" s="1147" t="s">
        <v>136</v>
      </c>
      <c r="I6" s="1147"/>
      <c r="J6" s="1150"/>
      <c r="K6" s="1150"/>
      <c r="L6" s="1147" t="s">
        <v>133</v>
      </c>
      <c r="M6" s="1147"/>
      <c r="N6" s="1147" t="s">
        <v>134</v>
      </c>
      <c r="O6" s="1147"/>
      <c r="P6" s="1147" t="s">
        <v>135</v>
      </c>
      <c r="Q6" s="1147"/>
      <c r="R6" s="1147" t="s">
        <v>136</v>
      </c>
      <c r="S6" s="1147"/>
      <c r="T6" s="1150"/>
      <c r="U6" s="1150"/>
      <c r="V6" s="1147" t="s">
        <v>133</v>
      </c>
      <c r="W6" s="1147"/>
      <c r="X6" s="1147" t="s">
        <v>134</v>
      </c>
      <c r="Y6" s="1147"/>
      <c r="Z6" s="1147" t="s">
        <v>135</v>
      </c>
      <c r="AA6" s="1147"/>
      <c r="AB6" s="1147" t="s">
        <v>136</v>
      </c>
      <c r="AC6" s="1147"/>
      <c r="AD6" s="1150"/>
      <c r="AE6" s="1150"/>
      <c r="AF6" s="1151"/>
      <c r="AG6" s="1151"/>
    </row>
    <row r="7" spans="1:35">
      <c r="A7" s="1153"/>
      <c r="B7" s="688" t="s">
        <v>31</v>
      </c>
      <c r="C7" s="688" t="s">
        <v>32</v>
      </c>
      <c r="D7" s="688" t="s">
        <v>31</v>
      </c>
      <c r="E7" s="688" t="s">
        <v>32</v>
      </c>
      <c r="F7" s="688" t="s">
        <v>31</v>
      </c>
      <c r="G7" s="688" t="s">
        <v>32</v>
      </c>
      <c r="H7" s="688" t="s">
        <v>31</v>
      </c>
      <c r="I7" s="688" t="s">
        <v>32</v>
      </c>
      <c r="J7" s="688" t="s">
        <v>31</v>
      </c>
      <c r="K7" s="688" t="s">
        <v>32</v>
      </c>
      <c r="L7" s="688" t="s">
        <v>31</v>
      </c>
      <c r="M7" s="688" t="s">
        <v>32</v>
      </c>
      <c r="N7" s="688" t="s">
        <v>31</v>
      </c>
      <c r="O7" s="688" t="s">
        <v>32</v>
      </c>
      <c r="P7" s="688" t="s">
        <v>31</v>
      </c>
      <c r="Q7" s="688" t="s">
        <v>32</v>
      </c>
      <c r="R7" s="688" t="s">
        <v>31</v>
      </c>
      <c r="S7" s="688" t="s">
        <v>32</v>
      </c>
      <c r="T7" s="688" t="s">
        <v>31</v>
      </c>
      <c r="U7" s="688" t="s">
        <v>32</v>
      </c>
      <c r="V7" s="688" t="s">
        <v>31</v>
      </c>
      <c r="W7" s="688" t="s">
        <v>32</v>
      </c>
      <c r="X7" s="688" t="s">
        <v>31</v>
      </c>
      <c r="Y7" s="688" t="s">
        <v>32</v>
      </c>
      <c r="Z7" s="688" t="s">
        <v>31</v>
      </c>
      <c r="AA7" s="688" t="s">
        <v>32</v>
      </c>
      <c r="AB7" s="688" t="s">
        <v>31</v>
      </c>
      <c r="AC7" s="688" t="s">
        <v>32</v>
      </c>
      <c r="AD7" s="688" t="s">
        <v>31</v>
      </c>
      <c r="AE7" s="688" t="s">
        <v>32</v>
      </c>
      <c r="AF7" s="688" t="s">
        <v>31</v>
      </c>
      <c r="AG7" s="688" t="s">
        <v>32</v>
      </c>
    </row>
    <row r="8" spans="1:35">
      <c r="A8" s="1153"/>
      <c r="B8" s="689" t="s">
        <v>29</v>
      </c>
      <c r="C8" s="689" t="s">
        <v>30</v>
      </c>
      <c r="D8" s="689" t="s">
        <v>29</v>
      </c>
      <c r="E8" s="689" t="s">
        <v>30</v>
      </c>
      <c r="F8" s="689" t="s">
        <v>29</v>
      </c>
      <c r="G8" s="689" t="s">
        <v>30</v>
      </c>
      <c r="H8" s="689" t="s">
        <v>29</v>
      </c>
      <c r="I8" s="689" t="s">
        <v>30</v>
      </c>
      <c r="J8" s="689" t="s">
        <v>29</v>
      </c>
      <c r="K8" s="689" t="s">
        <v>30</v>
      </c>
      <c r="L8" s="689" t="s">
        <v>29</v>
      </c>
      <c r="M8" s="689" t="s">
        <v>30</v>
      </c>
      <c r="N8" s="689" t="s">
        <v>29</v>
      </c>
      <c r="O8" s="689" t="s">
        <v>30</v>
      </c>
      <c r="P8" s="689" t="s">
        <v>29</v>
      </c>
      <c r="Q8" s="689" t="s">
        <v>30</v>
      </c>
      <c r="R8" s="689" t="s">
        <v>29</v>
      </c>
      <c r="S8" s="689" t="s">
        <v>30</v>
      </c>
      <c r="T8" s="689" t="s">
        <v>29</v>
      </c>
      <c r="U8" s="689" t="s">
        <v>30</v>
      </c>
      <c r="V8" s="689" t="s">
        <v>29</v>
      </c>
      <c r="W8" s="689" t="s">
        <v>30</v>
      </c>
      <c r="X8" s="689" t="s">
        <v>29</v>
      </c>
      <c r="Y8" s="689" t="s">
        <v>30</v>
      </c>
      <c r="Z8" s="689" t="s">
        <v>29</v>
      </c>
      <c r="AA8" s="689" t="s">
        <v>30</v>
      </c>
      <c r="AB8" s="689" t="s">
        <v>29</v>
      </c>
      <c r="AC8" s="689" t="s">
        <v>30</v>
      </c>
      <c r="AD8" s="689" t="s">
        <v>29</v>
      </c>
      <c r="AE8" s="689" t="s">
        <v>30</v>
      </c>
      <c r="AF8" s="689" t="s">
        <v>29</v>
      </c>
      <c r="AG8" s="689" t="s">
        <v>30</v>
      </c>
    </row>
    <row r="9" spans="1:35" ht="18">
      <c r="A9" s="360" t="s">
        <v>421</v>
      </c>
      <c r="B9" s="361">
        <v>696.01337999999998</v>
      </c>
      <c r="C9" s="362">
        <v>5.7830142093295853E-3</v>
      </c>
      <c r="D9" s="361">
        <v>3540.0105800000001</v>
      </c>
      <c r="E9" s="362">
        <v>4.1611539251024184E-2</v>
      </c>
      <c r="F9" s="361">
        <v>700.09866</v>
      </c>
      <c r="G9" s="362">
        <v>5.7128115848229279E-3</v>
      </c>
      <c r="H9" s="361">
        <v>4644.1090999999997</v>
      </c>
      <c r="I9" s="362">
        <v>5.1800835842822697E-2</v>
      </c>
      <c r="J9" s="361">
        <v>9580.2317199999998</v>
      </c>
      <c r="K9" s="362">
        <v>2.2939539997204165E-2</v>
      </c>
      <c r="L9" s="361">
        <v>5403.9258499999996</v>
      </c>
      <c r="M9" s="362">
        <v>8.103752175244531E-4</v>
      </c>
      <c r="N9" s="361">
        <v>20691.620500000001</v>
      </c>
      <c r="O9" s="362">
        <v>7.3593509410073395E-3</v>
      </c>
      <c r="P9" s="361">
        <v>4599.5677900000001</v>
      </c>
      <c r="Q9" s="362">
        <v>1.4490049916712473E-3</v>
      </c>
      <c r="R9" s="361">
        <v>65034.328139999998</v>
      </c>
      <c r="S9" s="362">
        <v>1.2264741762887653E-2</v>
      </c>
      <c r="T9" s="361">
        <v>95729.442280000003</v>
      </c>
      <c r="U9" s="362">
        <v>5.3310757917971905E-3</v>
      </c>
      <c r="V9" s="361">
        <v>887.72701000000006</v>
      </c>
      <c r="W9" s="362">
        <v>1.2092101643978745E-3</v>
      </c>
      <c r="X9" s="361">
        <v>8338.3064900000008</v>
      </c>
      <c r="Y9" s="362">
        <v>3.8264574272824405E-2</v>
      </c>
      <c r="Z9" s="361">
        <v>303.67039</v>
      </c>
      <c r="AA9" s="362">
        <v>9.2972992130575154E-4</v>
      </c>
      <c r="AB9" s="361">
        <v>26140.841840000001</v>
      </c>
      <c r="AC9" s="362">
        <v>4.5060461102138544E-2</v>
      </c>
      <c r="AD9" s="361">
        <v>35670.545729999998</v>
      </c>
      <c r="AE9" s="362">
        <v>1.9190092303426585E-2</v>
      </c>
      <c r="AF9" s="361">
        <v>140980.21973000001</v>
      </c>
      <c r="AG9" s="362">
        <v>6.9677320018607884E-3</v>
      </c>
    </row>
    <row r="10" spans="1:35" ht="18">
      <c r="A10" s="360" t="s">
        <v>422</v>
      </c>
      <c r="B10" s="363">
        <v>392.73859999999996</v>
      </c>
      <c r="C10" s="364">
        <v>3.2631741998296188E-3</v>
      </c>
      <c r="D10" s="363">
        <v>459.22447</v>
      </c>
      <c r="E10" s="364">
        <v>5.3980169342984774E-3</v>
      </c>
      <c r="F10" s="363">
        <v>1321.80476</v>
      </c>
      <c r="G10" s="364">
        <v>1.0785939150065062E-2</v>
      </c>
      <c r="H10" s="363">
        <v>307.03652</v>
      </c>
      <c r="I10" s="364">
        <v>3.4247146283173128E-3</v>
      </c>
      <c r="J10" s="363">
        <v>2480.8043499999999</v>
      </c>
      <c r="K10" s="364">
        <v>5.9402018944133732E-3</v>
      </c>
      <c r="L10" s="363">
        <v>10235.24662</v>
      </c>
      <c r="M10" s="364">
        <v>1.5348823126614373E-3</v>
      </c>
      <c r="N10" s="363">
        <v>5116.44553</v>
      </c>
      <c r="O10" s="364">
        <v>1.8197568540278563E-3</v>
      </c>
      <c r="P10" s="363">
        <v>7169.3013300000002</v>
      </c>
      <c r="Q10" s="364">
        <v>2.2585499090916348E-3</v>
      </c>
      <c r="R10" s="363">
        <v>12043.826050000001</v>
      </c>
      <c r="S10" s="364">
        <v>2.2713299355134886E-3</v>
      </c>
      <c r="T10" s="363">
        <v>34564.819530000001</v>
      </c>
      <c r="U10" s="362">
        <v>1.9248798306507981E-3</v>
      </c>
      <c r="V10" s="363">
        <v>1005.0090600000001</v>
      </c>
      <c r="W10" s="364">
        <v>1.3689649599193262E-3</v>
      </c>
      <c r="X10" s="363">
        <v>0</v>
      </c>
      <c r="Y10" s="364">
        <v>0</v>
      </c>
      <c r="Z10" s="363">
        <v>0</v>
      </c>
      <c r="AA10" s="364">
        <v>0</v>
      </c>
      <c r="AB10" s="363">
        <v>721.02319</v>
      </c>
      <c r="AC10" s="364">
        <v>1.2428688259388835E-3</v>
      </c>
      <c r="AD10" s="363">
        <v>1726.0322500000002</v>
      </c>
      <c r="AE10" s="364">
        <v>9.2857335143975287E-4</v>
      </c>
      <c r="AF10" s="363">
        <v>38771.656130000003</v>
      </c>
      <c r="AG10" s="362">
        <v>1.916229877492921E-3</v>
      </c>
    </row>
    <row r="11" spans="1:35" ht="27">
      <c r="A11" s="360" t="s">
        <v>423</v>
      </c>
      <c r="B11" s="363">
        <v>119452.97635</v>
      </c>
      <c r="C11" s="364">
        <v>0.9925071549325114</v>
      </c>
      <c r="D11" s="363">
        <v>81110.221900000004</v>
      </c>
      <c r="E11" s="364">
        <v>0.95342121329228668</v>
      </c>
      <c r="F11" s="363">
        <v>120579.43285</v>
      </c>
      <c r="G11" s="364">
        <v>0.98392929487517977</v>
      </c>
      <c r="H11" s="363">
        <v>84920.715169999996</v>
      </c>
      <c r="I11" s="364">
        <v>0.94721375649341955</v>
      </c>
      <c r="J11" s="363">
        <v>406063.34626999998</v>
      </c>
      <c r="K11" s="364">
        <v>0.97230491343055236</v>
      </c>
      <c r="L11" s="363">
        <v>6666237.2732700007</v>
      </c>
      <c r="M11" s="364">
        <v>0.99967202184978066</v>
      </c>
      <c r="N11" s="363">
        <v>2787966.94294</v>
      </c>
      <c r="O11" s="364">
        <v>0.99159111994262827</v>
      </c>
      <c r="P11" s="363">
        <v>3164103.7407399998</v>
      </c>
      <c r="Q11" s="364">
        <v>0.9967897689139017</v>
      </c>
      <c r="R11" s="363">
        <v>5235626.5039300006</v>
      </c>
      <c r="S11" s="364">
        <v>0.98738018634402636</v>
      </c>
      <c r="T11" s="363">
        <v>17853934.46088</v>
      </c>
      <c r="U11" s="364">
        <v>0.99426754743160506</v>
      </c>
      <c r="V11" s="363">
        <v>735431.85345000005</v>
      </c>
      <c r="W11" s="364">
        <v>1.0017625490675428</v>
      </c>
      <c r="X11" s="363">
        <v>210334.68831</v>
      </c>
      <c r="Y11" s="364">
        <v>0.96522804872208112</v>
      </c>
      <c r="Z11" s="363">
        <v>327342.33908999996</v>
      </c>
      <c r="AA11" s="364">
        <v>1.0022049471540058</v>
      </c>
      <c r="AB11" s="363">
        <v>555590.40414999996</v>
      </c>
      <c r="AC11" s="364">
        <v>0.95770289067792724</v>
      </c>
      <c r="AD11" s="363">
        <v>1828699.2850000001</v>
      </c>
      <c r="AE11" s="364">
        <v>0.98380631291676601</v>
      </c>
      <c r="AF11" s="363">
        <v>20088697.092149999</v>
      </c>
      <c r="AG11" s="364">
        <v>0.99285316672602486</v>
      </c>
    </row>
    <row r="12" spans="1:35" ht="18.75">
      <c r="A12" s="360" t="s">
        <v>424</v>
      </c>
      <c r="B12" s="365">
        <v>80964.78026</v>
      </c>
      <c r="C12" s="366">
        <v>0.67271763467941892</v>
      </c>
      <c r="D12" s="365">
        <v>40865.793570000002</v>
      </c>
      <c r="E12" s="366">
        <v>0.4803625680582872</v>
      </c>
      <c r="F12" s="365">
        <v>80612.216870000004</v>
      </c>
      <c r="G12" s="366">
        <v>0.65779644030913331</v>
      </c>
      <c r="H12" s="365">
        <v>47664.79423</v>
      </c>
      <c r="I12" s="366">
        <v>0.53165766096885037</v>
      </c>
      <c r="J12" s="365">
        <v>250107.58493000001</v>
      </c>
      <c r="K12" s="366">
        <v>0.59887413121004063</v>
      </c>
      <c r="L12" s="365">
        <v>4901169.7324700002</v>
      </c>
      <c r="M12" s="366">
        <v>0.73498167782495427</v>
      </c>
      <c r="N12" s="365">
        <v>1804053.5626099999</v>
      </c>
      <c r="O12" s="366">
        <v>0.64164444170148716</v>
      </c>
      <c r="P12" s="365">
        <v>2365710.9073800002</v>
      </c>
      <c r="Q12" s="366">
        <v>0.74527152770689697</v>
      </c>
      <c r="R12" s="365">
        <v>3323260.8316199998</v>
      </c>
      <c r="S12" s="366">
        <v>0.62672956077590947</v>
      </c>
      <c r="T12" s="365">
        <v>12394195.034080001</v>
      </c>
      <c r="U12" s="366">
        <v>0.69022018233152538</v>
      </c>
      <c r="V12" s="365">
        <v>639387.98554999998</v>
      </c>
      <c r="W12" s="366">
        <v>0.87093717146326455</v>
      </c>
      <c r="X12" s="365">
        <v>172021.69933</v>
      </c>
      <c r="Y12" s="366">
        <v>0.78940934810256091</v>
      </c>
      <c r="Z12" s="365">
        <v>312103.18375999999</v>
      </c>
      <c r="AA12" s="366">
        <v>0.95554811411300022</v>
      </c>
      <c r="AB12" s="365">
        <v>429209.07107000001</v>
      </c>
      <c r="AC12" s="366">
        <v>0.73985217346905274</v>
      </c>
      <c r="AD12" s="365">
        <v>1552721.9397100001</v>
      </c>
      <c r="AE12" s="366">
        <v>0.83533561751847241</v>
      </c>
      <c r="AF12" s="365">
        <v>14197024.558720002</v>
      </c>
      <c r="AG12" s="366">
        <v>0.70166625175110897</v>
      </c>
    </row>
    <row r="13" spans="1:35" ht="19.5">
      <c r="A13" s="367" t="s">
        <v>425</v>
      </c>
      <c r="B13" s="365">
        <v>25905.156210000001</v>
      </c>
      <c r="C13" s="366">
        <v>0.21523995193502252</v>
      </c>
      <c r="D13" s="365">
        <v>16601.74973</v>
      </c>
      <c r="E13" s="366">
        <v>0.19514754120468622</v>
      </c>
      <c r="F13" s="365">
        <v>23725.936600000001</v>
      </c>
      <c r="G13" s="366">
        <v>0.19360386358867521</v>
      </c>
      <c r="H13" s="365">
        <v>14620.326939999999</v>
      </c>
      <c r="I13" s="366">
        <v>0.1630765211324037</v>
      </c>
      <c r="J13" s="365">
        <v>80853.169479999997</v>
      </c>
      <c r="K13" s="366">
        <v>0.193600172667555</v>
      </c>
      <c r="L13" s="365">
        <v>980542.96847000008</v>
      </c>
      <c r="M13" s="366">
        <v>0.14704267664330539</v>
      </c>
      <c r="N13" s="365">
        <v>534603.78151</v>
      </c>
      <c r="O13" s="366">
        <v>0.19014155235070646</v>
      </c>
      <c r="P13" s="365">
        <v>628815.12523000001</v>
      </c>
      <c r="Q13" s="366">
        <v>0.1980960596509983</v>
      </c>
      <c r="R13" s="365">
        <v>538481.0209</v>
      </c>
      <c r="S13" s="366">
        <v>0.10155145527662568</v>
      </c>
      <c r="T13" s="365">
        <v>2682442.8961100001</v>
      </c>
      <c r="U13" s="366">
        <v>0.14938253107652355</v>
      </c>
      <c r="V13" s="365">
        <v>0</v>
      </c>
      <c r="W13" s="366">
        <v>0</v>
      </c>
      <c r="X13" s="365">
        <v>0</v>
      </c>
      <c r="Y13" s="366">
        <v>0</v>
      </c>
      <c r="Z13" s="365">
        <v>0</v>
      </c>
      <c r="AA13" s="366">
        <v>0</v>
      </c>
      <c r="AB13" s="365">
        <v>0</v>
      </c>
      <c r="AC13" s="366">
        <v>0</v>
      </c>
      <c r="AD13" s="365">
        <v>0</v>
      </c>
      <c r="AE13" s="366">
        <v>0</v>
      </c>
      <c r="AF13" s="365">
        <v>2763296.0655900002</v>
      </c>
      <c r="AG13" s="366">
        <v>0.13657168689126606</v>
      </c>
      <c r="AH13" s="132"/>
      <c r="AI13" s="76"/>
    </row>
    <row r="14" spans="1:35" ht="19.5">
      <c r="A14" s="367" t="s">
        <v>426</v>
      </c>
      <c r="B14" s="365">
        <v>42016.456890000001</v>
      </c>
      <c r="C14" s="366">
        <v>0.34910502326917048</v>
      </c>
      <c r="D14" s="365">
        <v>14996.23741</v>
      </c>
      <c r="E14" s="366">
        <v>0.17627532672625296</v>
      </c>
      <c r="F14" s="365">
        <v>38608.2981</v>
      </c>
      <c r="G14" s="366">
        <v>0.31504407201118917</v>
      </c>
      <c r="H14" s="365">
        <v>20731.007670000003</v>
      </c>
      <c r="I14" s="366">
        <v>0.23123563681352113</v>
      </c>
      <c r="J14" s="365">
        <v>116352.00007000001</v>
      </c>
      <c r="K14" s="366">
        <v>0.27860091878450594</v>
      </c>
      <c r="L14" s="365">
        <v>3780736.2237600004</v>
      </c>
      <c r="M14" s="366">
        <v>0.56696095112631684</v>
      </c>
      <c r="N14" s="365">
        <v>1159995.80733</v>
      </c>
      <c r="O14" s="366">
        <v>0.41257359404202315</v>
      </c>
      <c r="P14" s="365">
        <v>1661729.99477</v>
      </c>
      <c r="Q14" s="366">
        <v>0.52349593856764653</v>
      </c>
      <c r="R14" s="365">
        <v>2612426.0636700001</v>
      </c>
      <c r="S14" s="366">
        <v>0.49267413013901323</v>
      </c>
      <c r="T14" s="365">
        <v>9214888.0895300005</v>
      </c>
      <c r="U14" s="366">
        <v>0.51316779507109911</v>
      </c>
      <c r="V14" s="365">
        <v>533141.16648999997</v>
      </c>
      <c r="W14" s="366">
        <v>0.72621392648472805</v>
      </c>
      <c r="X14" s="365">
        <v>136753.93209000002</v>
      </c>
      <c r="Y14" s="366">
        <v>0.62756520137922989</v>
      </c>
      <c r="Z14" s="365">
        <v>288022.08038999996</v>
      </c>
      <c r="AA14" s="366">
        <v>0.88182040446983823</v>
      </c>
      <c r="AB14" s="365">
        <v>391239.39570999995</v>
      </c>
      <c r="AC14" s="366">
        <v>0.67440167688243979</v>
      </c>
      <c r="AD14" s="365">
        <v>1349156.5746800001</v>
      </c>
      <c r="AE14" s="366">
        <v>0.72582122504813273</v>
      </c>
      <c r="AF14" s="365">
        <v>10680396.664280001</v>
      </c>
      <c r="AG14" s="366">
        <v>0.52786228999212637</v>
      </c>
      <c r="AH14" s="132"/>
      <c r="AI14" s="76"/>
    </row>
    <row r="15" spans="1:35" ht="19.5">
      <c r="A15" s="367" t="s">
        <v>427</v>
      </c>
      <c r="B15" s="365">
        <v>0</v>
      </c>
      <c r="C15" s="366">
        <v>0</v>
      </c>
      <c r="D15" s="365">
        <v>0</v>
      </c>
      <c r="E15" s="366">
        <v>0</v>
      </c>
      <c r="F15" s="365">
        <v>148.44167999999999</v>
      </c>
      <c r="G15" s="366">
        <v>1.2112854910686127E-3</v>
      </c>
      <c r="H15" s="365">
        <v>0</v>
      </c>
      <c r="I15" s="366">
        <v>0</v>
      </c>
      <c r="J15" s="365">
        <v>148.44167999999999</v>
      </c>
      <c r="K15" s="366">
        <v>3.5543856924706845E-4</v>
      </c>
      <c r="L15" s="365">
        <v>0</v>
      </c>
      <c r="M15" s="366">
        <v>0</v>
      </c>
      <c r="N15" s="365">
        <v>0</v>
      </c>
      <c r="O15" s="366">
        <v>0</v>
      </c>
      <c r="P15" s="365">
        <v>0</v>
      </c>
      <c r="Q15" s="366">
        <v>0</v>
      </c>
      <c r="R15" s="365">
        <v>0</v>
      </c>
      <c r="S15" s="366">
        <v>0</v>
      </c>
      <c r="T15" s="365">
        <v>0</v>
      </c>
      <c r="U15" s="366">
        <v>0</v>
      </c>
      <c r="V15" s="365">
        <v>0</v>
      </c>
      <c r="W15" s="366">
        <v>0</v>
      </c>
      <c r="X15" s="365">
        <v>0</v>
      </c>
      <c r="Y15" s="366">
        <v>0</v>
      </c>
      <c r="Z15" s="365">
        <v>167.46004000000002</v>
      </c>
      <c r="AA15" s="366">
        <v>5.1270263726093941E-4</v>
      </c>
      <c r="AB15" s="365">
        <v>0</v>
      </c>
      <c r="AC15" s="366">
        <v>0</v>
      </c>
      <c r="AD15" s="365">
        <v>167.46004000000002</v>
      </c>
      <c r="AE15" s="366">
        <v>9.0090396963924093E-5</v>
      </c>
      <c r="AF15" s="365">
        <v>315.90172000000001</v>
      </c>
      <c r="AG15" s="366">
        <v>1.5612959946454651E-5</v>
      </c>
      <c r="AI15" s="76"/>
    </row>
    <row r="16" spans="1:35" ht="19.5">
      <c r="A16" s="367" t="s">
        <v>428</v>
      </c>
      <c r="B16" s="365">
        <v>483.17277000000001</v>
      </c>
      <c r="C16" s="366">
        <v>4.014570803899109E-3</v>
      </c>
      <c r="D16" s="365">
        <v>2225.15823</v>
      </c>
      <c r="E16" s="366">
        <v>2.6155927202732965E-2</v>
      </c>
      <c r="F16" s="365">
        <v>3496.8771299999999</v>
      </c>
      <c r="G16" s="366">
        <v>2.8534549943241356E-2</v>
      </c>
      <c r="H16" s="365">
        <v>239.70945</v>
      </c>
      <c r="I16" s="366">
        <v>2.6737420680800366E-3</v>
      </c>
      <c r="J16" s="365">
        <v>6444.9175800000003</v>
      </c>
      <c r="K16" s="366">
        <v>1.543213660442592E-2</v>
      </c>
      <c r="L16" s="365">
        <v>17802.606879999999</v>
      </c>
      <c r="M16" s="366">
        <v>2.6696871539942254E-3</v>
      </c>
      <c r="N16" s="365">
        <v>41921.367640000004</v>
      </c>
      <c r="O16" s="366">
        <v>1.4910096403022115E-2</v>
      </c>
      <c r="P16" s="365">
        <v>16851.613670000002</v>
      </c>
      <c r="Q16" s="366">
        <v>5.3087753981217933E-3</v>
      </c>
      <c r="R16" s="365">
        <v>5993.2689</v>
      </c>
      <c r="S16" s="366">
        <v>1.1302630084193217E-3</v>
      </c>
      <c r="T16" s="365">
        <v>82568.857090000005</v>
      </c>
      <c r="U16" s="366">
        <v>4.5981761170337913E-3</v>
      </c>
      <c r="V16" s="365">
        <v>8174.28647</v>
      </c>
      <c r="W16" s="366">
        <v>1.1134538179956945E-2</v>
      </c>
      <c r="X16" s="365">
        <v>11410.76123</v>
      </c>
      <c r="Y16" s="366">
        <v>5.2364100686205423E-2</v>
      </c>
      <c r="Z16" s="365">
        <v>13889.813099999999</v>
      </c>
      <c r="AA16" s="366">
        <v>4.2525630636607657E-2</v>
      </c>
      <c r="AB16" s="365">
        <v>15939.784089999999</v>
      </c>
      <c r="AC16" s="366">
        <v>2.7476315619831309E-2</v>
      </c>
      <c r="AD16" s="365">
        <v>49414.644889999996</v>
      </c>
      <c r="AE16" s="366">
        <v>2.6584162848470854E-2</v>
      </c>
      <c r="AF16" s="365">
        <v>138428.41956000001</v>
      </c>
      <c r="AG16" s="366">
        <v>6.841613176532561E-3</v>
      </c>
      <c r="AI16" s="76"/>
    </row>
    <row r="17" spans="1:35" ht="19.5">
      <c r="A17" s="368" t="s">
        <v>429</v>
      </c>
      <c r="B17" s="365">
        <v>0</v>
      </c>
      <c r="C17" s="366">
        <v>0</v>
      </c>
      <c r="D17" s="365">
        <v>797.86023</v>
      </c>
      <c r="E17" s="366">
        <v>9.378557359417887E-3</v>
      </c>
      <c r="F17" s="365">
        <v>642.19385999999997</v>
      </c>
      <c r="G17" s="366">
        <v>5.2403078776213528E-3</v>
      </c>
      <c r="H17" s="365">
        <v>0</v>
      </c>
      <c r="I17" s="366">
        <v>0</v>
      </c>
      <c r="J17" s="365">
        <v>1440.0540900000001</v>
      </c>
      <c r="K17" s="366">
        <v>3.4481606876720148E-3</v>
      </c>
      <c r="L17" s="365">
        <v>3463.6519399999997</v>
      </c>
      <c r="M17" s="366">
        <v>5.194108454146339E-4</v>
      </c>
      <c r="N17" s="365">
        <v>9606.3519199999992</v>
      </c>
      <c r="O17" s="366">
        <v>3.416673674355262E-3</v>
      </c>
      <c r="P17" s="365">
        <v>7591.8145300000006</v>
      </c>
      <c r="Q17" s="366">
        <v>2.3916545319168574E-3</v>
      </c>
      <c r="R17" s="365">
        <v>6112.1515399999998</v>
      </c>
      <c r="S17" s="366">
        <v>1.1526829352701312E-3</v>
      </c>
      <c r="T17" s="365">
        <v>26773.969929999999</v>
      </c>
      <c r="U17" s="366">
        <v>1.4910152983723089E-3</v>
      </c>
      <c r="V17" s="365">
        <v>0</v>
      </c>
      <c r="W17" s="366">
        <v>0</v>
      </c>
      <c r="X17" s="365">
        <v>0</v>
      </c>
      <c r="Y17" s="366">
        <v>0</v>
      </c>
      <c r="Z17" s="365">
        <v>0</v>
      </c>
      <c r="AA17" s="366">
        <v>0</v>
      </c>
      <c r="AB17" s="365">
        <v>0</v>
      </c>
      <c r="AC17" s="366">
        <v>0</v>
      </c>
      <c r="AD17" s="365">
        <v>0</v>
      </c>
      <c r="AE17" s="366">
        <v>0</v>
      </c>
      <c r="AF17" s="365">
        <v>28214.024020000001</v>
      </c>
      <c r="AG17" s="366">
        <v>1.3944350380636404E-3</v>
      </c>
      <c r="AH17" s="132"/>
      <c r="AI17" s="76"/>
    </row>
    <row r="18" spans="1:35" ht="19.5">
      <c r="A18" s="368" t="s">
        <v>430</v>
      </c>
      <c r="B18" s="365">
        <v>326.60410999999999</v>
      </c>
      <c r="C18" s="366">
        <v>2.7136780171603063E-3</v>
      </c>
      <c r="D18" s="365">
        <v>455.96712000000002</v>
      </c>
      <c r="E18" s="366">
        <v>5.3597279675521347E-3</v>
      </c>
      <c r="F18" s="365">
        <v>829.52923999999996</v>
      </c>
      <c r="G18" s="366">
        <v>6.7689663228627786E-3</v>
      </c>
      <c r="H18" s="365">
        <v>1502.12796</v>
      </c>
      <c r="I18" s="366">
        <v>1.6754878534372533E-2</v>
      </c>
      <c r="J18" s="365">
        <v>3114.2284300000001</v>
      </c>
      <c r="K18" s="366">
        <v>7.4569143751791562E-3</v>
      </c>
      <c r="L18" s="365">
        <v>2462.3067700000001</v>
      </c>
      <c r="M18" s="366">
        <v>3.692486610175607E-4</v>
      </c>
      <c r="N18" s="365">
        <v>5156.6110899999994</v>
      </c>
      <c r="O18" s="366">
        <v>1.8340424655285158E-3</v>
      </c>
      <c r="P18" s="365">
        <v>8158.4170700000004</v>
      </c>
      <c r="Q18" s="366">
        <v>2.5701517182260972E-3</v>
      </c>
      <c r="R18" s="365">
        <v>4505.9141300000001</v>
      </c>
      <c r="S18" s="366">
        <v>8.4976465185016654E-4</v>
      </c>
      <c r="T18" s="365">
        <v>20283.249060000002</v>
      </c>
      <c r="U18" s="366">
        <v>1.1295536197368007E-3</v>
      </c>
      <c r="V18" s="365">
        <v>0</v>
      </c>
      <c r="W18" s="366">
        <v>0</v>
      </c>
      <c r="X18" s="365">
        <v>0</v>
      </c>
      <c r="Y18" s="366">
        <v>0</v>
      </c>
      <c r="Z18" s="365">
        <v>0</v>
      </c>
      <c r="AA18" s="366">
        <v>0</v>
      </c>
      <c r="AB18" s="365">
        <v>0</v>
      </c>
      <c r="AC18" s="366">
        <v>0</v>
      </c>
      <c r="AD18" s="365">
        <v>0</v>
      </c>
      <c r="AE18" s="366">
        <v>0</v>
      </c>
      <c r="AF18" s="365">
        <v>23397.477490000001</v>
      </c>
      <c r="AG18" s="366">
        <v>1.1563845834693281E-3</v>
      </c>
    </row>
    <row r="19" spans="1:35" ht="19.5">
      <c r="A19" s="369" t="s">
        <v>431</v>
      </c>
      <c r="B19" s="365">
        <v>0</v>
      </c>
      <c r="C19" s="366">
        <v>0</v>
      </c>
      <c r="D19" s="365">
        <v>0</v>
      </c>
      <c r="E19" s="366">
        <v>0</v>
      </c>
      <c r="F19" s="365">
        <v>0</v>
      </c>
      <c r="G19" s="366">
        <v>0</v>
      </c>
      <c r="H19" s="365">
        <v>0</v>
      </c>
      <c r="I19" s="366">
        <v>0</v>
      </c>
      <c r="J19" s="365">
        <v>0</v>
      </c>
      <c r="K19" s="366">
        <v>0</v>
      </c>
      <c r="L19" s="365">
        <v>29920.080000000002</v>
      </c>
      <c r="M19" s="366">
        <v>4.486829022339202E-3</v>
      </c>
      <c r="N19" s="365">
        <v>0</v>
      </c>
      <c r="O19" s="366">
        <v>0</v>
      </c>
      <c r="P19" s="365">
        <v>0</v>
      </c>
      <c r="Q19" s="366">
        <v>0</v>
      </c>
      <c r="R19" s="365">
        <v>0</v>
      </c>
      <c r="S19" s="366">
        <v>0</v>
      </c>
      <c r="T19" s="365">
        <v>29920.080000000002</v>
      </c>
      <c r="U19" s="366">
        <v>1.6662189852740808E-3</v>
      </c>
      <c r="V19" s="365">
        <v>0</v>
      </c>
      <c r="W19" s="366">
        <v>0</v>
      </c>
      <c r="X19" s="365">
        <v>0</v>
      </c>
      <c r="Y19" s="366">
        <v>0</v>
      </c>
      <c r="Z19" s="365">
        <v>0</v>
      </c>
      <c r="AA19" s="366">
        <v>0</v>
      </c>
      <c r="AB19" s="365">
        <v>0</v>
      </c>
      <c r="AC19" s="366">
        <v>0</v>
      </c>
      <c r="AD19" s="365">
        <v>0</v>
      </c>
      <c r="AE19" s="366">
        <v>0</v>
      </c>
      <c r="AF19" s="365">
        <v>29920.080000000002</v>
      </c>
      <c r="AG19" s="366">
        <v>1.4787542487414089E-3</v>
      </c>
    </row>
    <row r="20" spans="1:35" ht="17.25" customHeight="1">
      <c r="A20" s="360" t="s">
        <v>432</v>
      </c>
      <c r="B20" s="365">
        <v>12233.39028</v>
      </c>
      <c r="C20" s="366">
        <v>0.1016444106541665</v>
      </c>
      <c r="D20" s="365">
        <v>5788.8208500000001</v>
      </c>
      <c r="E20" s="366">
        <v>6.8045487597645019E-2</v>
      </c>
      <c r="F20" s="365">
        <v>13160.940259999999</v>
      </c>
      <c r="G20" s="366">
        <v>0.10739339507447489</v>
      </c>
      <c r="H20" s="365">
        <v>10571.622210000001</v>
      </c>
      <c r="I20" s="366">
        <v>0.11791688242047299</v>
      </c>
      <c r="J20" s="365">
        <v>41754.7736</v>
      </c>
      <c r="K20" s="366">
        <v>9.9980389521455618E-2</v>
      </c>
      <c r="L20" s="365">
        <v>86241.894650000002</v>
      </c>
      <c r="M20" s="366">
        <v>1.2932874372566516E-2</v>
      </c>
      <c r="N20" s="365">
        <v>52769.643120000001</v>
      </c>
      <c r="O20" s="366">
        <v>1.8768482765851687E-2</v>
      </c>
      <c r="P20" s="365">
        <v>42563.942109999996</v>
      </c>
      <c r="Q20" s="366">
        <v>1.3408947839987374E-2</v>
      </c>
      <c r="R20" s="365">
        <v>155742.41248</v>
      </c>
      <c r="S20" s="366">
        <v>2.9371264764730929E-2</v>
      </c>
      <c r="T20" s="365">
        <v>337317.89236</v>
      </c>
      <c r="U20" s="366">
        <v>1.8784892163485889E-2</v>
      </c>
      <c r="V20" s="365">
        <v>98072.532590000003</v>
      </c>
      <c r="W20" s="366">
        <v>0.13358870679857968</v>
      </c>
      <c r="X20" s="365">
        <v>23857.006010000001</v>
      </c>
      <c r="Y20" s="366">
        <v>0.10948004603712561</v>
      </c>
      <c r="Z20" s="365">
        <v>10023.83023</v>
      </c>
      <c r="AA20" s="366">
        <v>3.0689376369293409E-2</v>
      </c>
      <c r="AB20" s="365">
        <v>22029.89127</v>
      </c>
      <c r="AC20" s="366">
        <v>3.7974180966781616E-2</v>
      </c>
      <c r="AD20" s="365">
        <v>153983.26009999998</v>
      </c>
      <c r="AE20" s="366">
        <v>8.2840139224905088E-2</v>
      </c>
      <c r="AF20" s="365">
        <v>533055.92605999997</v>
      </c>
      <c r="AG20" s="366">
        <v>2.6345474860963319E-2</v>
      </c>
    </row>
    <row r="21" spans="1:35" ht="19.5">
      <c r="A21" s="367" t="s">
        <v>433</v>
      </c>
      <c r="B21" s="365">
        <v>38488.196090000005</v>
      </c>
      <c r="C21" s="366">
        <v>0.3197895202530926</v>
      </c>
      <c r="D21" s="365">
        <v>40244.428329999995</v>
      </c>
      <c r="E21" s="366">
        <v>0.47305864523399943</v>
      </c>
      <c r="F21" s="365">
        <v>39967.215979999994</v>
      </c>
      <c r="G21" s="366">
        <v>0.32613285456604646</v>
      </c>
      <c r="H21" s="365">
        <v>37255.920939999996</v>
      </c>
      <c r="I21" s="366">
        <v>0.41555609552456912</v>
      </c>
      <c r="J21" s="365">
        <v>155955.76134</v>
      </c>
      <c r="K21" s="366">
        <v>0.37343078222051163</v>
      </c>
      <c r="L21" s="365">
        <v>1765067.5407999998</v>
      </c>
      <c r="M21" s="366">
        <v>0.26469034402482627</v>
      </c>
      <c r="N21" s="365">
        <v>983913.38033000007</v>
      </c>
      <c r="O21" s="366">
        <v>0.34994667824114106</v>
      </c>
      <c r="P21" s="365">
        <v>798392.83336000005</v>
      </c>
      <c r="Q21" s="366">
        <v>0.25151824120700489</v>
      </c>
      <c r="R21" s="365">
        <v>1912365.6723100001</v>
      </c>
      <c r="S21" s="366">
        <v>0.36065062556811678</v>
      </c>
      <c r="T21" s="365">
        <v>5459739.4267999995</v>
      </c>
      <c r="U21" s="366">
        <v>0.30404736510007957</v>
      </c>
      <c r="V21" s="365">
        <v>96043.867900000012</v>
      </c>
      <c r="W21" s="366">
        <v>0.13082537760427809</v>
      </c>
      <c r="X21" s="365">
        <v>38312.988979999995</v>
      </c>
      <c r="Y21" s="366">
        <v>0.17581870061952024</v>
      </c>
      <c r="Z21" s="365">
        <v>15239.15533</v>
      </c>
      <c r="AA21" s="366">
        <v>4.6656833041005492E-2</v>
      </c>
      <c r="AB21" s="365">
        <v>126381.33308</v>
      </c>
      <c r="AC21" s="366">
        <v>0.21785071720887453</v>
      </c>
      <c r="AD21" s="365">
        <v>275977.34529000003</v>
      </c>
      <c r="AE21" s="366">
        <v>0.14847069539829352</v>
      </c>
      <c r="AF21" s="365">
        <v>5891672.5334299989</v>
      </c>
      <c r="AG21" s="366">
        <v>0.29118691497491561</v>
      </c>
    </row>
    <row r="22" spans="1:35" ht="19.5">
      <c r="A22" s="367" t="s">
        <v>434</v>
      </c>
      <c r="B22" s="365">
        <v>13268.513510000001</v>
      </c>
      <c r="C22" s="366">
        <v>0.11024501018214847</v>
      </c>
      <c r="D22" s="365">
        <v>11641.397269999999</v>
      </c>
      <c r="E22" s="366">
        <v>0.13684039877569257</v>
      </c>
      <c r="F22" s="365">
        <v>14499.783210000001</v>
      </c>
      <c r="G22" s="366">
        <v>0.11831836601359726</v>
      </c>
      <c r="H22" s="365">
        <v>9882.8302399999993</v>
      </c>
      <c r="I22" s="366">
        <v>0.11023403109214727</v>
      </c>
      <c r="J22" s="365">
        <v>49292.524229999995</v>
      </c>
      <c r="K22" s="366">
        <v>0.11802927780720117</v>
      </c>
      <c r="L22" s="365">
        <v>518585.55643</v>
      </c>
      <c r="M22" s="366">
        <v>7.7767329671446339E-2</v>
      </c>
      <c r="N22" s="365">
        <v>355460.67362999998</v>
      </c>
      <c r="O22" s="366">
        <v>0.12642604976106359</v>
      </c>
      <c r="P22" s="365">
        <v>414607.78125</v>
      </c>
      <c r="Q22" s="366">
        <v>0.13061417334105441</v>
      </c>
      <c r="R22" s="365">
        <v>399606.16148000001</v>
      </c>
      <c r="S22" s="366">
        <v>7.5361221028691389E-2</v>
      </c>
      <c r="T22" s="365">
        <v>1688260.17279</v>
      </c>
      <c r="U22" s="366">
        <v>9.4017501022216454E-2</v>
      </c>
      <c r="V22" s="365">
        <v>0</v>
      </c>
      <c r="W22" s="366">
        <v>0</v>
      </c>
      <c r="X22" s="365">
        <v>0</v>
      </c>
      <c r="Y22" s="366">
        <v>0</v>
      </c>
      <c r="Z22" s="365">
        <v>0</v>
      </c>
      <c r="AA22" s="366">
        <v>0</v>
      </c>
      <c r="AB22" s="365">
        <v>0</v>
      </c>
      <c r="AC22" s="366">
        <v>0</v>
      </c>
      <c r="AD22" s="365">
        <v>0</v>
      </c>
      <c r="AE22" s="366">
        <v>0</v>
      </c>
      <c r="AF22" s="365">
        <v>1737552.6970200001</v>
      </c>
      <c r="AG22" s="366">
        <v>8.5875887802787251E-2</v>
      </c>
    </row>
    <row r="23" spans="1:35" ht="19.5">
      <c r="A23" s="367" t="s">
        <v>435</v>
      </c>
      <c r="B23" s="365">
        <v>6514.5640700000004</v>
      </c>
      <c r="C23" s="366">
        <v>5.4128006252405637E-2</v>
      </c>
      <c r="D23" s="365">
        <v>8151.4668000000001</v>
      </c>
      <c r="E23" s="366">
        <v>9.5817533037322308E-2</v>
      </c>
      <c r="F23" s="365">
        <v>8026.4527300000009</v>
      </c>
      <c r="G23" s="366">
        <v>6.5495929018029572E-2</v>
      </c>
      <c r="H23" s="365">
        <v>12017.870489999999</v>
      </c>
      <c r="I23" s="366">
        <v>0.13404847367448652</v>
      </c>
      <c r="J23" s="365">
        <v>34710.354090000001</v>
      </c>
      <c r="K23" s="366">
        <v>8.3112765874171823E-2</v>
      </c>
      <c r="L23" s="365">
        <v>673039.95580999996</v>
      </c>
      <c r="M23" s="366">
        <v>0.10092938277311431</v>
      </c>
      <c r="N23" s="365">
        <v>210493.60031000001</v>
      </c>
      <c r="O23" s="366">
        <v>7.4865875078146793E-2</v>
      </c>
      <c r="P23" s="365">
        <v>47793.722880000001</v>
      </c>
      <c r="Q23" s="366">
        <v>1.5056489258455369E-2</v>
      </c>
      <c r="R23" s="365">
        <v>671875.36976000003</v>
      </c>
      <c r="S23" s="366">
        <v>0.12670812696353098</v>
      </c>
      <c r="T23" s="365">
        <v>1603202.64876</v>
      </c>
      <c r="U23" s="366">
        <v>8.9280733561060185E-2</v>
      </c>
      <c r="V23" s="365">
        <v>47413.830310000005</v>
      </c>
      <c r="W23" s="366">
        <v>6.4584365348856546E-2</v>
      </c>
      <c r="X23" s="365">
        <v>13849.429179999999</v>
      </c>
      <c r="Y23" s="366">
        <v>6.3555172999443382E-2</v>
      </c>
      <c r="Z23" s="365">
        <v>3913.7819599999998</v>
      </c>
      <c r="AA23" s="366">
        <v>1.1982597953256719E-2</v>
      </c>
      <c r="AB23" s="365">
        <v>87835.864549999998</v>
      </c>
      <c r="AC23" s="366">
        <v>0.15140769307098889</v>
      </c>
      <c r="AD23" s="365">
        <v>153012.90600000002</v>
      </c>
      <c r="AE23" s="366">
        <v>8.2318106708583152E-2</v>
      </c>
      <c r="AF23" s="365">
        <v>1790925.90885</v>
      </c>
      <c r="AG23" s="366">
        <v>8.8513777265736129E-2</v>
      </c>
    </row>
    <row r="24" spans="1:35" ht="19.5">
      <c r="A24" s="367" t="s">
        <v>427</v>
      </c>
      <c r="B24" s="365">
        <v>0</v>
      </c>
      <c r="C24" s="366">
        <v>0</v>
      </c>
      <c r="D24" s="365">
        <v>0</v>
      </c>
      <c r="E24" s="366">
        <v>0</v>
      </c>
      <c r="F24" s="365">
        <v>0</v>
      </c>
      <c r="G24" s="366">
        <v>0</v>
      </c>
      <c r="H24" s="365">
        <v>0</v>
      </c>
      <c r="I24" s="366">
        <v>0</v>
      </c>
      <c r="J24" s="365">
        <v>0</v>
      </c>
      <c r="K24" s="366">
        <v>0</v>
      </c>
      <c r="L24" s="365">
        <v>0</v>
      </c>
      <c r="M24" s="366">
        <v>0</v>
      </c>
      <c r="N24" s="365">
        <v>0</v>
      </c>
      <c r="O24" s="366">
        <v>0</v>
      </c>
      <c r="P24" s="365">
        <v>0</v>
      </c>
      <c r="Q24" s="366">
        <v>0</v>
      </c>
      <c r="R24" s="365">
        <v>0</v>
      </c>
      <c r="S24" s="366">
        <v>0</v>
      </c>
      <c r="T24" s="365">
        <v>0</v>
      </c>
      <c r="U24" s="366">
        <v>0</v>
      </c>
      <c r="V24" s="365">
        <v>0</v>
      </c>
      <c r="W24" s="366">
        <v>0</v>
      </c>
      <c r="X24" s="365">
        <v>0</v>
      </c>
      <c r="Y24" s="366">
        <v>0</v>
      </c>
      <c r="Z24" s="365">
        <v>0</v>
      </c>
      <c r="AA24" s="366">
        <v>0</v>
      </c>
      <c r="AB24" s="365">
        <v>0</v>
      </c>
      <c r="AC24" s="366">
        <v>0</v>
      </c>
      <c r="AD24" s="365">
        <v>0</v>
      </c>
      <c r="AE24" s="366">
        <v>0</v>
      </c>
      <c r="AF24" s="365">
        <v>0</v>
      </c>
      <c r="AG24" s="366">
        <v>0</v>
      </c>
    </row>
    <row r="25" spans="1:35" ht="19.5">
      <c r="A25" s="367" t="s">
        <v>436</v>
      </c>
      <c r="B25" s="365">
        <v>0</v>
      </c>
      <c r="C25" s="366">
        <v>0</v>
      </c>
      <c r="D25" s="365">
        <v>6181.2238399999997</v>
      </c>
      <c r="E25" s="366">
        <v>7.265804229249688E-2</v>
      </c>
      <c r="F25" s="365">
        <v>1090.9436899999998</v>
      </c>
      <c r="G25" s="366">
        <v>8.9021106691183662E-3</v>
      </c>
      <c r="H25" s="365">
        <v>0</v>
      </c>
      <c r="I25" s="366">
        <v>0</v>
      </c>
      <c r="J25" s="365">
        <v>7272.1675299999997</v>
      </c>
      <c r="K25" s="366">
        <v>1.7412958558460048E-2</v>
      </c>
      <c r="L25" s="365">
        <v>0</v>
      </c>
      <c r="M25" s="366">
        <v>0</v>
      </c>
      <c r="N25" s="365">
        <v>74090.17962000001</v>
      </c>
      <c r="O25" s="366">
        <v>2.6351519114022504E-2</v>
      </c>
      <c r="P25" s="365">
        <v>19987.054670000001</v>
      </c>
      <c r="Q25" s="366">
        <v>6.2965355241858751E-3</v>
      </c>
      <c r="R25" s="365">
        <v>0</v>
      </c>
      <c r="S25" s="366">
        <v>0</v>
      </c>
      <c r="T25" s="365">
        <v>94077.234290000008</v>
      </c>
      <c r="U25" s="366">
        <v>5.2390660003608204E-3</v>
      </c>
      <c r="V25" s="365">
        <v>0</v>
      </c>
      <c r="W25" s="366">
        <v>0</v>
      </c>
      <c r="X25" s="365">
        <v>19449.883809999999</v>
      </c>
      <c r="Y25" s="366">
        <v>8.9255716917830616E-2</v>
      </c>
      <c r="Z25" s="365">
        <v>6378.1733700000004</v>
      </c>
      <c r="AA25" s="366">
        <v>1.9527681396149753E-2</v>
      </c>
      <c r="AB25" s="365">
        <v>0</v>
      </c>
      <c r="AC25" s="366">
        <v>0</v>
      </c>
      <c r="AD25" s="365">
        <v>25828.05718</v>
      </c>
      <c r="AE25" s="366">
        <v>1.389501593426784E-2</v>
      </c>
      <c r="AF25" s="365">
        <v>127177.45900000002</v>
      </c>
      <c r="AG25" s="366">
        <v>6.2855516375753782E-3</v>
      </c>
    </row>
    <row r="26" spans="1:35" ht="19.5">
      <c r="A26" s="368" t="s">
        <v>429</v>
      </c>
      <c r="B26" s="365">
        <v>1537.4936599999999</v>
      </c>
      <c r="C26" s="366">
        <v>1.2774679249031319E-2</v>
      </c>
      <c r="D26" s="365">
        <v>1238.2376899999999</v>
      </c>
      <c r="E26" s="366">
        <v>1.4555034533126314E-2</v>
      </c>
      <c r="F26" s="365">
        <v>2126.1634700000004</v>
      </c>
      <c r="G26" s="366">
        <v>1.7349513713743311E-2</v>
      </c>
      <c r="H26" s="365">
        <v>0</v>
      </c>
      <c r="I26" s="366">
        <v>0</v>
      </c>
      <c r="J26" s="365">
        <v>4901.8948200000004</v>
      </c>
      <c r="K26" s="366">
        <v>1.1737420928006314E-2</v>
      </c>
      <c r="L26" s="365">
        <v>74649.85166</v>
      </c>
      <c r="M26" s="366">
        <v>1.1194526249308298E-2</v>
      </c>
      <c r="N26" s="365">
        <v>80965.583370000008</v>
      </c>
      <c r="O26" s="366">
        <v>2.8796881431457616E-2</v>
      </c>
      <c r="P26" s="365">
        <v>93816.68220000001</v>
      </c>
      <c r="Q26" s="366">
        <v>2.955513365959871E-2</v>
      </c>
      <c r="R26" s="365">
        <v>61095.215909999999</v>
      </c>
      <c r="S26" s="366">
        <v>1.1521869565115726E-2</v>
      </c>
      <c r="T26" s="365">
        <v>310527.33314</v>
      </c>
      <c r="U26" s="366">
        <v>1.7292953024336741E-2</v>
      </c>
      <c r="V26" s="365">
        <v>0</v>
      </c>
      <c r="W26" s="366">
        <v>0</v>
      </c>
      <c r="X26" s="365">
        <v>0</v>
      </c>
      <c r="Y26" s="366">
        <v>0</v>
      </c>
      <c r="Z26" s="365">
        <v>0</v>
      </c>
      <c r="AA26" s="366">
        <v>0</v>
      </c>
      <c r="AB26" s="365">
        <v>0</v>
      </c>
      <c r="AC26" s="366">
        <v>0</v>
      </c>
      <c r="AD26" s="365">
        <v>0</v>
      </c>
      <c r="AE26" s="366">
        <v>0</v>
      </c>
      <c r="AF26" s="365">
        <v>315429.22795999999</v>
      </c>
      <c r="AG26" s="366">
        <v>1.5589607749146138E-2</v>
      </c>
    </row>
    <row r="27" spans="1:35" ht="39">
      <c r="A27" s="368" t="s">
        <v>437</v>
      </c>
      <c r="B27" s="365">
        <v>10096.99785</v>
      </c>
      <c r="C27" s="366">
        <v>8.3893620030868185E-2</v>
      </c>
      <c r="D27" s="365">
        <v>13032.102730000001</v>
      </c>
      <c r="E27" s="366">
        <v>0.15318763659536136</v>
      </c>
      <c r="F27" s="365">
        <v>12131.180880000002</v>
      </c>
      <c r="G27" s="366">
        <v>9.8990548944696458E-2</v>
      </c>
      <c r="H27" s="365">
        <v>13668.021210000001</v>
      </c>
      <c r="I27" s="366">
        <v>0.15245441219187314</v>
      </c>
      <c r="J27" s="365">
        <v>48928.302669999997</v>
      </c>
      <c r="K27" s="366">
        <v>0.11715716163217987</v>
      </c>
      <c r="L27" s="365">
        <v>498792.17689999996</v>
      </c>
      <c r="M27" s="366">
        <v>7.4799105330957308E-2</v>
      </c>
      <c r="N27" s="365">
        <v>262903.34340000001</v>
      </c>
      <c r="O27" s="366">
        <v>9.350635285645055E-2</v>
      </c>
      <c r="P27" s="365">
        <v>222187.59236000001</v>
      </c>
      <c r="Q27" s="366">
        <v>6.9995909423710506E-2</v>
      </c>
      <c r="R27" s="365">
        <v>730252.12515999994</v>
      </c>
      <c r="S27" s="366">
        <v>0.13771732549626542</v>
      </c>
      <c r="T27" s="365">
        <v>1714135.2378199999</v>
      </c>
      <c r="U27" s="366">
        <v>9.5458457216123269E-2</v>
      </c>
      <c r="V27" s="365">
        <v>4647.4075899999998</v>
      </c>
      <c r="W27" s="366">
        <v>6.3304286482483273E-3</v>
      </c>
      <c r="X27" s="365">
        <v>5013.6759900000006</v>
      </c>
      <c r="Y27" s="366">
        <v>2.3007810702246258E-2</v>
      </c>
      <c r="Z27" s="365">
        <v>0</v>
      </c>
      <c r="AA27" s="366">
        <v>0</v>
      </c>
      <c r="AB27" s="365">
        <v>25147.123530000001</v>
      </c>
      <c r="AC27" s="366">
        <v>4.3347532133427187E-2</v>
      </c>
      <c r="AD27" s="365">
        <v>34808.207110000003</v>
      </c>
      <c r="AE27" s="366">
        <v>1.8726170112836383E-2</v>
      </c>
      <c r="AF27" s="365">
        <v>1797871.7475999999</v>
      </c>
      <c r="AG27" s="366">
        <v>8.8857064735643809E-2</v>
      </c>
    </row>
    <row r="28" spans="1:35" ht="19.5" customHeight="1">
      <c r="A28" s="369" t="s">
        <v>431</v>
      </c>
      <c r="B28" s="365">
        <v>7070.6270000000004</v>
      </c>
      <c r="C28" s="366">
        <v>5.874820453863893E-2</v>
      </c>
      <c r="D28" s="365">
        <v>0</v>
      </c>
      <c r="E28" s="366">
        <v>0</v>
      </c>
      <c r="F28" s="365">
        <v>2092.692</v>
      </c>
      <c r="G28" s="366">
        <v>1.7076386206861562E-2</v>
      </c>
      <c r="H28" s="365">
        <v>1687.1990000000001</v>
      </c>
      <c r="I28" s="366">
        <v>1.8819178566062245E-2</v>
      </c>
      <c r="J28" s="365">
        <v>10850.518</v>
      </c>
      <c r="K28" s="366">
        <v>2.5981197420492434E-2</v>
      </c>
      <c r="L28" s="365">
        <v>0</v>
      </c>
      <c r="M28" s="366">
        <v>0</v>
      </c>
      <c r="N28" s="365">
        <v>0</v>
      </c>
      <c r="O28" s="366">
        <v>0</v>
      </c>
      <c r="P28" s="365">
        <v>0</v>
      </c>
      <c r="Q28" s="366">
        <v>0</v>
      </c>
      <c r="R28" s="365">
        <v>49536.800000000003</v>
      </c>
      <c r="S28" s="366">
        <v>9.3420825145132825E-3</v>
      </c>
      <c r="T28" s="365">
        <v>49536.800000000003</v>
      </c>
      <c r="U28" s="366">
        <v>2.7586542759820525E-3</v>
      </c>
      <c r="V28" s="365">
        <v>43982.63</v>
      </c>
      <c r="W28" s="366">
        <v>5.9910583607173204E-2</v>
      </c>
      <c r="X28" s="365">
        <v>0</v>
      </c>
      <c r="Y28" s="366">
        <v>0</v>
      </c>
      <c r="Z28" s="365">
        <v>4947.2</v>
      </c>
      <c r="AA28" s="366">
        <v>1.5146553691599018E-2</v>
      </c>
      <c r="AB28" s="365">
        <v>13398.344999999999</v>
      </c>
      <c r="AC28" s="366">
        <v>2.3095492004458432E-2</v>
      </c>
      <c r="AD28" s="365">
        <v>62328.174999999996</v>
      </c>
      <c r="AE28" s="366">
        <v>3.3531402642606137E-2</v>
      </c>
      <c r="AF28" s="365">
        <v>122715.49299999999</v>
      </c>
      <c r="AG28" s="366">
        <v>6.0650257840268685E-3</v>
      </c>
    </row>
    <row r="29" spans="1:35" ht="19.5">
      <c r="A29" s="367" t="s">
        <v>432</v>
      </c>
      <c r="B29" s="365">
        <v>0</v>
      </c>
      <c r="C29" s="366">
        <v>0</v>
      </c>
      <c r="D29" s="365">
        <v>0</v>
      </c>
      <c r="E29" s="366">
        <v>0</v>
      </c>
      <c r="F29" s="365">
        <v>0</v>
      </c>
      <c r="G29" s="366">
        <v>0</v>
      </c>
      <c r="H29" s="365">
        <v>0</v>
      </c>
      <c r="I29" s="366">
        <v>0</v>
      </c>
      <c r="J29" s="365">
        <v>0</v>
      </c>
      <c r="K29" s="366">
        <v>0</v>
      </c>
      <c r="L29" s="365">
        <v>0</v>
      </c>
      <c r="M29" s="366">
        <v>0</v>
      </c>
      <c r="N29" s="365">
        <v>0</v>
      </c>
      <c r="O29" s="366">
        <v>0</v>
      </c>
      <c r="P29" s="365">
        <v>0</v>
      </c>
      <c r="Q29" s="366">
        <v>0</v>
      </c>
      <c r="R29" s="365">
        <v>0</v>
      </c>
      <c r="S29" s="366">
        <v>0</v>
      </c>
      <c r="T29" s="365">
        <v>0</v>
      </c>
      <c r="U29" s="366">
        <v>0</v>
      </c>
      <c r="V29" s="365">
        <v>0</v>
      </c>
      <c r="W29" s="366">
        <v>0</v>
      </c>
      <c r="X29" s="365">
        <v>0</v>
      </c>
      <c r="Y29" s="366">
        <v>0</v>
      </c>
      <c r="Z29" s="365">
        <v>0</v>
      </c>
      <c r="AA29" s="366">
        <v>0</v>
      </c>
      <c r="AB29" s="365">
        <v>0</v>
      </c>
      <c r="AC29" s="366">
        <v>0</v>
      </c>
      <c r="AD29" s="365">
        <v>0</v>
      </c>
      <c r="AE29" s="366">
        <v>0</v>
      </c>
      <c r="AF29" s="365">
        <v>0</v>
      </c>
      <c r="AG29" s="366">
        <v>0</v>
      </c>
    </row>
    <row r="30" spans="1:35" ht="19.5">
      <c r="A30" s="367" t="s">
        <v>438</v>
      </c>
      <c r="B30" s="365">
        <v>0</v>
      </c>
      <c r="C30" s="366">
        <v>0</v>
      </c>
      <c r="D30" s="365">
        <v>0</v>
      </c>
      <c r="E30" s="366">
        <v>0</v>
      </c>
      <c r="F30" s="365">
        <v>0</v>
      </c>
      <c r="G30" s="366">
        <v>0</v>
      </c>
      <c r="H30" s="365">
        <v>0</v>
      </c>
      <c r="I30" s="366">
        <v>0</v>
      </c>
      <c r="J30" s="365">
        <v>0</v>
      </c>
      <c r="K30" s="366">
        <v>0</v>
      </c>
      <c r="L30" s="365">
        <v>2.2699999999999999E-3</v>
      </c>
      <c r="M30" s="366">
        <v>3.4041024892680728E-10</v>
      </c>
      <c r="N30" s="365">
        <v>0</v>
      </c>
      <c r="O30" s="366">
        <v>0</v>
      </c>
      <c r="P30" s="365">
        <v>0</v>
      </c>
      <c r="Q30" s="366">
        <v>0</v>
      </c>
      <c r="R30" s="365">
        <v>0</v>
      </c>
      <c r="S30" s="366">
        <v>0</v>
      </c>
      <c r="T30" s="365">
        <v>2.2699999999999999E-3</v>
      </c>
      <c r="U30" s="366">
        <v>1.2641400345761655E-10</v>
      </c>
      <c r="V30" s="365">
        <v>0</v>
      </c>
      <c r="W30" s="366">
        <v>0</v>
      </c>
      <c r="X30" s="365">
        <v>0</v>
      </c>
      <c r="Y30" s="366">
        <v>0</v>
      </c>
      <c r="Z30" s="365">
        <v>0</v>
      </c>
      <c r="AA30" s="366">
        <v>0</v>
      </c>
      <c r="AB30" s="365">
        <v>0</v>
      </c>
      <c r="AC30" s="366">
        <v>0</v>
      </c>
      <c r="AD30" s="365">
        <v>0</v>
      </c>
      <c r="AE30" s="366">
        <v>0</v>
      </c>
      <c r="AF30" s="365">
        <v>2.2699999999999999E-3</v>
      </c>
      <c r="AG30" s="366">
        <v>1.1219128239774086E-10</v>
      </c>
    </row>
    <row r="31" spans="1:35" ht="18">
      <c r="A31" s="360" t="s">
        <v>439</v>
      </c>
      <c r="B31" s="363">
        <v>120541.72833</v>
      </c>
      <c r="C31" s="364">
        <v>1.0015533433416706</v>
      </c>
      <c r="D31" s="363">
        <v>85109.456950000007</v>
      </c>
      <c r="E31" s="364">
        <v>1.0004307694776093</v>
      </c>
      <c r="F31" s="363">
        <v>122601.33627</v>
      </c>
      <c r="G31" s="364">
        <v>1.0004280456100678</v>
      </c>
      <c r="H31" s="363">
        <v>89871.860790000006</v>
      </c>
      <c r="I31" s="364">
        <v>1.0024393069645596</v>
      </c>
      <c r="J31" s="363">
        <v>418124.38234000001</v>
      </c>
      <c r="K31" s="364">
        <v>1.0011846553221699</v>
      </c>
      <c r="L31" s="363">
        <v>6681876.4480100004</v>
      </c>
      <c r="M31" s="364">
        <v>1.0020172797203768</v>
      </c>
      <c r="N31" s="363">
        <v>2813775.0089699998</v>
      </c>
      <c r="O31" s="364">
        <v>1.0007702277376633</v>
      </c>
      <c r="P31" s="363">
        <v>3175872.6098600002</v>
      </c>
      <c r="Q31" s="364">
        <v>1.0004973238146646</v>
      </c>
      <c r="R31" s="363">
        <v>5312704.6581199998</v>
      </c>
      <c r="S31" s="364">
        <v>1.0019162580424275</v>
      </c>
      <c r="T31" s="363">
        <v>17984228.724959999</v>
      </c>
      <c r="U31" s="364">
        <v>1.001523503180467</v>
      </c>
      <c r="V31" s="363">
        <v>737324.58952000004</v>
      </c>
      <c r="W31" s="364">
        <v>1.0043407241918598</v>
      </c>
      <c r="X31" s="363">
        <v>218672.99480000001</v>
      </c>
      <c r="Y31" s="364">
        <v>1.0034926229949057</v>
      </c>
      <c r="Z31" s="363">
        <v>327646.00948000001</v>
      </c>
      <c r="AA31" s="364">
        <v>1.0031346770753116</v>
      </c>
      <c r="AB31" s="363">
        <v>582452.26917999994</v>
      </c>
      <c r="AC31" s="364">
        <v>1.0040062206060045</v>
      </c>
      <c r="AD31" s="363">
        <v>1866095.8629799997</v>
      </c>
      <c r="AE31" s="364">
        <v>1.0039249785716324</v>
      </c>
      <c r="AF31" s="363">
        <v>20268448.970279999</v>
      </c>
      <c r="AG31" s="364">
        <v>1.0017371287175696</v>
      </c>
    </row>
    <row r="32" spans="1:35" ht="18">
      <c r="A32" s="360" t="s">
        <v>558</v>
      </c>
      <c r="B32" s="363">
        <v>186.95229</v>
      </c>
      <c r="C32" s="364">
        <v>1.5533433416706809E-3</v>
      </c>
      <c r="D32" s="363">
        <v>36.646769999999997</v>
      </c>
      <c r="E32" s="364">
        <v>4.307694776093735E-4</v>
      </c>
      <c r="F32" s="363">
        <v>52.456510000000002</v>
      </c>
      <c r="G32" s="364">
        <v>4.2804561006784352E-4</v>
      </c>
      <c r="H32" s="363">
        <v>218.69159999999999</v>
      </c>
      <c r="I32" s="364">
        <v>2.4393069645595204E-3</v>
      </c>
      <c r="J32" s="363">
        <v>494.74716999999998</v>
      </c>
      <c r="K32" s="364">
        <v>1.1846553221698663E-3</v>
      </c>
      <c r="L32" s="363">
        <v>13452.07725</v>
      </c>
      <c r="M32" s="364">
        <v>2.0172797203767143E-3</v>
      </c>
      <c r="N32" s="363">
        <v>2165.5795699999999</v>
      </c>
      <c r="O32" s="364">
        <v>7.7022773766345501E-4</v>
      </c>
      <c r="P32" s="363">
        <v>1578.6519800000001</v>
      </c>
      <c r="Q32" s="364">
        <v>4.9732381466470303E-4</v>
      </c>
      <c r="R32" s="363">
        <v>10161.04185</v>
      </c>
      <c r="S32" s="364">
        <v>1.9162580424275022E-3</v>
      </c>
      <c r="T32" s="363">
        <v>27357.35065</v>
      </c>
      <c r="U32" s="364">
        <v>1.5235031804671049E-3</v>
      </c>
      <c r="V32" s="363">
        <v>3186.6901400000002</v>
      </c>
      <c r="W32" s="364">
        <v>4.340724191859934E-3</v>
      </c>
      <c r="X32" s="363">
        <v>761.08415000000002</v>
      </c>
      <c r="Y32" s="364">
        <v>3.4926229949055793E-3</v>
      </c>
      <c r="Z32" s="363">
        <v>1023.85498</v>
      </c>
      <c r="AA32" s="364">
        <v>3.1346770753114973E-3</v>
      </c>
      <c r="AB32" s="363">
        <v>2324.1213399999997</v>
      </c>
      <c r="AC32" s="364">
        <v>4.0062206060047876E-3</v>
      </c>
      <c r="AD32" s="363">
        <v>7295.7506100000001</v>
      </c>
      <c r="AE32" s="364">
        <v>3.9249785716323204E-3</v>
      </c>
      <c r="AF32" s="363">
        <v>35147.848429999998</v>
      </c>
      <c r="AG32" s="364">
        <v>1.7371287175696574E-3</v>
      </c>
    </row>
    <row r="33" spans="1:33" ht="22.5" customHeight="1">
      <c r="A33" s="904" t="s">
        <v>441</v>
      </c>
      <c r="B33" s="905">
        <v>120354.77604000001</v>
      </c>
      <c r="C33" s="906">
        <v>1</v>
      </c>
      <c r="D33" s="905">
        <v>85072.81018</v>
      </c>
      <c r="E33" s="906">
        <v>1</v>
      </c>
      <c r="F33" s="969">
        <v>122548.87976000001</v>
      </c>
      <c r="G33" s="906">
        <v>1</v>
      </c>
      <c r="H33" s="905">
        <v>89653.169190000001</v>
      </c>
      <c r="I33" s="906">
        <v>1</v>
      </c>
      <c r="J33" s="905">
        <v>417629.63516999997</v>
      </c>
      <c r="K33" s="906">
        <v>1</v>
      </c>
      <c r="L33" s="905">
        <v>6668424.3707600003</v>
      </c>
      <c r="M33" s="906">
        <v>1</v>
      </c>
      <c r="N33" s="905">
        <v>2811609.4294000003</v>
      </c>
      <c r="O33" s="906">
        <v>1</v>
      </c>
      <c r="P33" s="969">
        <v>3174293.9578800001</v>
      </c>
      <c r="Q33" s="906">
        <v>1</v>
      </c>
      <c r="R33" s="905">
        <v>5302543.6162700001</v>
      </c>
      <c r="S33" s="906">
        <v>1</v>
      </c>
      <c r="T33" s="905">
        <v>17956871.374310002</v>
      </c>
      <c r="U33" s="906">
        <v>1</v>
      </c>
      <c r="V33" s="905">
        <v>734137.89937999996</v>
      </c>
      <c r="W33" s="906">
        <v>1</v>
      </c>
      <c r="X33" s="905">
        <v>217911.91065000001</v>
      </c>
      <c r="Y33" s="906">
        <v>1</v>
      </c>
      <c r="Z33" s="969">
        <v>326622.1545</v>
      </c>
      <c r="AA33" s="906">
        <v>1</v>
      </c>
      <c r="AB33" s="905">
        <v>580128.14783999999</v>
      </c>
      <c r="AC33" s="906">
        <v>1</v>
      </c>
      <c r="AD33" s="905">
        <v>1858800.11237</v>
      </c>
      <c r="AE33" s="906">
        <v>1</v>
      </c>
      <c r="AF33" s="905">
        <v>20233301.121850003</v>
      </c>
      <c r="AG33" s="906">
        <v>1</v>
      </c>
    </row>
    <row r="34" spans="1:33" ht="19.5">
      <c r="A34" s="369" t="s">
        <v>442</v>
      </c>
      <c r="B34" s="365">
        <v>168.90508</v>
      </c>
      <c r="C34" s="366">
        <v>1.4033932475090499E-3</v>
      </c>
      <c r="D34" s="365">
        <v>213.46964000000003</v>
      </c>
      <c r="E34" s="366">
        <v>2.5092581231104688E-3</v>
      </c>
      <c r="F34" s="365">
        <v>0</v>
      </c>
      <c r="G34" s="366">
        <v>0</v>
      </c>
      <c r="H34" s="365">
        <v>204.05976000000001</v>
      </c>
      <c r="I34" s="366">
        <v>2.2761020256577948E-3</v>
      </c>
      <c r="J34" s="365">
        <v>586.43448000000001</v>
      </c>
      <c r="K34" s="366">
        <v>1.4041974769373978E-3</v>
      </c>
      <c r="L34" s="365">
        <v>9474.0222200000007</v>
      </c>
      <c r="M34" s="366">
        <v>1.4207287498891206E-3</v>
      </c>
      <c r="N34" s="365">
        <v>4126.6980400000002</v>
      </c>
      <c r="O34" s="366">
        <v>1.4677351686363639E-3</v>
      </c>
      <c r="P34" s="365">
        <v>170.45104000000001</v>
      </c>
      <c r="Q34" s="366">
        <v>5.3697307893260866E-5</v>
      </c>
      <c r="R34" s="365">
        <v>11026.0229</v>
      </c>
      <c r="S34" s="366">
        <v>2.0793837256082959E-3</v>
      </c>
      <c r="T34" s="365">
        <v>24797.194200000002</v>
      </c>
      <c r="U34" s="362">
        <v>1.380930657858145E-3</v>
      </c>
      <c r="V34" s="365">
        <v>1004.67524</v>
      </c>
      <c r="W34" s="366">
        <v>1.3685102497071413E-3</v>
      </c>
      <c r="X34" s="365">
        <v>0</v>
      </c>
      <c r="Y34" s="366">
        <v>0</v>
      </c>
      <c r="Z34" s="365">
        <v>0</v>
      </c>
      <c r="AA34" s="366">
        <v>0</v>
      </c>
      <c r="AB34" s="365">
        <v>719.43210999999997</v>
      </c>
      <c r="AC34" s="366">
        <v>1.2401261905299243E-3</v>
      </c>
      <c r="AD34" s="365">
        <v>1724.10735</v>
      </c>
      <c r="AE34" s="366">
        <v>9.2753779092563941E-4</v>
      </c>
      <c r="AF34" s="365">
        <v>27107.73603</v>
      </c>
      <c r="AG34" s="366">
        <v>1.3397584440991829E-3</v>
      </c>
    </row>
    <row r="35" spans="1:33" ht="28.5">
      <c r="A35" s="369" t="s">
        <v>443</v>
      </c>
      <c r="B35" s="365">
        <v>0</v>
      </c>
      <c r="C35" s="366">
        <v>0</v>
      </c>
      <c r="D35" s="365">
        <v>0</v>
      </c>
      <c r="E35" s="366">
        <v>0</v>
      </c>
      <c r="F35" s="365">
        <v>0</v>
      </c>
      <c r="G35" s="366">
        <v>0</v>
      </c>
      <c r="H35" s="365">
        <v>0</v>
      </c>
      <c r="I35" s="366">
        <v>0</v>
      </c>
      <c r="J35" s="365">
        <v>0</v>
      </c>
      <c r="K35" s="366">
        <v>0</v>
      </c>
      <c r="L35" s="365">
        <v>0</v>
      </c>
      <c r="M35" s="366">
        <v>0</v>
      </c>
      <c r="N35" s="365">
        <v>0</v>
      </c>
      <c r="O35" s="366">
        <v>0</v>
      </c>
      <c r="P35" s="365">
        <v>0</v>
      </c>
      <c r="Q35" s="366">
        <v>0</v>
      </c>
      <c r="R35" s="365">
        <v>0</v>
      </c>
      <c r="S35" s="366">
        <v>0</v>
      </c>
      <c r="T35" s="365">
        <v>0</v>
      </c>
      <c r="U35" s="362">
        <v>0</v>
      </c>
      <c r="V35" s="365">
        <v>0</v>
      </c>
      <c r="W35" s="366">
        <v>0</v>
      </c>
      <c r="X35" s="365">
        <v>0</v>
      </c>
      <c r="Y35" s="366">
        <v>0</v>
      </c>
      <c r="Z35" s="365">
        <v>0</v>
      </c>
      <c r="AA35" s="366">
        <v>0</v>
      </c>
      <c r="AB35" s="365">
        <v>0</v>
      </c>
      <c r="AC35" s="366">
        <v>0</v>
      </c>
      <c r="AD35" s="365">
        <v>0</v>
      </c>
      <c r="AE35" s="366">
        <v>0</v>
      </c>
      <c r="AF35" s="365">
        <v>0</v>
      </c>
      <c r="AG35" s="362">
        <v>0</v>
      </c>
    </row>
    <row r="36" spans="1:33" ht="12.75" customHeight="1">
      <c r="A36" s="22" t="s">
        <v>559</v>
      </c>
    </row>
    <row r="37" spans="1:33" ht="12.75" customHeight="1">
      <c r="A37" s="22"/>
    </row>
    <row r="38" spans="1:33" ht="12.75" customHeight="1">
      <c r="A38" s="607"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6"/>
      <c r="Q50" s="196"/>
      <c r="R50" s="196"/>
    </row>
    <row r="51" spans="16:33" ht="12.75" customHeight="1">
      <c r="P51" s="196"/>
      <c r="Q51" s="196"/>
      <c r="R51" s="196"/>
      <c r="AG51" s="27" t="s">
        <v>797</v>
      </c>
    </row>
    <row r="52" spans="16:33" ht="12.75" customHeight="1">
      <c r="P52" s="980"/>
      <c r="Q52" s="981"/>
      <c r="R52" s="196"/>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645</v>
      </c>
      <c r="J1" s="137" t="str">
        <f>Naslovnica!A20</f>
        <v>Prosinac 2023.</v>
      </c>
    </row>
    <row r="2" spans="1:17" ht="12.75" customHeight="1">
      <c r="A2" s="522" t="s">
        <v>917</v>
      </c>
      <c r="I2" s="513"/>
      <c r="J2" s="524" t="str">
        <f>Naslovnica!A24</f>
        <v>December 2023</v>
      </c>
    </row>
    <row r="3" spans="1:17" ht="12.75" customHeight="1"/>
    <row r="4" spans="1:17" ht="33.75">
      <c r="A4" s="869" t="s">
        <v>543</v>
      </c>
      <c r="B4" s="870" t="s">
        <v>33</v>
      </c>
      <c r="C4" s="870" t="s">
        <v>34</v>
      </c>
      <c r="D4" s="870" t="s">
        <v>35</v>
      </c>
      <c r="E4" s="870" t="s">
        <v>216</v>
      </c>
      <c r="F4" s="870" t="s">
        <v>217</v>
      </c>
      <c r="G4" s="870" t="s">
        <v>36</v>
      </c>
      <c r="H4" s="870" t="s">
        <v>37</v>
      </c>
      <c r="I4" s="870" t="s">
        <v>38</v>
      </c>
      <c r="J4" s="870" t="s">
        <v>420</v>
      </c>
    </row>
    <row r="5" spans="1:17" ht="21.75">
      <c r="A5" s="690" t="s">
        <v>544</v>
      </c>
      <c r="B5" s="691">
        <v>56574</v>
      </c>
      <c r="C5" s="691">
        <v>110585</v>
      </c>
      <c r="D5" s="691">
        <v>36863</v>
      </c>
      <c r="E5" s="691">
        <v>5150</v>
      </c>
      <c r="F5" s="691">
        <v>2757</v>
      </c>
      <c r="G5" s="691">
        <v>31598</v>
      </c>
      <c r="H5" s="691">
        <v>47167</v>
      </c>
      <c r="I5" s="691">
        <v>100004</v>
      </c>
      <c r="J5" s="691">
        <v>390698</v>
      </c>
      <c r="K5" s="52"/>
    </row>
    <row r="6" spans="1:17" ht="22.5">
      <c r="A6" s="723" t="s">
        <v>545</v>
      </c>
      <c r="B6" s="370">
        <v>0.14480237933135057</v>
      </c>
      <c r="C6" s="370">
        <v>0.28304470460560333</v>
      </c>
      <c r="D6" s="370">
        <v>9.4351647564103219E-2</v>
      </c>
      <c r="E6" s="370">
        <v>1.3181536634433756E-2</v>
      </c>
      <c r="F6" s="370">
        <v>7.0566012623560909E-3</v>
      </c>
      <c r="G6" s="370">
        <v>8.0875765936861715E-2</v>
      </c>
      <c r="H6" s="370">
        <v>0.12072495891967709</v>
      </c>
      <c r="I6" s="370">
        <v>0.25596240574561424</v>
      </c>
      <c r="J6" s="370">
        <v>1</v>
      </c>
      <c r="K6" s="52"/>
    </row>
    <row r="7" spans="1:17" ht="21.75">
      <c r="A7" s="811" t="s">
        <v>906</v>
      </c>
      <c r="B7" s="812">
        <v>486</v>
      </c>
      <c r="C7" s="812">
        <v>848</v>
      </c>
      <c r="D7" s="812">
        <v>275</v>
      </c>
      <c r="E7" s="812">
        <v>168</v>
      </c>
      <c r="F7" s="812">
        <v>74</v>
      </c>
      <c r="G7" s="812">
        <v>553</v>
      </c>
      <c r="H7" s="812">
        <v>432</v>
      </c>
      <c r="I7" s="812">
        <v>1387</v>
      </c>
      <c r="J7" s="812">
        <v>4223</v>
      </c>
      <c r="K7" s="52"/>
    </row>
    <row r="8" spans="1:17" ht="22.5">
      <c r="A8" s="78" t="s">
        <v>546</v>
      </c>
      <c r="B8" s="216">
        <v>108</v>
      </c>
      <c r="C8" s="216">
        <v>24</v>
      </c>
      <c r="D8" s="216">
        <v>26</v>
      </c>
      <c r="E8" s="216">
        <v>4</v>
      </c>
      <c r="F8" s="216">
        <v>3</v>
      </c>
      <c r="G8" s="216">
        <v>5</v>
      </c>
      <c r="H8" s="216">
        <v>98</v>
      </c>
      <c r="I8" s="216">
        <v>104</v>
      </c>
      <c r="J8" s="216">
        <v>372</v>
      </c>
      <c r="K8" s="52"/>
    </row>
    <row r="9" spans="1:17" ht="22.5">
      <c r="A9" s="723" t="s">
        <v>629</v>
      </c>
      <c r="B9" s="217">
        <v>25</v>
      </c>
      <c r="C9" s="217">
        <v>7</v>
      </c>
      <c r="D9" s="217">
        <v>7</v>
      </c>
      <c r="E9" s="217">
        <v>1</v>
      </c>
      <c r="F9" s="217">
        <v>1</v>
      </c>
      <c r="G9" s="217">
        <v>2</v>
      </c>
      <c r="H9" s="217">
        <v>6</v>
      </c>
      <c r="I9" s="217">
        <v>14</v>
      </c>
      <c r="J9" s="217">
        <v>63</v>
      </c>
    </row>
    <row r="10" spans="1:17" ht="22.5">
      <c r="A10" s="723" t="s">
        <v>799</v>
      </c>
      <c r="B10" s="217">
        <v>21</v>
      </c>
      <c r="C10" s="217">
        <v>76</v>
      </c>
      <c r="D10" s="217">
        <v>21</v>
      </c>
      <c r="E10" s="217">
        <v>2</v>
      </c>
      <c r="F10" s="217">
        <v>1</v>
      </c>
      <c r="G10" s="217">
        <v>19</v>
      </c>
      <c r="H10" s="217">
        <v>18</v>
      </c>
      <c r="I10" s="217">
        <v>2</v>
      </c>
      <c r="J10" s="217">
        <v>160</v>
      </c>
    </row>
    <row r="11" spans="1:17" ht="32.25">
      <c r="A11" s="811" t="s">
        <v>907</v>
      </c>
      <c r="B11" s="812">
        <v>154</v>
      </c>
      <c r="C11" s="812">
        <v>107</v>
      </c>
      <c r="D11" s="812">
        <v>54</v>
      </c>
      <c r="E11" s="812">
        <v>7</v>
      </c>
      <c r="F11" s="812">
        <v>5</v>
      </c>
      <c r="G11" s="812">
        <v>26</v>
      </c>
      <c r="H11" s="812">
        <v>122</v>
      </c>
      <c r="I11" s="812">
        <v>120</v>
      </c>
      <c r="J11" s="812">
        <v>595</v>
      </c>
      <c r="M11" s="260"/>
      <c r="N11" s="260"/>
      <c r="O11" s="260"/>
      <c r="P11" s="260"/>
      <c r="Q11" s="260"/>
    </row>
    <row r="12" spans="1:17" ht="21.75">
      <c r="A12" s="690" t="s">
        <v>547</v>
      </c>
      <c r="B12" s="691">
        <v>56906</v>
      </c>
      <c r="C12" s="691">
        <v>111326</v>
      </c>
      <c r="D12" s="691">
        <v>37084</v>
      </c>
      <c r="E12" s="691">
        <v>5311</v>
      </c>
      <c r="F12" s="691">
        <v>2826</v>
      </c>
      <c r="G12" s="691">
        <v>32125</v>
      </c>
      <c r="H12" s="691">
        <v>47477</v>
      </c>
      <c r="I12" s="691">
        <v>101271</v>
      </c>
      <c r="J12" s="691">
        <v>394326</v>
      </c>
      <c r="M12" s="260"/>
      <c r="N12" s="260"/>
      <c r="O12" s="260"/>
      <c r="P12" s="260"/>
      <c r="Q12" s="260"/>
    </row>
    <row r="13" spans="1:17" s="260" customFormat="1" ht="22.5">
      <c r="A13" s="1062" t="s">
        <v>632</v>
      </c>
      <c r="B13" s="1063">
        <v>332</v>
      </c>
      <c r="C13" s="1063">
        <v>741</v>
      </c>
      <c r="D13" s="1063">
        <v>221</v>
      </c>
      <c r="E13" s="1063">
        <v>161</v>
      </c>
      <c r="F13" s="1063">
        <v>69</v>
      </c>
      <c r="G13" s="1063">
        <v>527</v>
      </c>
      <c r="H13" s="1063">
        <v>310</v>
      </c>
      <c r="I13" s="1063">
        <v>1267</v>
      </c>
      <c r="J13" s="1063">
        <v>3628</v>
      </c>
    </row>
    <row r="14" spans="1:17" s="260" customFormat="1" ht="22.5">
      <c r="A14" s="894" t="s">
        <v>1297</v>
      </c>
      <c r="B14" s="1064">
        <v>5.8684201223175858E-3</v>
      </c>
      <c r="C14" s="1064">
        <v>6.7007279468282999E-3</v>
      </c>
      <c r="D14" s="1064">
        <v>5.9951713099857251E-3</v>
      </c>
      <c r="E14" s="1064">
        <v>3.1262135922330181E-2</v>
      </c>
      <c r="F14" s="1064">
        <v>2.502720348204579E-2</v>
      </c>
      <c r="G14" s="1064">
        <v>1.6678270776631532E-2</v>
      </c>
      <c r="H14" s="1064">
        <v>6.5723917145461552E-3</v>
      </c>
      <c r="I14" s="1064">
        <v>1.2669493220271111E-2</v>
      </c>
      <c r="J14" s="1064">
        <v>9.2859446426651893E-3</v>
      </c>
    </row>
    <row r="15" spans="1:17" ht="21.75" customHeight="1">
      <c r="A15" s="723" t="s">
        <v>548</v>
      </c>
      <c r="B15" s="370">
        <v>0.14431206666565227</v>
      </c>
      <c r="C15" s="370">
        <v>0.28231970501564696</v>
      </c>
      <c r="D15" s="370">
        <v>9.4044014343462004E-2</v>
      </c>
      <c r="E15" s="370">
        <v>1.3468551401632152E-2</v>
      </c>
      <c r="F15" s="370">
        <v>7.1666590587483453E-3</v>
      </c>
      <c r="G15" s="370">
        <v>8.1468125358206148E-2</v>
      </c>
      <c r="H15" s="370">
        <v>0.12040037938152696</v>
      </c>
      <c r="I15" s="370">
        <v>0.25682049877512514</v>
      </c>
      <c r="J15" s="370">
        <v>1</v>
      </c>
      <c r="M15" s="260"/>
      <c r="N15" s="260"/>
      <c r="O15" s="260"/>
      <c r="P15" s="260"/>
      <c r="Q15" s="260"/>
    </row>
    <row r="16" spans="1:17" ht="12.75" customHeight="1">
      <c r="A16" s="21" t="s">
        <v>925</v>
      </c>
      <c r="M16" s="260"/>
      <c r="N16" s="260"/>
      <c r="O16" s="260"/>
      <c r="P16" s="260"/>
      <c r="Q16" s="260"/>
    </row>
    <row r="17" spans="1:10" ht="12.75" customHeight="1">
      <c r="A17" s="28" t="s">
        <v>549</v>
      </c>
    </row>
    <row r="18" spans="1:10" ht="12.75" customHeight="1"/>
    <row r="19" spans="1:10" ht="12.75" customHeight="1"/>
    <row r="20" spans="1:10">
      <c r="A20" s="136" t="s">
        <v>647</v>
      </c>
      <c r="B20" s="260"/>
      <c r="C20" s="260"/>
      <c r="D20" s="260"/>
      <c r="E20" s="260"/>
      <c r="F20" s="260"/>
      <c r="G20" s="729"/>
      <c r="H20" s="729" t="s">
        <v>43</v>
      </c>
      <c r="I20" s="283"/>
      <c r="J20" s="692" t="s">
        <v>1569</v>
      </c>
    </row>
    <row r="21" spans="1:10">
      <c r="A21" s="522" t="s">
        <v>646</v>
      </c>
      <c r="B21" s="260"/>
      <c r="C21" s="260"/>
      <c r="D21" s="260"/>
      <c r="E21" s="260"/>
      <c r="F21" s="260"/>
      <c r="G21" s="536"/>
      <c r="H21" s="536" t="s">
        <v>44</v>
      </c>
      <c r="I21" s="693"/>
      <c r="J21" s="524" t="s">
        <v>1570</v>
      </c>
    </row>
    <row r="22" spans="1:10">
      <c r="A22" s="260"/>
      <c r="B22" s="260"/>
      <c r="C22" s="260"/>
      <c r="D22" s="260"/>
      <c r="E22" s="260"/>
      <c r="F22" s="260"/>
      <c r="G22" s="260"/>
      <c r="H22" s="260"/>
      <c r="I22" s="260"/>
      <c r="J22" s="260"/>
    </row>
    <row r="23" spans="1:10" ht="24" customHeight="1">
      <c r="A23" s="700"/>
      <c r="B23" s="701"/>
      <c r="C23" s="701" t="s">
        <v>1562</v>
      </c>
      <c r="D23" s="701"/>
      <c r="E23" s="1150" t="s">
        <v>620</v>
      </c>
      <c r="F23" s="1154"/>
      <c r="G23" s="1154"/>
      <c r="H23" s="1155"/>
      <c r="I23" s="1156"/>
      <c r="J23" s="1156"/>
    </row>
    <row r="24" spans="1:10" ht="23.25">
      <c r="A24" s="700"/>
      <c r="B24" s="702"/>
      <c r="C24" s="703" t="s">
        <v>1563</v>
      </c>
      <c r="D24" s="702"/>
      <c r="E24" s="1157" t="s">
        <v>530</v>
      </c>
      <c r="F24" s="1157"/>
      <c r="G24" s="1059" t="s">
        <v>531</v>
      </c>
      <c r="H24" s="1158"/>
      <c r="I24" s="1158"/>
      <c r="J24" s="307"/>
    </row>
    <row r="25" spans="1:10" ht="21.75">
      <c r="A25" s="720" t="s">
        <v>532</v>
      </c>
      <c r="B25" s="720" t="s">
        <v>533</v>
      </c>
      <c r="C25" s="720" t="s">
        <v>534</v>
      </c>
      <c r="D25" s="720" t="s">
        <v>535</v>
      </c>
      <c r="E25" s="720" t="s">
        <v>533</v>
      </c>
      <c r="F25" s="720" t="s">
        <v>534</v>
      </c>
      <c r="G25" s="1059" t="s">
        <v>535</v>
      </c>
      <c r="H25" s="308"/>
      <c r="I25" s="308"/>
      <c r="J25" s="308"/>
    </row>
    <row r="26" spans="1:10">
      <c r="A26" s="77" t="s">
        <v>6</v>
      </c>
      <c r="B26" s="371">
        <v>1049</v>
      </c>
      <c r="C26" s="371">
        <v>999</v>
      </c>
      <c r="D26" s="371">
        <v>2048</v>
      </c>
      <c r="E26" s="371">
        <v>16</v>
      </c>
      <c r="F26" s="371">
        <v>20</v>
      </c>
      <c r="G26" s="370">
        <v>1.7892644135188762E-2</v>
      </c>
      <c r="H26" s="309"/>
      <c r="I26" s="309"/>
      <c r="J26" s="310"/>
    </row>
    <row r="27" spans="1:10">
      <c r="A27" s="77" t="s">
        <v>7</v>
      </c>
      <c r="B27" s="371">
        <v>6267</v>
      </c>
      <c r="C27" s="371">
        <v>3631</v>
      </c>
      <c r="D27" s="371">
        <v>9898</v>
      </c>
      <c r="E27" s="371">
        <v>54</v>
      </c>
      <c r="F27" s="371">
        <v>78</v>
      </c>
      <c r="G27" s="370">
        <v>1.3516280974810613E-2</v>
      </c>
      <c r="H27" s="309"/>
      <c r="I27" s="309"/>
      <c r="J27" s="310"/>
    </row>
    <row r="28" spans="1:10">
      <c r="A28" s="77" t="s">
        <v>8</v>
      </c>
      <c r="B28" s="371">
        <v>12889</v>
      </c>
      <c r="C28" s="371">
        <v>8740</v>
      </c>
      <c r="D28" s="371">
        <v>21629</v>
      </c>
      <c r="E28" s="371">
        <v>219</v>
      </c>
      <c r="F28" s="371">
        <v>189</v>
      </c>
      <c r="G28" s="370">
        <v>1.9226238160312992E-2</v>
      </c>
      <c r="H28" s="309"/>
      <c r="I28" s="309"/>
      <c r="J28" s="310"/>
    </row>
    <row r="29" spans="1:10">
      <c r="A29" s="77" t="s">
        <v>9</v>
      </c>
      <c r="B29" s="371">
        <v>18940</v>
      </c>
      <c r="C29" s="371">
        <v>13557</v>
      </c>
      <c r="D29" s="371">
        <v>32497</v>
      </c>
      <c r="E29" s="371">
        <v>18</v>
      </c>
      <c r="F29" s="371">
        <v>57</v>
      </c>
      <c r="G29" s="370">
        <v>2.313244093516742E-3</v>
      </c>
      <c r="H29" s="309"/>
      <c r="I29" s="309"/>
      <c r="J29" s="310"/>
    </row>
    <row r="30" spans="1:10">
      <c r="A30" s="77" t="s">
        <v>10</v>
      </c>
      <c r="B30" s="371">
        <v>26135</v>
      </c>
      <c r="C30" s="371">
        <v>20302</v>
      </c>
      <c r="D30" s="371">
        <v>46437</v>
      </c>
      <c r="E30" s="371">
        <v>35</v>
      </c>
      <c r="F30" s="371">
        <v>6</v>
      </c>
      <c r="G30" s="370">
        <v>8.8369687041978118E-4</v>
      </c>
      <c r="H30" s="309"/>
      <c r="I30" s="309"/>
      <c r="J30" s="310"/>
    </row>
    <row r="31" spans="1:10">
      <c r="A31" s="77" t="s">
        <v>11</v>
      </c>
      <c r="B31" s="371">
        <v>30145</v>
      </c>
      <c r="C31" s="371">
        <v>26242</v>
      </c>
      <c r="D31" s="371">
        <v>56387</v>
      </c>
      <c r="E31" s="371">
        <v>253</v>
      </c>
      <c r="F31" s="371">
        <v>235</v>
      </c>
      <c r="G31" s="370">
        <v>8.7300309486753047E-3</v>
      </c>
      <c r="H31" s="309"/>
      <c r="I31" s="309"/>
      <c r="J31" s="310"/>
    </row>
    <row r="32" spans="1:10">
      <c r="A32" s="77" t="s">
        <v>12</v>
      </c>
      <c r="B32" s="371">
        <v>28612</v>
      </c>
      <c r="C32" s="371">
        <v>27427</v>
      </c>
      <c r="D32" s="371">
        <v>56039</v>
      </c>
      <c r="E32" s="371">
        <v>410</v>
      </c>
      <c r="F32" s="371">
        <v>325</v>
      </c>
      <c r="G32" s="370">
        <v>1.3290177925647351E-2</v>
      </c>
      <c r="H32" s="309"/>
      <c r="I32" s="309"/>
      <c r="J32" s="310"/>
    </row>
    <row r="33" spans="1:10">
      <c r="A33" s="77" t="s">
        <v>39</v>
      </c>
      <c r="B33" s="371">
        <v>45425</v>
      </c>
      <c r="C33" s="371">
        <v>49266</v>
      </c>
      <c r="D33" s="371">
        <v>94691</v>
      </c>
      <c r="E33" s="371">
        <v>477</v>
      </c>
      <c r="F33" s="371">
        <v>541</v>
      </c>
      <c r="G33" s="370">
        <v>1.0867592582707974E-2</v>
      </c>
      <c r="H33" s="309"/>
      <c r="I33" s="309"/>
      <c r="J33" s="310"/>
    </row>
    <row r="34" spans="1:10">
      <c r="A34" s="77" t="s">
        <v>40</v>
      </c>
      <c r="B34" s="371">
        <v>24149</v>
      </c>
      <c r="C34" s="371">
        <v>25787</v>
      </c>
      <c r="D34" s="371">
        <v>49936</v>
      </c>
      <c r="E34" s="371">
        <v>437</v>
      </c>
      <c r="F34" s="371">
        <v>483</v>
      </c>
      <c r="G34" s="370">
        <v>1.8769381426472886E-2</v>
      </c>
      <c r="H34" s="309"/>
      <c r="I34" s="309"/>
      <c r="J34" s="310"/>
    </row>
    <row r="35" spans="1:10">
      <c r="A35" s="77" t="s">
        <v>41</v>
      </c>
      <c r="B35" s="371">
        <v>7153</v>
      </c>
      <c r="C35" s="371">
        <v>9059</v>
      </c>
      <c r="D35" s="371">
        <v>16212</v>
      </c>
      <c r="E35" s="371">
        <v>156</v>
      </c>
      <c r="F35" s="371">
        <v>202</v>
      </c>
      <c r="G35" s="370">
        <v>2.2581052100416388E-2</v>
      </c>
      <c r="H35" s="309"/>
      <c r="I35" s="309"/>
      <c r="J35" s="310"/>
    </row>
    <row r="36" spans="1:10">
      <c r="A36" s="77" t="s">
        <v>42</v>
      </c>
      <c r="B36" s="371">
        <v>612</v>
      </c>
      <c r="C36" s="371">
        <v>838</v>
      </c>
      <c r="D36" s="371">
        <v>1450</v>
      </c>
      <c r="E36" s="371">
        <v>17</v>
      </c>
      <c r="F36" s="371">
        <v>31</v>
      </c>
      <c r="G36" s="370">
        <v>3.4236804564907297E-2</v>
      </c>
      <c r="H36" s="309"/>
      <c r="I36" s="309"/>
      <c r="J36" s="310"/>
    </row>
    <row r="37" spans="1:10" ht="24">
      <c r="A37" s="970" t="s">
        <v>536</v>
      </c>
      <c r="B37" s="898">
        <v>201376</v>
      </c>
      <c r="C37" s="898">
        <v>185848</v>
      </c>
      <c r="D37" s="898">
        <v>387224</v>
      </c>
      <c r="E37" s="898">
        <v>2092</v>
      </c>
      <c r="F37" s="898">
        <v>2167</v>
      </c>
      <c r="G37" s="1065">
        <v>1.1121120729048251E-2</v>
      </c>
      <c r="H37" s="311"/>
      <c r="I37" s="311"/>
      <c r="J37" s="312"/>
    </row>
    <row r="38" spans="1:10">
      <c r="A38" s="21" t="s">
        <v>925</v>
      </c>
      <c r="B38" s="260"/>
      <c r="C38" s="260"/>
      <c r="D38" s="260"/>
      <c r="E38" s="260"/>
      <c r="F38" s="260"/>
      <c r="G38" s="260"/>
      <c r="H38" s="260"/>
      <c r="I38" s="260"/>
      <c r="J38" s="260"/>
    </row>
    <row r="39" spans="1:10">
      <c r="A39" s="260"/>
      <c r="B39" s="260"/>
      <c r="C39" s="260"/>
      <c r="D39" s="260"/>
      <c r="E39" s="260"/>
      <c r="F39" s="260"/>
      <c r="G39" s="260"/>
      <c r="H39" s="260"/>
      <c r="I39" s="260"/>
      <c r="J39" s="260"/>
    </row>
    <row r="40" spans="1:10" ht="12.75" customHeight="1">
      <c r="A40" s="607" t="s">
        <v>81</v>
      </c>
    </row>
    <row r="66" spans="10:10">
      <c r="J66" s="27" t="s">
        <v>798</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648</v>
      </c>
      <c r="I1" s="137" t="str">
        <f>Naslovnica!A20</f>
        <v>Prosinac 2023.</v>
      </c>
    </row>
    <row r="2" spans="1:10">
      <c r="A2" s="548" t="s">
        <v>918</v>
      </c>
      <c r="I2" s="524" t="str">
        <f>Naslovnica!A24</f>
        <v>December 2023</v>
      </c>
    </row>
    <row r="3" spans="1:10" ht="12.75" customHeight="1"/>
    <row r="4" spans="1:10" ht="12.75" customHeight="1">
      <c r="F4" s="306"/>
      <c r="I4" s="13" t="s">
        <v>1437</v>
      </c>
    </row>
    <row r="5" spans="1:10" s="260" customFormat="1" ht="22.15" customHeight="1">
      <c r="A5" s="1160" t="s">
        <v>1093</v>
      </c>
      <c r="B5" s="1164" t="s">
        <v>1071</v>
      </c>
      <c r="C5" s="1164"/>
      <c r="D5" s="1164"/>
      <c r="E5" s="1164"/>
      <c r="F5" s="1162" t="s">
        <v>1073</v>
      </c>
      <c r="G5" s="1159" t="s">
        <v>1070</v>
      </c>
      <c r="H5" s="1160" t="s">
        <v>1072</v>
      </c>
      <c r="I5" s="1160" t="s">
        <v>1074</v>
      </c>
      <c r="J5" s="887"/>
    </row>
    <row r="6" spans="1:10" s="260" customFormat="1" ht="72">
      <c r="A6" s="1160"/>
      <c r="B6" s="888" t="s">
        <v>1066</v>
      </c>
      <c r="C6" s="888" t="s">
        <v>1067</v>
      </c>
      <c r="D6" s="888" t="s">
        <v>1068</v>
      </c>
      <c r="E6" s="888" t="s">
        <v>1069</v>
      </c>
      <c r="F6" s="1162"/>
      <c r="G6" s="1159"/>
      <c r="H6" s="1160"/>
      <c r="I6" s="1160"/>
      <c r="J6" s="887"/>
    </row>
    <row r="7" spans="1:10" s="260" customFormat="1">
      <c r="A7" s="885" t="s">
        <v>1026</v>
      </c>
      <c r="B7" s="891">
        <v>0</v>
      </c>
      <c r="C7" s="891">
        <v>2769.9303300000001</v>
      </c>
      <c r="D7" s="891">
        <v>1624.3714</v>
      </c>
      <c r="E7" s="891">
        <v>564.84180000000003</v>
      </c>
      <c r="F7" s="892">
        <v>4959.1435300000003</v>
      </c>
      <c r="G7" s="893">
        <v>1.230367927692368</v>
      </c>
      <c r="H7" s="892">
        <v>23741.023020000022</v>
      </c>
      <c r="I7" s="892">
        <v>216732.09762879953</v>
      </c>
    </row>
    <row r="8" spans="1:10" s="260" customFormat="1">
      <c r="A8" s="885" t="s">
        <v>1027</v>
      </c>
      <c r="B8" s="891">
        <v>0</v>
      </c>
      <c r="C8" s="891">
        <v>4689.1701800000001</v>
      </c>
      <c r="D8" s="891">
        <v>2970.1102400000004</v>
      </c>
      <c r="E8" s="891">
        <v>78.042960000000008</v>
      </c>
      <c r="F8" s="892">
        <v>7737.3233800000007</v>
      </c>
      <c r="G8" s="893">
        <v>1.9221076423131853</v>
      </c>
      <c r="H8" s="892">
        <v>29578.069380000059</v>
      </c>
      <c r="I8" s="892">
        <v>353246.8531971082</v>
      </c>
    </row>
    <row r="9" spans="1:10" s="260" customFormat="1">
      <c r="A9" s="885" t="s">
        <v>216</v>
      </c>
      <c r="B9" s="891">
        <v>0</v>
      </c>
      <c r="C9" s="891">
        <v>545.39923999999996</v>
      </c>
      <c r="D9" s="891">
        <v>197.07876000000002</v>
      </c>
      <c r="E9" s="891">
        <v>2.3571399999999998</v>
      </c>
      <c r="F9" s="892">
        <v>744.83513999999991</v>
      </c>
      <c r="G9" s="893">
        <v>1.5067103502935515</v>
      </c>
      <c r="H9" s="892">
        <v>2560.1890600000006</v>
      </c>
      <c r="I9" s="892">
        <v>9697.2499856891645</v>
      </c>
    </row>
    <row r="10" spans="1:10" s="260" customFormat="1">
      <c r="A10" s="885" t="s">
        <v>217</v>
      </c>
      <c r="B10" s="891">
        <v>0</v>
      </c>
      <c r="C10" s="891">
        <v>267.19850000000002</v>
      </c>
      <c r="D10" s="891">
        <v>94.275790000000001</v>
      </c>
      <c r="E10" s="891">
        <v>24.90953</v>
      </c>
      <c r="F10" s="892">
        <v>386.38382000000001</v>
      </c>
      <c r="G10" s="893">
        <v>1.3305237202844271</v>
      </c>
      <c r="H10" s="892">
        <v>1349.19722</v>
      </c>
      <c r="I10" s="892">
        <v>8324.8712965432351</v>
      </c>
    </row>
    <row r="11" spans="1:10" s="260" customFormat="1">
      <c r="A11" s="885" t="s">
        <v>46</v>
      </c>
      <c r="B11" s="891">
        <v>0</v>
      </c>
      <c r="C11" s="891">
        <v>1987.6717599999999</v>
      </c>
      <c r="D11" s="891">
        <v>813.42193000000009</v>
      </c>
      <c r="E11" s="891">
        <v>2.99654</v>
      </c>
      <c r="F11" s="892">
        <v>2804.0902300000002</v>
      </c>
      <c r="G11" s="893">
        <v>1.6182010208171751</v>
      </c>
      <c r="H11" s="892">
        <v>8847.560690000013</v>
      </c>
      <c r="I11" s="892">
        <v>79444.19976670848</v>
      </c>
    </row>
    <row r="12" spans="1:10" s="260" customFormat="1">
      <c r="A12" s="885" t="s">
        <v>36</v>
      </c>
      <c r="B12" s="891">
        <v>0</v>
      </c>
      <c r="C12" s="891">
        <v>1722.5504699999999</v>
      </c>
      <c r="D12" s="891">
        <v>802.90608999999995</v>
      </c>
      <c r="E12" s="891">
        <v>46.478360000000002</v>
      </c>
      <c r="F12" s="892">
        <v>2571.9349199999997</v>
      </c>
      <c r="G12" s="893">
        <v>2.1790765881301568</v>
      </c>
      <c r="H12" s="892">
        <v>9317.4797700000054</v>
      </c>
      <c r="I12" s="892">
        <v>66602.820429632353</v>
      </c>
    </row>
    <row r="13" spans="1:10" s="260" customFormat="1">
      <c r="A13" s="885" t="s">
        <v>37</v>
      </c>
      <c r="B13" s="891">
        <v>0</v>
      </c>
      <c r="C13" s="891">
        <v>1968.46657</v>
      </c>
      <c r="D13" s="891">
        <v>1083.3600300000001</v>
      </c>
      <c r="E13" s="891">
        <v>98.485009999999988</v>
      </c>
      <c r="F13" s="892">
        <v>3150.3116100000002</v>
      </c>
      <c r="G13" s="893">
        <v>2.2373491002467567</v>
      </c>
      <c r="H13" s="892">
        <v>11736.61341999998</v>
      </c>
      <c r="I13" s="892">
        <v>87217.893139954875</v>
      </c>
    </row>
    <row r="14" spans="1:10" s="260" customFormat="1">
      <c r="A14" s="372" t="s">
        <v>38</v>
      </c>
      <c r="B14" s="891">
        <v>0</v>
      </c>
      <c r="C14" s="891">
        <v>10603.65719</v>
      </c>
      <c r="D14" s="891">
        <v>3755.97201</v>
      </c>
      <c r="E14" s="891">
        <v>3.9399499999999996</v>
      </c>
      <c r="F14" s="892">
        <v>14363.569149999999</v>
      </c>
      <c r="G14" s="893">
        <v>4.2373613536632622</v>
      </c>
      <c r="H14" s="892">
        <v>35762.838010000065</v>
      </c>
      <c r="I14" s="892">
        <v>340154.69015413703</v>
      </c>
    </row>
    <row r="15" spans="1:10" s="260" customFormat="1" ht="20.45" customHeight="1">
      <c r="A15" s="889" t="s">
        <v>1028</v>
      </c>
      <c r="B15" s="890">
        <v>0</v>
      </c>
      <c r="C15" s="890">
        <v>24554.044239999999</v>
      </c>
      <c r="D15" s="890">
        <v>11341.49625</v>
      </c>
      <c r="E15" s="890">
        <v>822.05128999999988</v>
      </c>
      <c r="F15" s="890">
        <v>36717.591780000002</v>
      </c>
      <c r="G15" s="939">
        <v>2.3593701178521003</v>
      </c>
      <c r="H15" s="890">
        <v>122892.97057000015</v>
      </c>
      <c r="I15" s="890">
        <v>1161420.6755985729</v>
      </c>
    </row>
    <row r="16" spans="1:10">
      <c r="A16" s="21" t="s">
        <v>925</v>
      </c>
      <c r="B16" s="17"/>
      <c r="C16" s="18"/>
      <c r="D16" s="18"/>
      <c r="E16" s="18"/>
      <c r="F16" s="18"/>
      <c r="G16" s="18"/>
    </row>
    <row r="17" spans="1:14" ht="10.15" customHeight="1">
      <c r="A17" s="917" t="s">
        <v>47</v>
      </c>
      <c r="B17" s="750"/>
      <c r="C17" s="750"/>
      <c r="D17" s="750"/>
      <c r="E17" s="750"/>
      <c r="F17" s="750"/>
      <c r="G17" s="29"/>
    </row>
    <row r="18" spans="1:14" ht="10.15" customHeight="1">
      <c r="A18" s="914" t="s">
        <v>928</v>
      </c>
      <c r="B18" s="915"/>
      <c r="C18" s="915"/>
      <c r="D18" s="915"/>
      <c r="E18" s="915"/>
      <c r="F18" s="915"/>
      <c r="G18" s="30"/>
    </row>
    <row r="19" spans="1:14" ht="10.15" customHeight="1">
      <c r="A19" s="913" t="s">
        <v>48</v>
      </c>
      <c r="B19" s="912"/>
      <c r="C19" s="912"/>
      <c r="D19" s="912"/>
      <c r="E19" s="912"/>
      <c r="F19" s="912"/>
      <c r="G19" s="31"/>
    </row>
    <row r="20" spans="1:14" ht="10.15" customHeight="1">
      <c r="A20" s="914" t="s">
        <v>49</v>
      </c>
      <c r="B20" s="916"/>
      <c r="C20" s="916"/>
      <c r="D20" s="916"/>
      <c r="E20" s="916"/>
      <c r="F20" s="916"/>
      <c r="G20" s="30"/>
    </row>
    <row r="21" spans="1:14" ht="12.75" customHeight="1"/>
    <row r="22" spans="1:14" ht="12.75" customHeight="1">
      <c r="A22" s="150" t="s">
        <v>649</v>
      </c>
      <c r="L22" s="137" t="str">
        <f>Naslovnica!A20</f>
        <v>Prosinac 2023.</v>
      </c>
    </row>
    <row r="23" spans="1:14" ht="12.75" customHeight="1">
      <c r="A23" s="548" t="s">
        <v>919</v>
      </c>
      <c r="L23" s="524" t="str">
        <f>Naslovnica!A24</f>
        <v>December 2023</v>
      </c>
    </row>
    <row r="24" spans="1:14" ht="12.75" customHeight="1"/>
    <row r="25" spans="1:14" ht="12.75" customHeight="1">
      <c r="L25" s="13" t="s">
        <v>1437</v>
      </c>
    </row>
    <row r="26" spans="1:14" s="260" customFormat="1" ht="14.45" customHeight="1">
      <c r="A26" s="1160" t="s">
        <v>1093</v>
      </c>
      <c r="B26" s="1163" t="s">
        <v>1131</v>
      </c>
      <c r="C26" s="1163"/>
      <c r="D26" s="1163"/>
      <c r="E26" s="1163"/>
      <c r="F26" s="1161" t="s">
        <v>1076</v>
      </c>
      <c r="G26" s="1161"/>
      <c r="H26" s="1161"/>
      <c r="I26" s="1162" t="s">
        <v>1075</v>
      </c>
      <c r="J26" s="1159" t="s">
        <v>1070</v>
      </c>
      <c r="K26" s="1160" t="s">
        <v>1072</v>
      </c>
      <c r="L26" s="1160" t="s">
        <v>1074</v>
      </c>
    </row>
    <row r="27" spans="1:14" s="260" customFormat="1" ht="96">
      <c r="A27" s="1160"/>
      <c r="B27" s="888" t="s">
        <v>1078</v>
      </c>
      <c r="C27" s="888" t="s">
        <v>1079</v>
      </c>
      <c r="D27" s="888" t="s">
        <v>1080</v>
      </c>
      <c r="E27" s="888" t="s">
        <v>1081</v>
      </c>
      <c r="F27" s="888" t="s">
        <v>1077</v>
      </c>
      <c r="G27" s="888" t="s">
        <v>1082</v>
      </c>
      <c r="H27" s="888" t="s">
        <v>1029</v>
      </c>
      <c r="I27" s="1162"/>
      <c r="J27" s="1159"/>
      <c r="K27" s="1160"/>
      <c r="L27" s="1160"/>
      <c r="M27"/>
      <c r="N27"/>
    </row>
    <row r="28" spans="1:14" s="260" customFormat="1">
      <c r="A28" s="885" t="s">
        <v>1026</v>
      </c>
      <c r="B28" s="891">
        <v>11.485889999999999</v>
      </c>
      <c r="C28" s="891">
        <v>0</v>
      </c>
      <c r="D28" s="891">
        <v>542.20492000000002</v>
      </c>
      <c r="E28" s="891">
        <v>288.08177000000001</v>
      </c>
      <c r="F28" s="891">
        <v>96.151520000000005</v>
      </c>
      <c r="G28" s="891">
        <v>83.545249999999996</v>
      </c>
      <c r="H28" s="891">
        <v>3.024E-2</v>
      </c>
      <c r="I28" s="892">
        <v>1021.4995900000001</v>
      </c>
      <c r="J28" s="893">
        <v>-6.1116091226647851E-2</v>
      </c>
      <c r="K28" s="892">
        <v>12717.543759999986</v>
      </c>
      <c r="L28" s="892">
        <v>89035.55374190156</v>
      </c>
      <c r="M28"/>
      <c r="N28"/>
    </row>
    <row r="29" spans="1:14" s="260" customFormat="1">
      <c r="A29" s="885" t="s">
        <v>1027</v>
      </c>
      <c r="B29" s="891">
        <v>234.29751000000002</v>
      </c>
      <c r="C29" s="891">
        <v>0</v>
      </c>
      <c r="D29" s="891">
        <v>0</v>
      </c>
      <c r="E29" s="891">
        <v>8.9954400000000003</v>
      </c>
      <c r="F29" s="891">
        <v>47.401980000000002</v>
      </c>
      <c r="G29" s="891">
        <v>434.75690000000003</v>
      </c>
      <c r="H29" s="891">
        <v>0.34389999999999998</v>
      </c>
      <c r="I29" s="892">
        <v>725.79572999999993</v>
      </c>
      <c r="J29" s="893">
        <v>6.0330687501980451E-2</v>
      </c>
      <c r="K29" s="892">
        <v>9546.3107299999974</v>
      </c>
      <c r="L29" s="892">
        <v>91792.094468801515</v>
      </c>
      <c r="M29"/>
      <c r="N29"/>
    </row>
    <row r="30" spans="1:14" s="260" customFormat="1">
      <c r="A30" s="885" t="s">
        <v>216</v>
      </c>
      <c r="B30" s="891">
        <v>9.9540000000000003E-2</v>
      </c>
      <c r="C30" s="891">
        <v>0</v>
      </c>
      <c r="D30" s="891">
        <v>7.2162700000000006</v>
      </c>
      <c r="E30" s="891">
        <v>8.7102500000000003</v>
      </c>
      <c r="F30" s="891">
        <v>0.82722000000000007</v>
      </c>
      <c r="G30" s="891">
        <v>8.4819699999999987</v>
      </c>
      <c r="H30" s="891">
        <v>0</v>
      </c>
      <c r="I30" s="892">
        <v>25.335250000000002</v>
      </c>
      <c r="J30" s="893">
        <v>-0.13162257642485675</v>
      </c>
      <c r="K30" s="892">
        <v>240.14105000000006</v>
      </c>
      <c r="L30" s="892">
        <v>693.38456715442305</v>
      </c>
      <c r="M30"/>
      <c r="N30"/>
    </row>
    <row r="31" spans="1:14" s="260" customFormat="1">
      <c r="A31" s="885" t="s">
        <v>217</v>
      </c>
      <c r="B31" s="891">
        <v>0</v>
      </c>
      <c r="C31" s="891">
        <v>0</v>
      </c>
      <c r="D31" s="891">
        <v>9.8145100000000003</v>
      </c>
      <c r="E31" s="891">
        <v>10.229559999999999</v>
      </c>
      <c r="F31" s="891">
        <v>1.65293</v>
      </c>
      <c r="G31" s="891">
        <v>2.6661999999999999</v>
      </c>
      <c r="H31" s="891">
        <v>0</v>
      </c>
      <c r="I31" s="892">
        <v>24.363199999999999</v>
      </c>
      <c r="J31" s="893">
        <v>-0.21378674281650045</v>
      </c>
      <c r="K31" s="892">
        <v>224.28985000000011</v>
      </c>
      <c r="L31" s="892">
        <v>3386.1897809841403</v>
      </c>
      <c r="M31"/>
      <c r="N31"/>
    </row>
    <row r="32" spans="1:14" s="260" customFormat="1">
      <c r="A32" s="885" t="s">
        <v>46</v>
      </c>
      <c r="B32" s="891">
        <v>0.94664000000000004</v>
      </c>
      <c r="C32" s="891">
        <v>0</v>
      </c>
      <c r="D32" s="891">
        <v>121.57608999999999</v>
      </c>
      <c r="E32" s="891">
        <v>64.225449999999995</v>
      </c>
      <c r="F32" s="891">
        <v>17.239889999999999</v>
      </c>
      <c r="G32" s="891">
        <v>22.377830000000003</v>
      </c>
      <c r="H32" s="891">
        <v>0.18787999999999999</v>
      </c>
      <c r="I32" s="892">
        <v>226.55378000000002</v>
      </c>
      <c r="J32" s="893">
        <v>2.7049880063157117E-2</v>
      </c>
      <c r="K32" s="892">
        <v>2238.6650300000074</v>
      </c>
      <c r="L32" s="892">
        <v>20427.577870317204</v>
      </c>
      <c r="M32"/>
      <c r="N32"/>
    </row>
    <row r="33" spans="1:14" s="260" customFormat="1">
      <c r="A33" s="885" t="s">
        <v>36</v>
      </c>
      <c r="B33" s="891">
        <v>0</v>
      </c>
      <c r="C33" s="891">
        <v>0</v>
      </c>
      <c r="D33" s="891">
        <v>0</v>
      </c>
      <c r="E33" s="891">
        <v>23.739439999999998</v>
      </c>
      <c r="F33" s="891">
        <v>21.450020000000002</v>
      </c>
      <c r="G33" s="891">
        <v>36.057580000000002</v>
      </c>
      <c r="H33" s="891">
        <v>0</v>
      </c>
      <c r="I33" s="892">
        <v>81.247039999999998</v>
      </c>
      <c r="J33" s="893">
        <v>-0.63756669517615139</v>
      </c>
      <c r="K33" s="892">
        <v>1556.9591400000008</v>
      </c>
      <c r="L33" s="892">
        <v>16281.91431287146</v>
      </c>
      <c r="M33"/>
      <c r="N33"/>
    </row>
    <row r="34" spans="1:14" s="260" customFormat="1">
      <c r="A34" s="885" t="s">
        <v>37</v>
      </c>
      <c r="B34" s="891">
        <v>28.472000000000001</v>
      </c>
      <c r="C34" s="891">
        <v>0</v>
      </c>
      <c r="D34" s="891">
        <v>135.38339999999999</v>
      </c>
      <c r="E34" s="891">
        <v>62.962339999999998</v>
      </c>
      <c r="F34" s="891">
        <v>4.7605600000000008</v>
      </c>
      <c r="G34" s="891">
        <v>69.969729999999998</v>
      </c>
      <c r="H34" s="891">
        <v>0</v>
      </c>
      <c r="I34" s="892">
        <v>301.54803000000004</v>
      </c>
      <c r="J34" s="893">
        <v>0.34096965435442006</v>
      </c>
      <c r="K34" s="892">
        <v>3119.8361199999999</v>
      </c>
      <c r="L34" s="892">
        <v>26391.723703781281</v>
      </c>
      <c r="M34"/>
      <c r="N34"/>
    </row>
    <row r="35" spans="1:14" s="260" customFormat="1">
      <c r="A35" s="372" t="s">
        <v>38</v>
      </c>
      <c r="B35" s="891">
        <v>388.71271999999999</v>
      </c>
      <c r="C35" s="891">
        <v>0</v>
      </c>
      <c r="D35" s="891">
        <v>356.95438999999999</v>
      </c>
      <c r="E35" s="891">
        <v>199.37037000000001</v>
      </c>
      <c r="F35" s="891">
        <v>90.638229999999993</v>
      </c>
      <c r="G35" s="891">
        <v>2.6913400000000003</v>
      </c>
      <c r="H35" s="891">
        <v>1.0733699999999999</v>
      </c>
      <c r="I35" s="892">
        <v>1039.4404200000001</v>
      </c>
      <c r="J35" s="893">
        <v>0.63694325443633537</v>
      </c>
      <c r="K35" s="892">
        <v>10697.884189999997</v>
      </c>
      <c r="L35" s="892">
        <v>110584.84322643239</v>
      </c>
      <c r="M35"/>
      <c r="N35"/>
    </row>
    <row r="36" spans="1:14" s="260" customFormat="1" ht="19.899999999999999" customHeight="1">
      <c r="A36" s="889" t="s">
        <v>1028</v>
      </c>
      <c r="B36" s="890">
        <v>664.01430000000005</v>
      </c>
      <c r="C36" s="890">
        <v>0</v>
      </c>
      <c r="D36" s="890">
        <v>1173.1495800000002</v>
      </c>
      <c r="E36" s="890">
        <v>666.31461999999988</v>
      </c>
      <c r="F36" s="890">
        <v>280.12234999999998</v>
      </c>
      <c r="G36" s="890">
        <v>660.54680000000008</v>
      </c>
      <c r="H36" s="890">
        <v>1.6353899999999999</v>
      </c>
      <c r="I36" s="890">
        <v>3445.7830400000003</v>
      </c>
      <c r="J36" s="939">
        <v>9.833593668515106E-2</v>
      </c>
      <c r="K36" s="890">
        <v>40341.62986999999</v>
      </c>
      <c r="L36" s="890">
        <v>358593.28167224396</v>
      </c>
      <c r="M36"/>
      <c r="N36"/>
    </row>
    <row r="37" spans="1:14" ht="12.75" customHeight="1">
      <c r="A37" s="21" t="s">
        <v>925</v>
      </c>
      <c r="G37" s="132"/>
      <c r="H37" s="132"/>
    </row>
    <row r="38" spans="1:14" ht="12.75" customHeight="1">
      <c r="A38" s="16" t="s">
        <v>908</v>
      </c>
    </row>
    <row r="39" spans="1:14" ht="12.75" customHeight="1">
      <c r="A39" s="813" t="s">
        <v>927</v>
      </c>
      <c r="G39" s="76"/>
    </row>
    <row r="40" spans="1:14" ht="12.75" customHeight="1"/>
    <row r="41" spans="1:14" ht="12.75" customHeight="1">
      <c r="A41" s="607"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800</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