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12'!$A$1:$J$75</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29,30,31,32,33'!$A$1:$G$77</definedName>
    <definedName name="_xlnm.Print_Area" localSheetId="27">'28 Tablica 34'!$A$1:$L$114</definedName>
    <definedName name="_xlnm.Print_Area" localSheetId="28">'29 Tablice 35, 36'!$A$1:$M$71</definedName>
    <definedName name="_xlnm.Print_Area" localSheetId="2">'3 Tablica 1 - Graf 1'!$A$1:$Q$51</definedName>
    <definedName name="_xlnm.Print_Area" localSheetId="29">'30 Tablica 37,37.1,38,39'!$A$1:$H$76</definedName>
    <definedName name="_xlnm.Print_Area" localSheetId="30">'31 Tablica 40.41.42.43 '!$A$1:$F$53</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E23" i="68" l="1"/>
  <c r="E19" i="68" l="1"/>
  <c r="I98" i="46" l="1"/>
  <c r="E8" i="68" l="1"/>
  <c r="E30" i="65" l="1"/>
  <c r="F67" i="45" l="1"/>
  <c r="E67" i="45"/>
  <c r="I5" i="46" l="1"/>
  <c r="I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F2" i="68" l="1"/>
  <c r="F1" i="68"/>
  <c r="G42" i="67" l="1"/>
  <c r="G41" i="67"/>
  <c r="F75" i="45" l="1"/>
  <c r="E75" i="45"/>
  <c r="G57" i="65" l="1"/>
  <c r="E43" i="65"/>
  <c r="E16" i="65" l="1"/>
  <c r="B41" i="45" l="1"/>
  <c r="E33" i="68" l="1"/>
  <c r="G98" i="46" l="1"/>
  <c r="B30" i="10" l="1"/>
  <c r="F26" i="10" l="1"/>
  <c r="F25" i="10"/>
  <c r="B6" i="34" l="1"/>
  <c r="B5" i="34"/>
  <c r="E41" i="68" l="1"/>
  <c r="E40" i="68"/>
  <c r="M2" i="67" l="1"/>
  <c r="M1" i="67"/>
  <c r="E2" i="45" l="1"/>
  <c r="E1" i="45"/>
  <c r="G6" i="46"/>
  <c r="G5" i="46"/>
  <c r="B59" i="45"/>
  <c r="B35" i="45"/>
  <c r="B16" i="45"/>
  <c r="G4" i="44"/>
  <c r="G3" i="44"/>
  <c r="B42" i="45" l="1"/>
  <c r="J33" i="36"/>
  <c r="J32"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<sst xmlns="http://schemas.openxmlformats.org/spreadsheetml/2006/main" count="2495" uniqueCount="1416">
  <si>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</si>
  <si>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</si>
  <si>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</si>
  <si>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</si>
  <si>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</si>
  <si>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</si>
  <si>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</si>
  <si>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</si>
  <si>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</si>
  <si>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</si>
  <si>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</si>
  <si>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</si>
  <si>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</si>
  <si>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</si>
  <si>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</si>
  <si>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</si>
  <si>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</si>
  <si>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</si>
  <si>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</si>
  <si>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</si>
  <si>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</si>
  <si>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</si>
  <si>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</si>
  <si>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</si>
  <si>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</si>
  <si>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</si>
  <si>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</si>
  <si>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</si>
  <si>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</si>
  <si>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</si>
  <si>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</si>
  <si>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</si>
  <si>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</si>
  <si>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</si>
  <si>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</si>
  <si>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</si>
  <si>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</si>
  <si>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</si>
  <si>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</si>
  <si>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</si>
  <si>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</si>
  <si>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</si>
  <si>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</si>
  <si>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</si>
  <si>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</si>
  <si>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</si>
  <si>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</si>
  <si>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</si>
  <si>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</si>
  <si>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</si>
  <si>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</si>
  <si>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</si>
  <si>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</si>
  <si>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</si>
  <si>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</si>
  <si>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</si>
  <si>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</si>
  <si>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</si>
  <si>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</si>
  <si>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</si>
  <si>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</si>
  <si>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</si>
  <si>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</si>
  <si>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</si>
  <si>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</si>
  <si>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</si>
  <si>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</si>
  <si>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</si>
  <si>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</si>
  <si>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</si>
  <si>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</si>
  <si>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</si>
  <si>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</si>
  <si>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</si>
  <si>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</si>
  <si>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</si>
  <si>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</si>
  <si>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</si>
  <si>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</si>
  <si>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</si>
  <si>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</si>
  <si>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</si>
  <si>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</si>
  <si>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</si>
  <si>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</si>
  <si>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</si>
  <si>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</si>
  <si>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</si>
  <si>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</si>
  <si>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</si>
  <si>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</si>
  <si>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</si>
  <si>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</si>
  <si>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</si>
  <si>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</si>
  <si>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</si>
  <si>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</si>
  <si>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</si>
  <si>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</si>
  <si>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</si>
  <si>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</si>
  <si>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</si>
  <si>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</si>
  <si>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</si>
  <si>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</si>
  <si>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</si>
  <si>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</si>
  <si>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</si>
  <si>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</si>
  <si>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</si>
  <si>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</si>
  <si>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</si>
  <si>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</si>
  <si>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</si>
  <si>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</si>
  <si>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</si>
  <si>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</si>
  <si>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</si>
  <si>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</si>
  <si>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</si>
  <si>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</si>
  <si>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</si>
  <si>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</si>
  <si>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</si>
  <si>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</si>
  <si>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</si>
  <si>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</si>
  <si>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</si>
  <si>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</si>
  <si>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</si>
  <si>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</si>
  <si>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</si>
  <si>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</si>
  <si>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</si>
  <si>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</si>
  <si>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</si>
  <si>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</si>
  <si>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</si>
  <si>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</si>
  <si>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</si>
  <si>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</si>
  <si>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</si>
  <si>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</si>
  <si>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</si>
  <si>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</si>
  <si>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</si>
  <si>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</si>
  <si>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</si>
  <si>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</si>
  <si>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</si>
  <si>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</si>
  <si>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</si>
  <si>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</si>
  <si>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</si>
  <si>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</si>
  <si>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</si>
  <si>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</si>
  <si>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</si>
  <si>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</si>
  <si>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</si>
  <si>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</si>
  <si>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</si>
  <si>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</si>
  <si>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</si>
  <si>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</si>
  <si>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</si>
  <si>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</si>
  <si>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</si>
  <si>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</si>
  <si>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</si>
  <si>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</si>
  <si>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</si>
  <si>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</si>
  <si>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</si>
  <si>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</si>
  <si>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</si>
  <si>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</si>
  <si>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</si>
  <si>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</si>
  <si>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</si>
  <si>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</si>
  <si>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</si>
  <si>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</si>
  <si>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</si>
  <si>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</si>
  <si>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</si>
  <si>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</si>
  <si>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</si>
  <si>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</si>
  <si>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</si>
  <si>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</si>
  <si>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</si>
  <si>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</si>
  <si>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</si>
  <si>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</si>
  <si>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</si>
  <si>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</si>
  <si>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</si>
  <si>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</si>
  <si>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</si>
  <si>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</si>
  <si>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</si>
  <si>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</si>
  <si>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</si>
  <si>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</si>
  <si>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</si>
  <si>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</si>
  <si>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</si>
  <si>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</si>
  <si>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</si>
  <si>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</si>
  <si>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</si>
  <si>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</si>
  <si>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</si>
  <si>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</si>
  <si>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</si>
  <si>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</si>
  <si>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</si>
  <si>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</si>
  <si>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</si>
  <si>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</si>
  <si>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</si>
  <si>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</si>
  <si>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</si>
  <si>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</si>
  <si>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</si>
  <si>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</si>
  <si>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</si>
  <si>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</si>
  <si>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</si>
  <si>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</si>
  <si>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</si>
  <si>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</si>
  <si>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</si>
  <si>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</si>
  <si>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</si>
  <si>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</si>
  <si>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</si>
  <si>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</si>
  <si>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</si>
  <si>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</si>
  <si>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</si>
  <si>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</si>
  <si>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</si>
  <si>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</si>
  <si>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</si>
  <si>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</si>
  <si>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</si>
  <si>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</si>
  <si>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Ilirika Azijski Tigar </t>
  </si>
  <si>
    <t>ILIRIKA INVESTMENTS d.o.o.</t>
  </si>
  <si>
    <t>ILIRIKA BRIC</t>
  </si>
  <si>
    <t xml:space="preserve">KD Balanced </t>
  </si>
  <si>
    <t xml:space="preserve">KD Energija </t>
  </si>
  <si>
    <t xml:space="preserve">KD Nova Europa </t>
  </si>
  <si>
    <t>KD Prvi izbor</t>
  </si>
  <si>
    <t xml:space="preserve">KD Victoria </t>
  </si>
  <si>
    <t xml:space="preserve">ICF Balanced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</si>
  <si>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</si>
  <si>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</si>
  <si>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</si>
  <si>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</si>
  <si>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</si>
  <si>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</si>
  <si>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</si>
  <si>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</si>
  <si>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</si>
  <si>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</si>
  <si>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</si>
  <si>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</si>
  <si>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</si>
  <si>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</si>
  <si>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</si>
  <si>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</si>
  <si>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</si>
  <si>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</si>
  <si>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</si>
  <si>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</si>
  <si>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</si>
  <si>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</si>
  <si>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</si>
  <si>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</si>
  <si>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</si>
  <si>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</si>
  <si>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</si>
  <si>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</si>
  <si>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</si>
  <si>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</si>
  <si>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</si>
  <si>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</si>
  <si>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</si>
  <si>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</si>
  <si>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</si>
  <si>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</si>
  <si>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</si>
  <si>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</si>
  <si>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</si>
  <si>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</si>
  <si>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</si>
  <si>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</si>
  <si>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</si>
  <si>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</si>
  <si>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</si>
  <si>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</si>
  <si>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</si>
  <si>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</si>
  <si>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</si>
  <si>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</si>
  <si>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</si>
  <si>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</si>
  <si>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</si>
  <si>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</si>
  <si>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</si>
  <si>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</si>
  <si>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</si>
  <si>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</si>
  <si>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</si>
  <si>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</si>
  <si>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</si>
  <si>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</si>
  <si>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</si>
  <si>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</si>
  <si>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</si>
  <si>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</si>
  <si>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</si>
  <si>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</si>
  <si>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</si>
  <si>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</si>
  <si>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</si>
  <si>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</si>
  <si>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</si>
  <si>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</si>
  <si>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</si>
  <si>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</si>
  <si>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</si>
  <si>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</si>
  <si>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</si>
  <si>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</si>
  <si>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</si>
  <si>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</si>
  <si>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</si>
  <si>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</si>
  <si>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</si>
  <si>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</si>
  <si>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</si>
  <si>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</si>
  <si>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</si>
  <si>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</si>
  <si>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</si>
  <si>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</si>
  <si>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</si>
  <si>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</si>
  <si>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</si>
  <si>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</si>
  <si>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</si>
  <si>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</si>
  <si>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</si>
  <si>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</si>
  <si>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</si>
  <si>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</si>
  <si>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</si>
  <si>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</si>
  <si>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</si>
  <si>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</si>
  <si>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</si>
  <si>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</si>
  <si>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</si>
  <si>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</si>
  <si>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</si>
  <si>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</si>
  <si>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</si>
  <si>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</si>
  <si>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</si>
  <si>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</si>
  <si>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</si>
  <si>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</si>
  <si>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</si>
  <si>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</si>
  <si>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</si>
  <si>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</si>
  <si>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</si>
  <si>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</si>
  <si>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</si>
  <si>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</si>
  <si>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</si>
  <si>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</si>
  <si>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</si>
  <si>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</si>
  <si>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</si>
  <si>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</si>
  <si>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</si>
  <si>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</si>
  <si>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</si>
  <si>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</si>
  <si>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</si>
  <si>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</si>
  <si>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</si>
  <si>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</si>
  <si>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</si>
  <si>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</si>
  <si>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</si>
  <si>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</si>
  <si>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</si>
  <si>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</si>
  <si>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</si>
  <si>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</si>
  <si>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</si>
  <si>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</si>
  <si>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</si>
  <si>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</si>
  <si>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</si>
  <si>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</si>
  <si>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</si>
  <si>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</si>
  <si>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</si>
  <si>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</si>
  <si>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</si>
  <si>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</si>
  <si>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</si>
  <si>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</si>
  <si>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</si>
  <si>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</si>
  <si>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</si>
  <si>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</si>
  <si>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</si>
  <si>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</si>
  <si>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</si>
  <si>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</si>
  <si>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</si>
  <si>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</si>
  <si>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</si>
  <si>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</si>
  <si>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</si>
  <si>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</si>
  <si>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</si>
  <si>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</si>
  <si>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</si>
  <si>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</si>
  <si>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</si>
  <si>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</si>
  <si>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</si>
  <si>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</si>
  <si>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</si>
  <si>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</si>
  <si>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</si>
  <si>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</si>
  <si>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</si>
  <si>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</si>
  <si>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</si>
  <si>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</si>
  <si>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</si>
  <si>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</si>
  <si>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</si>
  <si>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</si>
  <si>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</si>
  <si>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</si>
  <si>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</si>
  <si>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</si>
  <si>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</si>
  <si>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</si>
  <si>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</si>
  <si>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</si>
  <si>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</si>
  <si>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</si>
  <si>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</si>
  <si>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</si>
  <si>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</si>
  <si>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</si>
  <si>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</si>
  <si>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</si>
  <si>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</si>
  <si>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</si>
  <si>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</si>
  <si>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</si>
  <si>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</si>
  <si>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</si>
  <si>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</si>
  <si>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</si>
  <si>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</si>
  <si>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</si>
  <si>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</si>
  <si>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</si>
  <si>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</si>
  <si>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</si>
  <si>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</si>
  <si>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</si>
  <si>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</si>
  <si>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</si>
  <si>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</si>
  <si>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</si>
  <si>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</si>
  <si>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</si>
  <si>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</si>
  <si>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</si>
  <si>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</si>
  <si>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</si>
  <si>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</si>
  <si>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</si>
  <si>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</si>
  <si>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</si>
  <si>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</si>
  <si>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</si>
  <si>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</si>
  <si>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</si>
  <si>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</si>
  <si>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</si>
  <si>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</si>
  <si>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</si>
  <si>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</si>
  <si>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</si>
  <si>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</si>
  <si>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</si>
  <si>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</si>
  <si>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</si>
  <si>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</si>
  <si>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</si>
  <si>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</si>
  <si>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</si>
  <si>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</si>
  <si>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</si>
  <si>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</si>
  <si>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</si>
  <si>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</si>
  <si>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</si>
  <si>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</si>
  <si>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</si>
  <si>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</si>
  <si>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</si>
  <si>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</si>
  <si>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</si>
  <si>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</si>
  <si>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</si>
  <si>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</si>
  <si>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</si>
  <si>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</si>
  <si>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</si>
  <si>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</si>
  <si>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</si>
  <si>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</si>
  <si>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</si>
  <si>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</si>
  <si>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</si>
  <si>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</si>
  <si>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</si>
  <si>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</si>
  <si>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</si>
  <si>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</si>
  <si>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</si>
  <si>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</si>
  <si>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</si>
  <si>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</si>
  <si>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</si>
  <si>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</si>
  <si>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</si>
  <si>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</si>
  <si>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</si>
  <si>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</si>
  <si>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</si>
  <si>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</si>
  <si>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</si>
  <si>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</si>
  <si>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</si>
  <si>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</si>
  <si>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</si>
  <si>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</si>
  <si>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</si>
  <si>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</si>
  <si>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</si>
  <si>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</si>
  <si>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</si>
  <si>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</si>
  <si>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</si>
  <si>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</si>
  <si>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</si>
  <si>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</si>
  <si>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</si>
  <si>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</si>
  <si>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</si>
  <si>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</si>
  <si>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</si>
  <si>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</si>
  <si>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</si>
  <si>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</si>
  <si>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</si>
  <si>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</si>
  <si>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</si>
  <si>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</si>
  <si>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</si>
  <si>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</si>
  <si>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</si>
  <si>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</si>
  <si>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</si>
  <si>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</si>
  <si>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</si>
  <si>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</si>
  <si>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</si>
  <si>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</si>
  <si>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</si>
  <si>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</si>
  <si>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</si>
  <si>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</si>
  <si>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</si>
  <si>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</si>
  <si>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</si>
  <si>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</si>
  <si>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</si>
  <si>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</si>
  <si>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</si>
  <si>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</si>
  <si>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</si>
  <si>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</si>
  <si>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</si>
  <si>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</si>
  <si>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</si>
  <si>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</si>
  <si>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</si>
  <si>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</si>
  <si>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</si>
  <si>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</si>
  <si>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</si>
  <si>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</si>
  <si>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</si>
  <si>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</si>
  <si>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</si>
  <si>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</si>
  <si>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</si>
  <si>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</si>
  <si>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</si>
  <si>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</si>
  <si>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</si>
  <si>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</si>
  <si>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</si>
  <si>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</si>
  <si>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</si>
  <si>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</si>
  <si>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</si>
  <si>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</si>
  <si>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</si>
  <si>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</si>
  <si>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</si>
  <si>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</si>
  <si>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</si>
  <si>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</si>
  <si>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</si>
  <si>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</si>
  <si>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</si>
  <si>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</si>
  <si>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</si>
  <si>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</si>
  <si>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</si>
  <si>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</si>
  <si>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</si>
  <si>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</si>
  <si>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</si>
  <si>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</si>
  <si>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</si>
  <si>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</si>
  <si>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</si>
  <si>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</si>
  <si>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</si>
  <si>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</si>
  <si>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</si>
  <si>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</si>
  <si>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</si>
  <si>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</si>
  <si>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</si>
  <si>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</si>
  <si>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</si>
  <si>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</si>
  <si>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</si>
  <si>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</si>
  <si>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</si>
  <si>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t>NETA US Algorithm</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</si>
  <si>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</si>
  <si>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</si>
  <si>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</si>
  <si>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</si>
  <si>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</si>
  <si>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</si>
  <si>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</si>
  <si>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</si>
  <si>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</si>
  <si>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</si>
  <si>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</si>
  <si>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</si>
  <si>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</si>
  <si>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</si>
  <si>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</si>
  <si>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</si>
  <si>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</si>
  <si>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</si>
  <si>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</si>
  <si>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</si>
  <si>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</si>
  <si>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</si>
  <si>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</si>
  <si>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</si>
  <si>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</si>
  <si>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</si>
  <si>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</si>
  <si>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</si>
  <si>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</si>
  <si>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</si>
  <si>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</si>
  <si>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</si>
  <si>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</si>
  <si>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</si>
  <si>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</si>
  <si>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</si>
  <si>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</si>
  <si>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</si>
  <si>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</si>
  <si>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</si>
  <si>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</si>
  <si>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</si>
  <si>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</si>
  <si>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</si>
  <si>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</si>
  <si>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</si>
  <si>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</si>
  <si>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</si>
  <si>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</si>
  <si>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</si>
  <si>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</si>
  <si>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</si>
  <si>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</si>
  <si>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</si>
  <si>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</si>
  <si>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</si>
  <si>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</si>
  <si>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</si>
  <si>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</si>
  <si>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</si>
  <si>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</si>
  <si>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</si>
  <si>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</si>
  <si>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</si>
  <si>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</si>
  <si>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</si>
  <si>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</si>
  <si>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</si>
  <si>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</si>
  <si>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</si>
  <si>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</si>
  <si>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</si>
  <si>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</si>
  <si>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</si>
  <si>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</si>
  <si>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</si>
  <si>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</si>
  <si>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</si>
  <si>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</si>
  <si>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</si>
  <si>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</si>
  <si>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</si>
  <si>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</si>
  <si>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</si>
  <si>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</si>
  <si>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</si>
  <si>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</si>
  <si>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</si>
  <si>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</si>
  <si>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</si>
  <si>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</si>
  <si>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</si>
  <si>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</si>
  <si>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</si>
  <si>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</si>
  <si>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</si>
  <si>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</si>
  <si>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</si>
  <si>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</si>
  <si>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</si>
  <si>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</si>
  <si>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</si>
  <si>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</si>
  <si>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</si>
  <si>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</si>
  <si>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</si>
  <si>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</si>
  <si>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</si>
  <si>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</si>
  <si>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</si>
  <si>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</si>
  <si>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</si>
  <si>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</si>
  <si>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</si>
  <si>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</si>
  <si>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</si>
  <si>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</si>
  <si>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</si>
  <si>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</si>
  <si>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</si>
  <si>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</si>
  <si>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</si>
  <si>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</si>
  <si>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</si>
  <si>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</si>
  <si>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</si>
  <si>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</si>
  <si>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</si>
  <si>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</si>
  <si>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</si>
  <si>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</si>
  <si>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</si>
  <si>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</si>
  <si>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</si>
  <si>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</si>
  <si>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</si>
  <si>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</si>
  <si>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</si>
  <si>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</si>
  <si>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</si>
  <si>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</si>
  <si>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</si>
  <si>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</si>
  <si>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</si>
  <si>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</si>
  <si>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</si>
  <si>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</si>
  <si>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</si>
  <si>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</si>
  <si>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</si>
  <si>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</si>
  <si>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</si>
  <si>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</si>
  <si>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</si>
  <si>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</si>
  <si>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</si>
  <si>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</si>
  <si>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</si>
  <si>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</si>
  <si>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</si>
  <si>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</si>
  <si>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</si>
  <si>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</si>
  <si>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</si>
  <si>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</si>
  <si>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</si>
  <si>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</si>
  <si>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</si>
  <si>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</si>
  <si>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</si>
  <si>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</si>
  <si>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</si>
  <si>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</si>
  <si>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</si>
  <si>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</si>
  <si>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</si>
  <si>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</si>
  <si>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</si>
  <si>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</si>
  <si>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</si>
  <si>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</si>
  <si>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</si>
  <si>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</si>
  <si>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</si>
  <si>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</si>
  <si>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</si>
  <si>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</si>
  <si>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</si>
  <si>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</si>
  <si>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</si>
  <si>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</si>
  <si>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</si>
  <si>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</si>
  <si>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</si>
  <si>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</si>
  <si>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</si>
  <si>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</si>
  <si>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</si>
  <si>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</si>
  <si>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</si>
  <si>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</si>
  <si>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</si>
  <si>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</si>
  <si>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</si>
  <si>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</si>
  <si>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</si>
  <si>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</si>
  <si>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</si>
  <si>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</si>
  <si>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</si>
  <si>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</si>
  <si>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</si>
  <si>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</si>
  <si>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</si>
  <si>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</si>
  <si>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</si>
  <si>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</si>
  <si>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</si>
  <si>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</si>
  <si>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</si>
  <si>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</si>
  <si>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</si>
  <si>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</si>
  <si>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</si>
  <si>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</si>
  <si>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</si>
  <si>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</si>
  <si>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</si>
  <si>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</si>
  <si>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</si>
  <si>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</si>
  <si>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</si>
  <si>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</si>
  <si>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</si>
  <si>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</si>
  <si>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</si>
  <si>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</si>
  <si>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</si>
  <si>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</si>
  <si>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</si>
  <si>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</si>
  <si>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</si>
  <si>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</si>
  <si>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</si>
  <si>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</si>
  <si>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</si>
  <si>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</si>
  <si>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</si>
  <si>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</si>
  <si>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</si>
  <si>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</si>
  <si>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</si>
  <si>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</si>
  <si>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</si>
  <si>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</si>
  <si>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</si>
  <si>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</si>
  <si>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</si>
  <si>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</si>
  <si>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</si>
  <si>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</si>
  <si>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</si>
  <si>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</si>
  <si>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</si>
  <si>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</si>
  <si>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</si>
  <si>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</si>
  <si>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</si>
  <si>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</si>
  <si>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</si>
  <si>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</si>
  <si>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</si>
  <si>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</si>
  <si>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</si>
  <si>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</si>
  <si>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</si>
  <si>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</si>
  <si>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</si>
  <si>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</si>
  <si>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</si>
  <si>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</si>
  <si>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</si>
  <si>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</si>
  <si>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</si>
  <si>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</si>
  <si>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</si>
  <si>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</si>
  <si>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</si>
  <si>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</si>
  <si>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</si>
  <si>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</si>
  <si>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</si>
  <si>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</si>
  <si>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</si>
  <si>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</si>
  <si>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</si>
  <si>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</si>
  <si>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</si>
  <si>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</si>
  <si>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</si>
  <si>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</si>
  <si>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</si>
  <si>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</si>
  <si>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</si>
  <si>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</si>
  <si>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</si>
  <si>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</si>
  <si>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</si>
  <si>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</si>
  <si>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</si>
  <si>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</si>
  <si>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</si>
  <si>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</si>
  <si>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</si>
  <si>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</si>
  <si>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</si>
  <si>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</si>
  <si>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</si>
  <si>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</si>
  <si>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</si>
  <si>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</si>
  <si>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</si>
  <si>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</si>
  <si>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</si>
  <si>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</si>
  <si>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</si>
  <si>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</si>
  <si>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</si>
  <si>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</si>
  <si>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</si>
  <si>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</si>
  <si>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</si>
  <si>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</si>
  <si>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</si>
  <si>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</si>
  <si>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</si>
  <si>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</si>
  <si>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</si>
  <si>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</si>
  <si>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</si>
  <si>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</si>
  <si>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</si>
  <si>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</si>
  <si>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</si>
  <si>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</si>
  <si>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</si>
  <si>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</si>
  <si>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</si>
  <si>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</si>
  <si>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</si>
  <si>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</si>
  <si>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</si>
  <si>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</si>
  <si>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</si>
  <si>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</si>
  <si>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</si>
  <si>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</si>
  <si>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</si>
  <si>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</si>
  <si>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</si>
  <si>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</si>
  <si>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</si>
  <si>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</si>
  <si>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</si>
  <si>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</si>
  <si>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</si>
  <si>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</si>
  <si>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</si>
  <si>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</si>
  <si>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</si>
  <si>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</si>
  <si>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</si>
  <si>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</si>
  <si>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</si>
  <si>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</si>
  <si>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</si>
  <si>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</si>
  <si>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</si>
  <si>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</si>
  <si>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</si>
  <si>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</si>
  <si>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</si>
  <si>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</si>
  <si>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</si>
  <si>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</si>
  <si>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Solid</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</si>
  <si>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</si>
  <si>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</si>
  <si>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</si>
  <si>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</si>
  <si>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</si>
  <si>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</si>
  <si>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</si>
  <si>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</si>
  <si>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</si>
  <si>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</si>
  <si>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</si>
  <si>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</si>
  <si>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</si>
  <si>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</si>
  <si>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</si>
  <si>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</si>
  <si>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</si>
  <si>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</si>
  <si>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</si>
  <si>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</si>
  <si>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</si>
  <si>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</si>
  <si>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</si>
  <si>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</si>
  <si>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</si>
  <si>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</si>
  <si>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</si>
  <si>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</si>
  <si>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</si>
  <si>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</si>
  <si>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</si>
  <si>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</si>
  <si>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</si>
  <si>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</si>
  <si>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</si>
  <si>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</si>
  <si>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</si>
  <si>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</si>
  <si>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</si>
  <si>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</si>
  <si>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</si>
  <si>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</si>
  <si>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</si>
  <si>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</si>
  <si>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</si>
  <si>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</si>
  <si>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</si>
  <si>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 xml:space="preserve">Smart Equity II </t>
  </si>
  <si>
    <t>OTP INDEKSNI</t>
  </si>
  <si>
    <t>PBZ Conservative 10</t>
  </si>
  <si>
    <t>Outfox Macro Income Fund</t>
  </si>
  <si>
    <t>Locusta Value IV</t>
  </si>
  <si>
    <t>KD Locusta Fondovi d.o.o</t>
  </si>
  <si>
    <t>Capital Private 1</t>
  </si>
  <si>
    <t xml:space="preserve">Equinox 1 </t>
  </si>
  <si>
    <t>Locusta Absolute</t>
  </si>
  <si>
    <r>
      <rPr>
        <vertAlign val="superscript"/>
        <sz val="8"/>
        <rFont val="Arial"/>
        <family val="2"/>
      </rPr>
      <t>1</t>
    </r>
    <r>
      <rPr>
        <sz val="8"/>
        <rFont val="Arial"/>
        <family val="2"/>
        <charset val="238"/>
      </rPr>
      <t xml:space="preserve">Podaci za </t>
    </r>
    <r>
      <rPr>
        <sz val="8"/>
        <rFont val="Arial"/>
        <family val="2"/>
      </rPr>
      <t>16 f</t>
    </r>
    <r>
      <rPr>
        <sz val="8"/>
        <rFont val="Arial"/>
        <family val="2"/>
        <charset val="238"/>
      </rPr>
      <t xml:space="preserve">actoring društava / </t>
    </r>
    <r>
      <rPr>
        <i/>
        <sz val="8"/>
        <color indexed="12"/>
        <rFont val="Arial"/>
        <family val="2"/>
      </rPr>
      <t>Data for 16 factoring companies</t>
    </r>
  </si>
  <si>
    <t xml:space="preserve">Ilirika Europa </t>
  </si>
  <si>
    <t>Nexus FGS II</t>
  </si>
  <si>
    <t>KD Locusta Fondovi d.o.o.</t>
  </si>
  <si>
    <t>Rujan 2015.</t>
  </si>
  <si>
    <t>September 2015</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</si>
  <si>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</si>
  <si>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</si>
  <si>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</si>
  <si>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r>
      <t>Broj OTC transakcija /</t>
    </r>
    <r>
      <rPr>
        <sz val="11"/>
        <color theme="1"/>
        <rFont val="Calibri"/>
        <family val="2"/>
        <scheme val="minor"/>
      </rPr>
      <t xml:space="preserve"> </t>
    </r>
    <r>
      <rPr>
        <i/>
        <sz val="10"/>
        <color rgb="FF0000FF"/>
        <rFont val="Arial"/>
        <family val="2"/>
      </rPr>
      <t>Number of OTC trades</t>
    </r>
  </si>
  <si>
    <t>OTP MULTI</t>
  </si>
  <si>
    <t xml:space="preserve">PBZ Flexible 30 </t>
  </si>
  <si>
    <t>30.9.2015.</t>
  </si>
  <si>
    <r>
      <rPr>
        <vertAlign val="superscript"/>
        <sz val="8"/>
        <rFont val="Arial"/>
        <family val="2"/>
      </rPr>
      <t>2</t>
    </r>
    <r>
      <rPr>
        <sz val="8"/>
        <rFont val="Arial"/>
        <family val="2"/>
        <charset val="238"/>
      </rPr>
      <t xml:space="preserve">Podaci za 13 factoring društava / </t>
    </r>
    <r>
      <rPr>
        <i/>
        <sz val="8"/>
        <color indexed="12"/>
        <rFont val="Arial"/>
        <family val="2"/>
      </rPr>
      <t>Data for 13 factoring companies</t>
    </r>
  </si>
  <si>
    <t>ZDMF Raiffeisen</t>
  </si>
  <si>
    <t>Allianz ZB d.o.o.</t>
  </si>
  <si>
    <t>Croatia osiguranje d.o.o.</t>
  </si>
  <si>
    <r>
      <t>Napomena /</t>
    </r>
    <r>
      <rPr>
        <i/>
        <sz val="8"/>
        <color rgb="FF0000FF"/>
        <rFont val="Arial"/>
        <family val="2"/>
      </rPr>
      <t xml:space="preserve"> Note</t>
    </r>
    <r>
      <rPr>
        <sz val="8"/>
        <rFont val="Arial"/>
        <family val="2"/>
      </rPr>
      <t>:</t>
    </r>
  </si>
  <si>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</si>
  <si>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</si>
  <si>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</si>
  <si>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</si>
  <si>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</si>
  <si>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</si>
  <si>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</si>
  <si>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</si>
  <si>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</si>
  <si>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</si>
  <si>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</si>
  <si>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</si>
  <si>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</si>
  <si>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r>
      <t xml:space="preserve">Od 7.10.2015. KAPITALNI FOND je fond s privatnom ponudom / </t>
    </r>
    <r>
      <rPr>
        <i/>
        <sz val="8"/>
        <color rgb="FF0000FF"/>
        <rFont val="Arial"/>
        <family val="2"/>
      </rPr>
      <t>Since 7 October 2015, KAPITALNI FOND is fund with a private offering.</t>
    </r>
  </si>
  <si>
    <t>December 2015</t>
  </si>
  <si>
    <t>Prosinac 2015.</t>
  </si>
  <si>
    <t>Erste ZDMF</t>
  </si>
  <si>
    <t>29.12.2015.</t>
  </si>
  <si>
    <t xml:space="preserve">Table 21 : Unit prices and rates of return of closed-end voluntary pension funds (ZDMFs) </t>
  </si>
  <si>
    <r>
      <t xml:space="preserve">Javna ponuda / </t>
    </r>
    <r>
      <rPr>
        <b/>
        <i/>
        <sz val="8"/>
        <color rgb="FF0000FF"/>
        <rFont val="Arial"/>
        <family val="2"/>
      </rPr>
      <t>Public offering</t>
    </r>
  </si>
  <si>
    <r>
      <t xml:space="preserve">Privatna ponuda / </t>
    </r>
    <r>
      <rPr>
        <b/>
        <i/>
        <sz val="8"/>
        <color rgb="FF0000FF"/>
        <rFont val="Arial"/>
        <family val="2"/>
      </rPr>
      <t>Private offering</t>
    </r>
  </si>
  <si>
    <r>
      <t xml:space="preserve">Ukupno privatna ponuda / </t>
    </r>
    <r>
      <rPr>
        <b/>
        <i/>
        <sz val="8"/>
        <color rgb="FF0000FF"/>
        <rFont val="Arial"/>
        <family val="2"/>
      </rPr>
      <t>Total  private offering</t>
    </r>
  </si>
  <si>
    <r>
      <t xml:space="preserve">Ukupno javna ponuda / </t>
    </r>
    <r>
      <rPr>
        <b/>
        <i/>
        <sz val="8"/>
        <color rgb="FF0000FF"/>
        <rFont val="Arial"/>
        <family val="2"/>
      </rPr>
      <t>Total  public offering</t>
    </r>
  </si>
  <si>
    <t xml:space="preserve">Napomene: </t>
  </si>
  <si>
    <t>2015.</t>
  </si>
  <si>
    <t>31.12.2015.</t>
  </si>
  <si>
    <t>APRIVATE (AGRAM PRIVATE)</t>
  </si>
  <si>
    <t>Erste PB 1 (Erste Elite)</t>
  </si>
  <si>
    <t>Siječanj 2016.</t>
  </si>
  <si>
    <t>January 2016</t>
  </si>
  <si>
    <t>Grafikon 7: Dobna i spolna struktura članova ODMF-a na dan 31 prosinca 2015.</t>
  </si>
  <si>
    <t>Chart 7: ODMF members age and sex structure as at 31 Dectember 2015</t>
  </si>
  <si>
    <t>PROSINAC 2015.</t>
  </si>
  <si>
    <t>DECEMBER 2015</t>
  </si>
  <si>
    <t>Grafikon 11: Dobna i spolna struktura članova ZDMF- ova na dan 31.prosinca 2015.</t>
  </si>
  <si>
    <t>Chart 11: ZDMF members age and sex structure as at 31 December 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</si>
  <si>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</si>
  <si>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</si>
  <si>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</si>
  <si>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</si>
  <si>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</si>
  <si>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</si>
  <si>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r>
      <t>31.12.2014.</t>
    </r>
    <r>
      <rPr>
        <b/>
        <vertAlign val="superscript"/>
        <sz val="8"/>
        <rFont val="Arial"/>
        <family val="2"/>
        <charset val="238"/>
      </rPr>
      <t>1</t>
    </r>
  </si>
  <si>
    <r>
      <t>31.12.2015.</t>
    </r>
    <r>
      <rPr>
        <b/>
        <vertAlign val="superscript"/>
        <sz val="8"/>
        <rFont val="Arial"/>
        <family val="2"/>
        <charset val="238"/>
      </rPr>
      <t>2</t>
    </r>
  </si>
  <si>
    <r>
      <t>1.1. - 31.12.2014.</t>
    </r>
    <r>
      <rPr>
        <b/>
        <vertAlign val="superscript"/>
        <sz val="8"/>
        <rFont val="Arial"/>
        <family val="2"/>
        <charset val="238"/>
      </rPr>
      <t>1</t>
    </r>
  </si>
  <si>
    <r>
      <t>1.1. - 31.12.2015.</t>
    </r>
    <r>
      <rPr>
        <b/>
        <vertAlign val="superscript"/>
        <sz val="8"/>
        <rFont val="Arial"/>
        <family val="2"/>
        <charset val="238"/>
      </rPr>
      <t>2</t>
    </r>
  </si>
  <si>
    <r>
      <t>31.12.2014.</t>
    </r>
    <r>
      <rPr>
        <b/>
        <vertAlign val="superscript"/>
        <sz val="9"/>
        <rFont val="Arial"/>
        <family val="2"/>
      </rPr>
      <t>3</t>
    </r>
  </si>
  <si>
    <r>
      <t>1.1. - 31.12.2014.</t>
    </r>
    <r>
      <rPr>
        <b/>
        <vertAlign val="superscript"/>
        <sz val="9"/>
        <rFont val="Arial"/>
        <family val="2"/>
        <charset val="238"/>
      </rPr>
      <t>3</t>
    </r>
  </si>
  <si>
    <t>1.1. - 31.12.2015.</t>
  </si>
  <si>
    <r>
      <t>31.12.2014.</t>
    </r>
    <r>
      <rPr>
        <b/>
        <vertAlign val="superscript"/>
        <sz val="9"/>
        <rFont val="Arial"/>
        <family val="2"/>
        <charset val="238"/>
      </rPr>
      <t>3</t>
    </r>
  </si>
  <si>
    <r>
      <t>1.1. - 31.12.2014.</t>
    </r>
    <r>
      <rPr>
        <b/>
        <vertAlign val="superscript"/>
        <sz val="9"/>
        <rFont val="Arial"/>
        <family val="2"/>
        <charset val="238"/>
      </rPr>
      <t>1</t>
    </r>
  </si>
  <si>
    <r>
      <t xml:space="preserve">3)  Podaci dostavljeni u izvještajima sa stanjem na dan 31.12.2015. godine.
</t>
    </r>
    <r>
      <rPr>
        <i/>
        <sz val="8"/>
        <color indexed="12"/>
        <rFont val="Arial"/>
        <family val="2"/>
      </rPr>
      <t xml:space="preserve">Data delivered in reports containing the balance as at 31 December 2015. </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</si>
  <si>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</si>
  <si>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</si>
  <si>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t>Grafikon 19: Udjel broja aktivnih ugovora u ukupnom broju ugovora na dan 31. prosinca 2015.</t>
  </si>
  <si>
    <t>Chart 19: Share of the number of active contracts in total number of contracts as at 31 December 2015</t>
  </si>
  <si>
    <t xml:space="preserve">Grafikon 20: Godišnja promjena vrijednosti aktivnih ugovora na dan 31. prosinca 2015. </t>
  </si>
  <si>
    <t>Chart 20: Annual change in value of active contracts as at 31 December 2015</t>
  </si>
  <si>
    <r>
      <t xml:space="preserve">1)  Podaci dostavljeni u izvještajima sa stanjem na dan 31.12.2015. godine.
</t>
    </r>
    <r>
      <rPr>
        <i/>
        <sz val="8"/>
        <color indexed="12"/>
        <rFont val="Arial"/>
        <family val="2"/>
      </rPr>
      <t xml:space="preserve">Data delivered in reports containing the balance as at 31 December 2015. </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</si>
  <si>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</si>
  <si>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</si>
  <si>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3)  Podaci dostavljeni u izvještajima sa stanjem na dan 31.12.2015. godine. /  </t>
    </r>
    <r>
      <rPr>
        <i/>
        <sz val="8"/>
        <color indexed="12"/>
        <rFont val="Arial"/>
        <family val="2"/>
      </rPr>
      <t xml:space="preserve">Data delivered in reports containing the balance as at 31 December 2015. </t>
    </r>
  </si>
  <si>
    <t>Veljača 2016.</t>
  </si>
  <si>
    <t>February 2016</t>
  </si>
  <si>
    <t>Tablica 26: Zaračunata bruto premija osiguranja za period od 1. siječnja do 29. veljače 2016.</t>
  </si>
  <si>
    <t>5Table 26: Written premium for the period 1  January - 29 February 2016</t>
  </si>
  <si>
    <t>I-II.2015</t>
  </si>
  <si>
    <t>I-II.2016</t>
  </si>
  <si>
    <t>Tablica 27: Podaci o osiguranju za period od 1. siječnja do 29. veljače 2016.</t>
  </si>
  <si>
    <t>Table 27: Insurance data for the period 1 January - 29 February 2016</t>
  </si>
  <si>
    <t>Grafikon 18: Udio zaračunate bruto premije i likvidiranih šteta po društvima za osiguranje po vrstama osiguranja za period od 1.siječnja  do 29. veljače 2016.</t>
  </si>
  <si>
    <t>Chart 18: Share of written premium and claims settled per line of insurances for the period 1  January - 29 February 2016</t>
  </si>
  <si>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</si>
  <si>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</si>
  <si>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</si>
  <si>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</si>
  <si>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</si>
  <si>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</si>
  <si>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</si>
  <si>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</si>
  <si>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</si>
  <si>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</si>
  <si>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</si>
  <si>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</si>
  <si>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</si>
  <si>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</si>
  <si>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</si>
  <si>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</si>
  <si>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</si>
  <si>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</si>
  <si>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</si>
  <si>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</si>
  <si>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</si>
  <si>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</si>
  <si>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</si>
  <si>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</si>
  <si>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</si>
  <si>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</si>
  <si>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</si>
  <si>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</si>
  <si>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</si>
  <si>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HRILINUILAT2</t>
  </si>
  <si>
    <t>HRILINUBRIC3</t>
  </si>
  <si>
    <t>HRILINUEUJI6</t>
  </si>
  <si>
    <t>HRICAMUCAON0</t>
  </si>
  <si>
    <t>HRICAMUCATW0</t>
  </si>
  <si>
    <t>HRVBINUCR107</t>
  </si>
  <si>
    <t>HRVBINUVBCA6</t>
  </si>
  <si>
    <t>HRVBINUVBSM7</t>
  </si>
  <si>
    <t>HRICAMUSEQ20</t>
  </si>
  <si>
    <t>HREUINUICFE2</t>
  </si>
  <si>
    <t>HRFOINUBFND6</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</si>
  <si>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</si>
  <si>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</si>
  <si>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</si>
  <si>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</si>
  <si>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</si>
  <si>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</si>
  <si>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</si>
  <si>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</si>
  <si>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</si>
  <si>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</si>
  <si>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</si>
  <si>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</si>
  <si>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</si>
  <si>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</si>
  <si>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</si>
  <si>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</si>
  <si>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</si>
  <si>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</si>
  <si>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</si>
  <si>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</si>
  <si>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</si>
  <si>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</si>
  <si>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</si>
  <si>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</si>
  <si>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</si>
  <si>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</si>
  <si>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</si>
  <si>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</si>
  <si>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</si>
  <si>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</si>
  <si>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</si>
  <si>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</si>
  <si>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</si>
  <si>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</si>
  <si>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</si>
  <si>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</si>
  <si>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</si>
  <si>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</si>
  <si>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</si>
  <si>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</si>
  <si>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</si>
  <si>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</si>
  <si>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</si>
  <si>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</si>
  <si>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</si>
  <si>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</si>
  <si>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</si>
  <si>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</si>
  <si>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</si>
  <si>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</si>
  <si>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</si>
  <si>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</si>
  <si>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</si>
  <si>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</si>
  <si>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SEMIANNUAL  DANA:</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</si>
  <si>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</si>
  <si>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</si>
  <si>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</si>
  <si>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HRALTIUAP204</t>
  </si>
  <si>
    <t>HRALTIUAP105</t>
  </si>
  <si>
    <t>HRERSIUELTE8</t>
  </si>
  <si>
    <t>HRERSIUEXCL4</t>
  </si>
  <si>
    <t>HRICAMUCAP15</t>
  </si>
  <si>
    <t>HRICAMUEQU18</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</si>
  <si>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</si>
  <si>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</si>
  <si>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</si>
  <si>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</si>
  <si>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</si>
  <si>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</si>
  <si>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</si>
  <si>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</si>
  <si>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</si>
  <si>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</si>
  <si>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</si>
  <si>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</si>
  <si>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</si>
  <si>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</si>
  <si>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</si>
  <si>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</si>
  <si>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</si>
  <si>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</si>
  <si>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</si>
  <si>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</si>
  <si>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</si>
  <si>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</si>
  <si>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</si>
  <si>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</si>
  <si>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</si>
  <si>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</si>
  <si>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HT-R-A</t>
  </si>
  <si>
    <t>ADRS-P-A</t>
  </si>
  <si>
    <t>RIVP-R-A</t>
  </si>
  <si>
    <t>ADRS-R-A</t>
  </si>
  <si>
    <t>PODR-R-A</t>
  </si>
  <si>
    <t>ERNT-R-A</t>
  </si>
  <si>
    <t>LEDO-R-A</t>
  </si>
  <si>
    <t>ZABA-R-A</t>
  </si>
  <si>
    <t>DDJH-R-A</t>
  </si>
  <si>
    <t>KRAS-R-A</t>
  </si>
  <si>
    <t>RHMF-O-26CA</t>
  </si>
  <si>
    <t>RHMF-O-257A</t>
  </si>
  <si>
    <t>RHMF-O-19BA</t>
  </si>
  <si>
    <t>RHMF-O-247E</t>
  </si>
  <si>
    <t>RIBA-O-177A</t>
  </si>
  <si>
    <t>FNOI-D-167A</t>
  </si>
  <si>
    <t>FNOI-D-171A</t>
  </si>
  <si>
    <t>FNOI-D-177A</t>
  </si>
  <si>
    <t>FNOI-D-181A</t>
  </si>
  <si>
    <t>FNOI-D-187A</t>
  </si>
  <si>
    <t>RHMF-O-17BA</t>
  </si>
  <si>
    <t>RHMF-O-187A</t>
  </si>
  <si>
    <t>RHMF-O-172A</t>
  </si>
  <si>
    <t>RHMF-O-167A</t>
  </si>
  <si>
    <t>RHMF-O-203E</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</si>
  <si>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</si>
  <si>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</si>
  <si>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</si>
  <si>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</si>
  <si>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</si>
  <si>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</si>
  <si>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</si>
  <si>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</si>
  <si>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</si>
  <si>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</si>
  <si>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</si>
  <si>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</si>
  <si>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</si>
  <si>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</si>
  <si>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</si>
  <si>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</si>
  <si>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</si>
  <si>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</si>
  <si>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</si>
  <si>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</si>
  <si>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</si>
  <si>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</si>
  <si>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</si>
  <si>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</si>
  <si>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</si>
  <si>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</si>
  <si>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</si>
  <si>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</si>
  <si>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</si>
  <si>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</si>
  <si>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</si>
  <si>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</si>
  <si>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</si>
  <si>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09 - Ostala osiguranja imovine /</t>
    </r>
    <r>
      <rPr>
        <sz val="8"/>
        <color indexed="12"/>
        <rFont val="Arial"/>
        <family val="2"/>
      </rPr>
      <t xml:space="preserve"> Other property insurance lines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</si>
  <si>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</si>
  <si>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</si>
  <si>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</si>
  <si>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</si>
  <si>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r>
      <rPr>
        <sz val="8"/>
        <rFont val="Arial"/>
        <family val="2"/>
      </rPr>
      <t>06 - Osiguranje plovila</t>
    </r>
    <r>
      <rPr>
        <sz val="8"/>
        <color rgb="FF0000FF"/>
        <rFont val="Arial"/>
        <family val="2"/>
      </rPr>
      <t xml:space="preserve"> / Insurance of vessels</t>
    </r>
  </si>
  <si>
    <t>HPB d.d. (likvidator)</t>
  </si>
  <si>
    <t>OIB fonda</t>
  </si>
  <si>
    <t>ISIN fonda</t>
  </si>
  <si>
    <r>
      <t xml:space="preserve">Capital One </t>
    </r>
    <r>
      <rPr>
        <b/>
        <vertAlign val="superscript"/>
        <sz val="8"/>
        <color rgb="FFFF0000"/>
        <rFont val="Arial"/>
        <family val="2"/>
      </rPr>
      <t>2</t>
    </r>
  </si>
  <si>
    <r>
      <t>Capital Two</t>
    </r>
    <r>
      <rPr>
        <b/>
        <vertAlign val="superscript"/>
        <sz val="8"/>
        <color rgb="FFFF0000"/>
        <rFont val="Arial"/>
        <family val="2"/>
      </rPr>
      <t xml:space="preserve"> 2</t>
    </r>
  </si>
  <si>
    <r>
      <rPr>
        <b/>
        <vertAlign val="superscript"/>
        <sz val="8"/>
        <color rgb="FFFF0000"/>
        <rFont val="Arial"/>
        <family val="2"/>
      </rPr>
      <t xml:space="preserve">  2</t>
    </r>
    <r>
      <rPr>
        <sz val="8"/>
        <rFont val="Arial"/>
        <family val="2"/>
      </rPr>
      <t xml:space="preserve">  Dana 28.02.2016 promijenjena je valuta fondova Capital One i Capital Two na način da je iznos cijene udjela koji se prije iskazivao u HRK, iskazan u eurima. Sukladno toj promjeni smanjen je broj udjela u tim fondovima.</t>
    </r>
  </si>
  <si>
    <t xml:space="preserve">    On 02/28/2016 currency of Capital One and Capital Two funds was changed in a way that the amount of the cost of the units that had previously been expressed in HRK became expressed in euro.</t>
  </si>
  <si>
    <t xml:space="preserve">    In accordance with this change, the number of units in these funds has decreased.</t>
  </si>
  <si>
    <t>Fund ISIN</t>
  </si>
  <si>
    <t>Fund OIB****</t>
  </si>
  <si>
    <t>**** Fund OIB: Fund Personal Identification Number</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</si>
  <si>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</si>
  <si>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</si>
  <si>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</si>
  <si>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</si>
  <si>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</si>
  <si>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r>
      <t xml:space="preserve">Broj / </t>
    </r>
    <r>
      <rPr>
        <i/>
        <sz val="10"/>
        <color rgb="FF0000FF"/>
        <rFont val="Arial"/>
        <family val="2"/>
      </rPr>
      <t xml:space="preserve">Number </t>
    </r>
    <r>
      <rPr>
        <sz val="10"/>
        <color theme="1"/>
        <rFont val="Arial"/>
        <family val="2"/>
      </rPr>
      <t>3</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18.3.2016.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</si>
</sst>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7">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sz val="8"/>
      <color indexed="48"/>
      <name val="Arial"/>
      <family val="2"/>
      <charset val="238"/>
    </font>
    <font>
      <i/>
      <sz val="11"/>
      <color rgb="FF0000FF"/>
      <name val="Calibri"/>
      <family val="2"/>
      <scheme val="minor"/>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3" fillId="0" borderId="0"/>
    <xf numFmtId="0" fontId="3" fillId="0" borderId="0"/>
    <xf numFmtId="0" fontId="9" fillId="0" borderId="0"/>
  </cellStyleXfs>
  <cellXfs count="827">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64" fillId="0" borderId="0" xfId="0" applyNumberFormat="1" applyFont="1" applyAlignment="1">
      <alignment horizontal="righ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100" fillId="0" borderId="0" xfId="2" applyFont="1" applyAlignment="1" applyProtection="1">
      <alignment horizontal="left" vertical="center"/>
    </xf>
    <xf numFmtId="0" fontId="16" fillId="0" borderId="0" xfId="2" applyFont="1" applyAlignment="1" applyProtection="1">
      <alignment horizontal="left" vertical="center"/>
    </xf>
    <xf numFmtId="0" fontId="101" fillId="0" borderId="0" xfId="2" applyFont="1" applyAlignment="1" applyProtection="1"/>
    <xf numFmtId="0" fontId="101" fillId="0" borderId="0" xfId="2" applyFont="1" applyAlignment="1" applyProtection="1">
      <alignment vertical="center"/>
    </xf>
    <xf numFmtId="0" fontId="101" fillId="0" borderId="0" xfId="2" applyFont="1" applyAlignment="1" applyProtection="1">
      <alignment horizontal="left" vertical="center"/>
    </xf>
    <xf numFmtId="0" fontId="33" fillId="0" borderId="0" xfId="0" applyFont="1" applyAlignment="1">
      <alignment horizontal="right"/>
    </xf>
    <xf numFmtId="0" fontId="102" fillId="0" borderId="0" xfId="0" applyFont="1"/>
    <xf numFmtId="166" fontId="0" fillId="0" borderId="0" xfId="0" applyNumberFormat="1"/>
    <xf numFmtId="0" fontId="106" fillId="0" borderId="0" xfId="0" applyFont="1" applyFill="1" applyBorder="1" applyAlignment="1">
      <alignment horizontal="left" vertical="center"/>
    </xf>
    <xf numFmtId="0" fontId="63" fillId="0" borderId="0" xfId="3" applyFont="1" applyAlignment="1">
      <alignment horizontal="left" vertical="center"/>
    </xf>
    <xf numFmtId="0" fontId="105" fillId="0" borderId="0" xfId="0" applyFont="1"/>
    <xf numFmtId="0" fontId="105"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2"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4" fillId="0" borderId="0" xfId="0" applyFont="1"/>
    <xf numFmtId="0" fontId="114" fillId="0" borderId="0" xfId="0" applyFont="1" applyAlignment="1">
      <alignment vertical="center"/>
    </xf>
    <xf numFmtId="0" fontId="100" fillId="0" borderId="0" xfId="2" applyFont="1" applyAlignment="1" applyProtection="1"/>
    <xf numFmtId="0" fontId="116" fillId="0" borderId="0" xfId="0" applyFont="1" applyAlignment="1">
      <alignment vertical="center"/>
    </xf>
    <xf numFmtId="0" fontId="104" fillId="0" borderId="0" xfId="0" applyFont="1" applyAlignment="1">
      <alignment vertical="center"/>
    </xf>
    <xf numFmtId="0" fontId="57" fillId="0" borderId="0" xfId="0" applyFont="1" applyAlignment="1">
      <alignment vertical="top"/>
    </xf>
    <xf numFmtId="0" fontId="105" fillId="0" borderId="0" xfId="0" applyFont="1" applyAlignment="1">
      <alignment vertical="center"/>
    </xf>
    <xf numFmtId="0" fontId="78" fillId="0" borderId="0" xfId="0" applyFont="1" applyAlignment="1">
      <alignment vertical="top"/>
    </xf>
    <xf numFmtId="0" fontId="47" fillId="0" borderId="0" xfId="0" applyFont="1" applyAlignment="1">
      <alignment vertical="top"/>
    </xf>
    <xf numFmtId="0" fontId="104" fillId="0" borderId="0" xfId="27" applyFont="1" applyAlignment="1">
      <alignment vertical="center"/>
    </xf>
    <xf numFmtId="0" fontId="84" fillId="0" borderId="0" xfId="27" applyFont="1" applyAlignment="1">
      <alignment vertical="center"/>
    </xf>
    <xf numFmtId="0" fontId="13" fillId="0" borderId="0" xfId="27" applyFont="1" applyFill="1" applyBorder="1" applyAlignment="1">
      <alignment horizontal="right" vertical="center"/>
    </xf>
    <xf numFmtId="0" fontId="115"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100" fillId="0" borderId="0" xfId="2" applyFont="1" applyAlignment="1" applyProtection="1">
      <alignment horizontal="left" vertical="center" wrapText="1"/>
    </xf>
    <xf numFmtId="0" fontId="121" fillId="0" borderId="0" xfId="2" applyFont="1" applyAlignment="1" applyProtection="1">
      <alignment horizontal="left" vertical="center"/>
    </xf>
    <xf numFmtId="0" fontId="122" fillId="0" borderId="0" xfId="2" applyFont="1" applyAlignment="1" applyProtection="1">
      <alignment horizontal="left" vertical="center"/>
    </xf>
    <xf numFmtId="0" fontId="100" fillId="0" borderId="0" xfId="2" applyFont="1" applyFill="1" applyBorder="1" applyAlignment="1" applyProtection="1">
      <alignment horizontal="left" vertical="center"/>
    </xf>
    <xf numFmtId="0" fontId="57"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100" fillId="0" borderId="0" xfId="2" applyFont="1" applyAlignment="1" applyProtection="1">
      <alignment vertical="center"/>
    </xf>
    <xf numFmtId="0" fontId="124"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5" fillId="0" borderId="0" xfId="0" applyFont="1" applyAlignment="1">
      <alignment horizontal="left" vertical="center"/>
    </xf>
    <xf numFmtId="0" fontId="57" fillId="0" borderId="0" xfId="0" applyFont="1" applyAlignment="1">
      <alignment horizontal="center" vertical="center"/>
    </xf>
    <xf numFmtId="0" fontId="139" fillId="4" borderId="0" xfId="0" applyFont="1" applyFill="1" applyAlignment="1">
      <alignment vertical="center" wrapText="1"/>
    </xf>
    <xf numFmtId="3" fontId="139"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5"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5" fillId="0" borderId="0" xfId="3" applyFont="1" applyFill="1" applyBorder="1" applyAlignment="1">
      <alignment horizontal="left" vertical="center"/>
    </xf>
    <xf numFmtId="0" fontId="133" fillId="0" borderId="0" xfId="18" applyFont="1" applyAlignment="1"/>
    <xf numFmtId="0" fontId="133" fillId="0" borderId="0" xfId="19" applyFont="1"/>
    <xf numFmtId="0" fontId="145" fillId="4" borderId="0" xfId="3" applyFont="1" applyFill="1" applyAlignment="1">
      <alignment horizontal="left" vertical="center"/>
    </xf>
    <xf numFmtId="0" fontId="145" fillId="4" borderId="0" xfId="3" applyFont="1" applyFill="1" applyAlignment="1">
      <alignment horizontal="center" vertical="center" wrapText="1"/>
    </xf>
    <xf numFmtId="0" fontId="14" fillId="0" borderId="0" xfId="3" applyFont="1" applyAlignment="1">
      <alignment horizontal="left" vertical="center"/>
    </xf>
    <xf numFmtId="0" fontId="46" fillId="0" borderId="0" xfId="0" applyFont="1" applyFill="1" applyBorder="1" applyAlignment="1">
      <alignment horizontal="right" vertical="center"/>
    </xf>
    <xf numFmtId="0" fontId="124"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4" fillId="0" borderId="0" xfId="2" applyFont="1" applyAlignment="1" applyProtection="1">
      <alignment vertical="center"/>
    </xf>
    <xf numFmtId="0" fontId="124" fillId="0" borderId="0" xfId="2" applyFont="1" applyAlignment="1" applyProtection="1">
      <alignment horizontal="left" vertical="center" wrapText="1"/>
    </xf>
    <xf numFmtId="0" fontId="115" fillId="0" borderId="0" xfId="27" applyFont="1" applyAlignment="1">
      <alignment vertical="center" wrapText="1"/>
    </xf>
    <xf numFmtId="0" fontId="64" fillId="0" borderId="0" xfId="27" applyFont="1" applyAlignment="1">
      <alignment horizontal="right" vertical="center"/>
    </xf>
    <xf numFmtId="166" fontId="154" fillId="2" borderId="0" xfId="1" applyNumberFormat="1" applyFont="1" applyFill="1" applyBorder="1" applyAlignment="1">
      <alignment horizontal="left" vertical="center"/>
    </xf>
    <xf numFmtId="10" fontId="154" fillId="2" borderId="0" xfId="4" applyNumberFormat="1" applyFont="1" applyFill="1" applyBorder="1" applyAlignment="1">
      <alignment horizontal="left" vertical="center"/>
    </xf>
    <xf numFmtId="10" fontId="154"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64" fontId="43" fillId="6" borderId="0" xfId="1"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0" applyNumberFormat="1" applyFont="1" applyFill="1" applyBorder="1" applyAlignment="1">
      <alignment horizontal="center" vertical="center"/>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50" fillId="6" borderId="0" xfId="0" applyNumberFormat="1" applyFont="1" applyFill="1" applyAlignment="1">
      <alignment horizontal="center" vertical="center"/>
    </xf>
    <xf numFmtId="10" fontId="150"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4" fillId="6" borderId="0" xfId="27" applyFont="1" applyFill="1" applyAlignment="1">
      <alignment horizontal="center" vertical="center"/>
    </xf>
    <xf numFmtId="3" fontId="104" fillId="6" borderId="0" xfId="27" applyNumberFormat="1" applyFont="1" applyFill="1" applyAlignment="1">
      <alignment vertical="center"/>
    </xf>
    <xf numFmtId="177" fontId="104"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0" fontId="19" fillId="6" borderId="0" xfId="3" applyFill="1">
      <alignment vertical="top"/>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66" fontId="9" fillId="7" borderId="0" xfId="1" applyNumberFormat="1" applyFont="1" applyFill="1" applyBorder="1" applyAlignment="1">
      <alignment horizontal="right" vertical="center"/>
    </xf>
    <xf numFmtId="10" fontId="9" fillId="7" borderId="0" xfId="4" applyNumberFormat="1" applyFont="1" applyFill="1" applyBorder="1" applyAlignment="1">
      <alignment horizontal="right" vertical="center"/>
    </xf>
    <xf numFmtId="0" fontId="19" fillId="6" borderId="0" xfId="3" applyFill="1" applyAlignment="1">
      <alignment horizontal="left" vertical="center"/>
    </xf>
    <xf numFmtId="174" fontId="9" fillId="7" borderId="0" xfId="1" applyNumberFormat="1" applyFont="1" applyFill="1" applyBorder="1" applyAlignment="1">
      <alignment horizontal="right" vertical="center" indent="2"/>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4"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7" fillId="6" borderId="0" xfId="20" applyNumberFormat="1" applyFont="1" applyFill="1" applyAlignment="1">
      <alignment horizontal="center" vertical="center"/>
    </xf>
    <xf numFmtId="0" fontId="104" fillId="6" borderId="0" xfId="3" applyFont="1" applyFill="1" applyAlignment="1">
      <alignment horizontal="left" vertical="center"/>
    </xf>
    <xf numFmtId="0" fontId="86" fillId="7" borderId="0" xfId="3" applyFont="1" applyFill="1" applyBorder="1" applyAlignment="1">
      <alignment horizontal="left" vertical="center"/>
    </xf>
    <xf numFmtId="0" fontId="94"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8" fillId="6" borderId="0" xfId="3" applyNumberFormat="1" applyFont="1" applyFill="1" applyAlignment="1">
      <alignment horizontal="center" vertical="center"/>
    </xf>
    <xf numFmtId="3" fontId="88" fillId="6" borderId="0" xfId="3" applyNumberFormat="1" applyFont="1" applyFill="1" applyAlignment="1">
      <alignment horizontal="right" vertical="center"/>
    </xf>
    <xf numFmtId="0" fontId="107"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7" fillId="7" borderId="0" xfId="0" applyNumberFormat="1" applyFont="1" applyFill="1" applyBorder="1" applyAlignment="1" applyProtection="1">
      <alignment horizontal="right" vertical="center"/>
    </xf>
    <xf numFmtId="176" fontId="107" fillId="7" borderId="0" xfId="0" applyNumberFormat="1" applyFont="1" applyFill="1" applyBorder="1" applyAlignment="1" applyProtection="1">
      <alignment horizontal="right" vertical="center"/>
    </xf>
    <xf numFmtId="0" fontId="110" fillId="7" borderId="0" xfId="0" applyFont="1" applyFill="1" applyBorder="1" applyAlignment="1">
      <alignment horizontal="left" vertical="center"/>
    </xf>
    <xf numFmtId="3" fontId="111" fillId="7" borderId="0" xfId="0" applyNumberFormat="1" applyFont="1" applyFill="1" applyBorder="1" applyAlignment="1" applyProtection="1">
      <alignment horizontal="right" vertical="center"/>
    </xf>
    <xf numFmtId="0" fontId="107" fillId="7" borderId="0" xfId="0" applyFont="1" applyFill="1" applyBorder="1" applyAlignment="1">
      <alignment horizontal="center" vertical="center"/>
    </xf>
    <xf numFmtId="3" fontId="107" fillId="7" borderId="0" xfId="0" applyNumberFormat="1" applyFont="1" applyFill="1" applyBorder="1" applyAlignment="1" applyProtection="1">
      <alignment horizontal="right" vertical="center"/>
    </xf>
    <xf numFmtId="170" fontId="107" fillId="7" borderId="0" xfId="0" applyNumberFormat="1" applyFont="1" applyFill="1" applyBorder="1" applyAlignment="1" applyProtection="1">
      <alignment horizontal="right" vertical="center"/>
    </xf>
    <xf numFmtId="49" fontId="107" fillId="7" borderId="0" xfId="21" applyNumberFormat="1" applyFont="1" applyFill="1" applyBorder="1" applyAlignment="1">
      <alignment horizontal="left" vertical="center"/>
    </xf>
    <xf numFmtId="49" fontId="107" fillId="7" borderId="0" xfId="21" applyNumberFormat="1" applyFont="1" applyFill="1" applyBorder="1" applyAlignment="1">
      <alignment horizontal="center" vertical="center"/>
    </xf>
    <xf numFmtId="0" fontId="33" fillId="7" borderId="0" xfId="3" applyFont="1" applyFill="1" applyBorder="1" applyAlignment="1">
      <alignment horizontal="center" vertical="center"/>
    </xf>
    <xf numFmtId="170" fontId="111"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33" fillId="6" borderId="0" xfId="21" applyFont="1" applyFill="1" applyBorder="1" applyAlignment="1">
      <alignment horizontal="left" vertical="center" wrapText="1"/>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7" fillId="6" borderId="0" xfId="0" applyFont="1" applyFill="1" applyAlignment="1">
      <alignment vertical="center"/>
    </xf>
    <xf numFmtId="3" fontId="89" fillId="6" borderId="0" xfId="26" quotePrefix="1" applyNumberFormat="1" applyFont="1" applyFill="1" applyBorder="1" applyAlignment="1" applyProtection="1">
      <alignment vertical="center"/>
      <protection hidden="1"/>
    </xf>
    <xf numFmtId="10" fontId="89"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wrapText="1"/>
    </xf>
    <xf numFmtId="0" fontId="119" fillId="6" borderId="0" xfId="0" applyFont="1" applyFill="1" applyAlignment="1">
      <alignment vertical="center"/>
    </xf>
    <xf numFmtId="0" fontId="117"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3" fillId="9" borderId="0" xfId="0" applyFont="1" applyFill="1" applyBorder="1" applyAlignment="1">
      <alignment vertical="center" wrapText="1"/>
    </xf>
    <xf numFmtId="3" fontId="83"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9"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5" fillId="6" borderId="0" xfId="0" applyNumberFormat="1" applyFont="1" applyFill="1" applyAlignment="1">
      <alignment vertical="center"/>
    </xf>
    <xf numFmtId="0" fontId="89" fillId="6" borderId="0" xfId="0" applyFont="1" applyFill="1" applyAlignment="1">
      <alignment horizontal="left" vertical="center"/>
    </xf>
    <xf numFmtId="3" fontId="117" fillId="6" borderId="0" xfId="0" applyNumberFormat="1" applyFont="1" applyFill="1" applyAlignment="1">
      <alignment vertical="center"/>
    </xf>
    <xf numFmtId="10" fontId="83"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1"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47" fillId="0" borderId="0" xfId="0" applyFont="1"/>
    <xf numFmtId="0" fontId="47" fillId="0" borderId="0" xfId="0" quotePrefix="1" applyFont="1"/>
    <xf numFmtId="0" fontId="156"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3" fillId="0" borderId="0" xfId="0" applyFont="1" applyAlignment="1">
      <alignment horizontal="left" vertical="center"/>
    </xf>
    <xf numFmtId="0" fontId="163"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14" fontId="1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3"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4" fillId="13" borderId="0" xfId="0" applyFont="1" applyFill="1" applyBorder="1" applyAlignment="1">
      <alignment horizontal="center" vertical="top" wrapText="1"/>
    </xf>
    <xf numFmtId="14" fontId="133"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4" fillId="13" borderId="0" xfId="0" applyNumberFormat="1" applyFont="1" applyFill="1" applyBorder="1" applyAlignment="1">
      <alignment horizontal="center" vertical="center" wrapText="1"/>
    </xf>
    <xf numFmtId="0" fontId="155"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8"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10" fontId="33" fillId="13" borderId="0" xfId="1" applyNumberFormat="1" applyFont="1" applyFill="1" applyAlignment="1">
      <alignment horizontal="right" vertical="center"/>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3"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164" fontId="42" fillId="13" borderId="0" xfId="0" applyNumberFormat="1" applyFont="1" applyFill="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8"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4"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166" fontId="13" fillId="12" borderId="0" xfId="1" applyNumberFormat="1" applyFont="1" applyFill="1" applyBorder="1" applyAlignment="1">
      <alignment horizontal="right" vertical="center"/>
    </xf>
    <xf numFmtId="10" fontId="36" fillId="12" borderId="0" xfId="4" applyNumberFormat="1" applyFont="1" applyFill="1" applyBorder="1" applyAlignment="1">
      <alignment horizontal="right" vertical="center"/>
    </xf>
    <xf numFmtId="166" fontId="80" fillId="12" borderId="0" xfId="1" applyNumberFormat="1" applyFont="1" applyFill="1" applyBorder="1" applyAlignment="1">
      <alignment horizontal="right" vertical="center"/>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3"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5" fillId="12" borderId="0" xfId="3" applyNumberFormat="1" applyFont="1" applyFill="1" applyBorder="1" applyAlignment="1">
      <alignment horizontal="center"/>
    </xf>
    <xf numFmtId="0" fontId="85"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8" fillId="13" borderId="0" xfId="3" applyNumberFormat="1" applyFont="1" applyFill="1" applyAlignment="1">
      <alignment horizontal="center" vertical="center"/>
    </xf>
    <xf numFmtId="0" fontId="163" fillId="0" borderId="0" xfId="3" applyFont="1" applyAlignment="1">
      <alignment horizontal="left" vertical="center"/>
    </xf>
    <xf numFmtId="0" fontId="165"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8" fillId="13" borderId="0" xfId="3" applyFont="1" applyFill="1" applyBorder="1" applyAlignment="1">
      <alignment horizontal="left" vertical="center"/>
    </xf>
    <xf numFmtId="0" fontId="148"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4" fillId="0" borderId="0" xfId="0" applyFont="1" applyFill="1" applyAlignment="1">
      <alignment horizontal="left" vertical="center"/>
    </xf>
    <xf numFmtId="0" fontId="133" fillId="13" borderId="0" xfId="0" applyFont="1" applyFill="1" applyBorder="1" applyAlignment="1">
      <alignment horizontal="center" vertical="top" wrapText="1"/>
    </xf>
    <xf numFmtId="0" fontId="89"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6" fillId="0" borderId="0" xfId="3" applyFont="1" applyFill="1" applyAlignment="1">
      <alignment horizontal="left" vertical="center"/>
    </xf>
    <xf numFmtId="14" fontId="163" fillId="0" borderId="0" xfId="0" applyNumberFormat="1" applyFont="1" applyAlignment="1">
      <alignment horizontal="right" vertical="center"/>
    </xf>
    <xf numFmtId="0" fontId="163" fillId="0" borderId="0" xfId="3" applyFont="1" applyFill="1" applyAlignment="1">
      <alignment horizontal="left" vertical="center"/>
    </xf>
    <xf numFmtId="0" fontId="89" fillId="13" borderId="0" xfId="3" applyFont="1" applyFill="1" applyAlignment="1">
      <alignment horizontal="center" vertical="center" wrapText="1"/>
    </xf>
    <xf numFmtId="0" fontId="76" fillId="13" borderId="0" xfId="3" applyFont="1" applyFill="1" applyAlignment="1">
      <alignment horizontal="left" vertical="center" wrapText="1"/>
    </xf>
    <xf numFmtId="166" fontId="89"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4" fillId="0" borderId="0" xfId="3" applyFont="1" applyFill="1" applyAlignment="1">
      <alignment horizontal="left" vertical="center"/>
    </xf>
    <xf numFmtId="0" fontId="167" fillId="0" borderId="0" xfId="0" applyFont="1" applyAlignment="1">
      <alignment horizontal="right" vertical="center"/>
    </xf>
    <xf numFmtId="0" fontId="84" fillId="0" borderId="0" xfId="0" applyNumberFormat="1" applyFont="1" applyAlignment="1">
      <alignment horizontal="right" vertical="center"/>
    </xf>
    <xf numFmtId="0" fontId="43" fillId="13" borderId="0" xfId="3" applyFont="1" applyFill="1" applyBorder="1" applyAlignment="1">
      <alignment horizontal="center" vertical="center" wrapText="1"/>
    </xf>
    <xf numFmtId="0" fontId="84"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3"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3" fillId="13" borderId="0" xfId="0" applyNumberFormat="1" applyFont="1" applyFill="1" applyBorder="1" applyAlignment="1">
      <alignment horizontal="center" vertical="center"/>
    </xf>
    <xf numFmtId="10" fontId="99"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05" fillId="0" borderId="0" xfId="0" applyFont="1" applyAlignment="1">
      <alignment vertical="top"/>
    </xf>
    <xf numFmtId="0" fontId="120" fillId="15" borderId="0" xfId="3" applyFont="1" applyFill="1" applyBorder="1" applyAlignment="1">
      <alignment horizontal="left" vertical="center"/>
    </xf>
    <xf numFmtId="0" fontId="25" fillId="15" borderId="0" xfId="3" applyFont="1" applyFill="1" applyBorder="1" applyAlignment="1"/>
    <xf numFmtId="49" fontId="168"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7" fillId="10" borderId="0" xfId="25" applyFont="1" applyFill="1" applyBorder="1" applyAlignment="1">
      <alignment horizontal="left" vertical="center"/>
    </xf>
    <xf numFmtId="3" fontId="87"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4" fillId="0" borderId="0" xfId="0" applyFont="1" applyFill="1" applyBorder="1" applyAlignment="1">
      <alignment horizontal="left" vertical="center"/>
    </xf>
    <xf numFmtId="0" fontId="163" fillId="0" borderId="0" xfId="0" applyFont="1" applyFill="1" applyBorder="1" applyAlignment="1">
      <alignment horizontal="left" vertical="center"/>
    </xf>
    <xf numFmtId="0" fontId="163" fillId="0" borderId="0" xfId="0" applyFont="1" applyFill="1" applyAlignment="1">
      <alignment horizontal="left" vertical="center"/>
    </xf>
    <xf numFmtId="0" fontId="84" fillId="0" borderId="0" xfId="0" applyFont="1" applyAlignment="1">
      <alignment horizontal="left" vertical="center"/>
    </xf>
    <xf numFmtId="0" fontId="84" fillId="0" borderId="0" xfId="0" applyFont="1"/>
    <xf numFmtId="0" fontId="173" fillId="0" borderId="0" xfId="0" applyFont="1" applyFill="1" applyAlignment="1">
      <alignment horizontal="left" vertical="center"/>
    </xf>
    <xf numFmtId="0" fontId="163" fillId="0" borderId="0" xfId="0" applyFont="1" applyBorder="1" applyAlignment="1">
      <alignment horizontal="left" vertical="center"/>
    </xf>
    <xf numFmtId="0" fontId="166" fillId="0" borderId="0" xfId="0" applyFont="1" applyFill="1" applyAlignment="1">
      <alignment horizontal="left" vertical="center"/>
    </xf>
    <xf numFmtId="0" fontId="120" fillId="11" borderId="0" xfId="16" applyFont="1" applyFill="1" applyAlignment="1">
      <alignment horizontal="left" vertical="center"/>
    </xf>
    <xf numFmtId="0" fontId="111"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20" fillId="15" borderId="0" xfId="27" applyFont="1" applyFill="1" applyAlignment="1">
      <alignment vertical="center"/>
    </xf>
    <xf numFmtId="0" fontId="104"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7" fillId="6" borderId="0" xfId="29" applyFont="1" applyFill="1" applyBorder="1" applyAlignment="1">
      <alignment vertical="center" wrapText="1"/>
    </xf>
    <xf numFmtId="0" fontId="132" fillId="0" borderId="0" xfId="3" applyFont="1" applyAlignment="1">
      <alignment horizontal="left" vertical="center"/>
    </xf>
    <xf numFmtId="0" fontId="57" fillId="0" borderId="0" xfId="0" applyFont="1" applyAlignment="1">
      <alignment horizontal="right"/>
    </xf>
    <xf numFmtId="0" fontId="148" fillId="13" borderId="0" xfId="3" applyFont="1" applyFill="1" applyBorder="1" applyAlignment="1">
      <alignment horizontal="center" vertical="center" wrapText="1"/>
    </xf>
    <xf numFmtId="14" fontId="84" fillId="0" borderId="0" xfId="0" applyNumberFormat="1" applyFont="1" applyAlignment="1">
      <alignment horizontal="right" vertical="center"/>
    </xf>
    <xf numFmtId="14" fontId="64" fillId="0" borderId="0" xfId="0" applyNumberFormat="1" applyFont="1" applyAlignment="1">
      <alignment horizontal="right" vertical="center"/>
    </xf>
    <xf numFmtId="0" fontId="115" fillId="0" borderId="0" xfId="3" applyFont="1" applyFill="1">
      <alignment vertical="top"/>
    </xf>
    <xf numFmtId="0" fontId="115" fillId="0" borderId="0" xfId="0" applyFont="1" applyAlignment="1">
      <alignment horizontal="left" indent="6"/>
    </xf>
    <xf numFmtId="0" fontId="92"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horizontal="left" vertical="center"/>
    </xf>
    <xf numFmtId="0" fontId="135" fillId="0" borderId="0" xfId="19" applyFont="1"/>
    <xf numFmtId="0" fontId="124"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2"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100"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6" fillId="0" borderId="0" xfId="0" applyFont="1"/>
    <xf numFmtId="0" fontId="183" fillId="0" borderId="0" xfId="0" applyFont="1"/>
    <xf numFmtId="0" fontId="33" fillId="0" borderId="0" xfId="0" applyFont="1" applyAlignment="1">
      <alignment horizontal="right"/>
    </xf>
    <xf numFmtId="10" fontId="102" fillId="0" borderId="0" xfId="0" applyNumberFormat="1" applyFont="1"/>
    <xf numFmtId="170" fontId="33" fillId="6" borderId="0" xfId="0" applyNumberFormat="1" applyFont="1" applyFill="1" applyBorder="1" applyAlignment="1">
      <alignment horizontal="right" vertical="center"/>
    </xf>
    <xf numFmtId="0" fontId="117"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4" fillId="18" borderId="0" xfId="0" applyFont="1" applyFill="1" applyBorder="1" applyAlignment="1">
      <alignment horizontal="left" vertical="center" wrapText="1"/>
    </xf>
    <xf numFmtId="0" fontId="105" fillId="18" borderId="0" xfId="0" applyFont="1" applyFill="1" applyBorder="1" applyAlignment="1">
      <alignment horizontal="left" vertical="center" wrapText="1"/>
    </xf>
    <xf numFmtId="0" fontId="34" fillId="0" borderId="0" xfId="0" applyFont="1" applyAlignment="1">
      <alignment vertical="center"/>
    </xf>
    <xf numFmtId="0" fontId="128" fillId="0" borderId="0" xfId="0" applyFont="1" applyFill="1" applyAlignment="1">
      <alignment vertical="center"/>
    </xf>
    <xf numFmtId="0" fontId="128"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7"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5" fillId="17" borderId="0" xfId="0" applyNumberFormat="1" applyFont="1" applyFill="1" applyBorder="1" applyAlignment="1">
      <alignment horizontal="right" vertical="center" wrapText="1"/>
    </xf>
    <xf numFmtId="3" fontId="150"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9" fillId="13" borderId="0" xfId="0" applyNumberFormat="1" applyFont="1" applyFill="1" applyBorder="1" applyAlignment="1">
      <alignment vertical="center"/>
    </xf>
    <xf numFmtId="168" fontId="185" fillId="17" borderId="0" xfId="0" applyNumberFormat="1" applyFont="1" applyFill="1" applyBorder="1" applyAlignment="1">
      <alignment vertical="center"/>
    </xf>
    <xf numFmtId="10" fontId="119" fillId="13" borderId="0" xfId="0" applyNumberFormat="1" applyFont="1" applyFill="1" applyBorder="1" applyAlignment="1">
      <alignment vertical="center"/>
    </xf>
    <xf numFmtId="0" fontId="130" fillId="0" borderId="0" xfId="0" applyFont="1" applyAlignment="1"/>
    <xf numFmtId="0" fontId="133"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7" fillId="19" borderId="0" xfId="9" applyNumberFormat="1" applyFont="1" applyFill="1" applyBorder="1" applyAlignment="1" applyProtection="1">
      <alignment horizontal="right" vertical="center"/>
    </xf>
    <xf numFmtId="10" fontId="87" fillId="19" borderId="0" xfId="4" applyNumberFormat="1" applyFont="1" applyFill="1" applyBorder="1" applyAlignment="1" applyProtection="1">
      <alignment horizontal="right" vertical="center" wrapText="1"/>
    </xf>
    <xf numFmtId="3" fontId="87" fillId="6" borderId="0" xfId="9" applyNumberFormat="1" applyFont="1" applyFill="1" applyBorder="1" applyAlignment="1" applyProtection="1">
      <alignment horizontal="right" vertical="center"/>
    </xf>
    <xf numFmtId="10" fontId="87" fillId="6" borderId="0" xfId="4" applyNumberFormat="1" applyFont="1" applyFill="1" applyBorder="1" applyAlignment="1" applyProtection="1">
      <alignment horizontal="right" vertical="center" wrapText="1"/>
    </xf>
    <xf numFmtId="0" fontId="186"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7" fillId="13" borderId="0" xfId="0" applyFont="1" applyFill="1" applyBorder="1" applyAlignment="1">
      <alignment horizontal="left" vertical="center" wrapText="1" indent="1"/>
    </xf>
    <xf numFmtId="0" fontId="119" fillId="13" borderId="0" xfId="0" applyFont="1" applyFill="1" applyBorder="1" applyAlignment="1">
      <alignment horizontal="left" vertical="center" wrapText="1"/>
    </xf>
    <xf numFmtId="0" fontId="104" fillId="0" borderId="0" xfId="0" applyFont="1" applyBorder="1"/>
    <xf numFmtId="0" fontId="187" fillId="0" borderId="0" xfId="0" applyFont="1" applyBorder="1" applyAlignment="1">
      <alignment vertical="center"/>
    </xf>
    <xf numFmtId="0" fontId="187" fillId="0" borderId="0" xfId="0" applyFont="1" applyBorder="1"/>
    <xf numFmtId="14" fontId="33" fillId="13" borderId="0" xfId="0" applyNumberFormat="1" applyFont="1" applyFill="1" applyAlignment="1">
      <alignment horizontal="center" vertical="center" wrapText="1"/>
    </xf>
    <xf numFmtId="14" fontId="133" fillId="13" borderId="0" xfId="0" applyNumberFormat="1" applyFont="1" applyFill="1" applyAlignment="1">
      <alignment horizontal="center" vertical="center" wrapText="1"/>
    </xf>
    <xf numFmtId="0" fontId="188" fillId="6" borderId="0" xfId="0" applyFont="1" applyFill="1" applyBorder="1" applyAlignment="1">
      <alignment vertical="center"/>
    </xf>
    <xf numFmtId="0" fontId="166" fillId="19" borderId="0" xfId="0" applyFont="1" applyFill="1" applyBorder="1" applyAlignment="1">
      <alignment vertical="center"/>
    </xf>
    <xf numFmtId="167" fontId="87" fillId="19" borderId="0" xfId="1" applyNumberFormat="1" applyFont="1" applyFill="1" applyBorder="1" applyAlignment="1">
      <alignment horizontal="center" vertical="center"/>
    </xf>
    <xf numFmtId="167" fontId="87" fillId="19" borderId="0" xfId="1" applyNumberFormat="1" applyFont="1" applyFill="1" applyBorder="1" applyAlignment="1">
      <alignment horizontal="left" vertical="center" indent="1"/>
    </xf>
    <xf numFmtId="169" fontId="87" fillId="19" borderId="0" xfId="1" applyNumberFormat="1" applyFont="1" applyFill="1" applyBorder="1" applyAlignment="1">
      <alignment horizontal="center" vertical="center" wrapText="1"/>
    </xf>
    <xf numFmtId="0" fontId="119" fillId="19" borderId="0" xfId="0" applyFont="1" applyFill="1" applyBorder="1" applyAlignment="1">
      <alignment vertical="center"/>
    </xf>
    <xf numFmtId="10" fontId="87"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7" fillId="19" borderId="0" xfId="0" applyFont="1" applyFill="1" applyBorder="1" applyAlignment="1">
      <alignment horizontal="right" vertical="center" wrapText="1"/>
    </xf>
    <xf numFmtId="0" fontId="0" fillId="0" borderId="0" xfId="0" applyAlignment="1"/>
    <xf numFmtId="0" fontId="92" fillId="0" borderId="0" xfId="0" applyFont="1" applyFill="1" applyBorder="1" applyAlignment="1">
      <alignment vertical="center"/>
    </xf>
    <xf numFmtId="0" fontId="132" fillId="0" borderId="0" xfId="0" applyFont="1" applyFill="1" applyBorder="1" applyAlignment="1">
      <alignment vertical="top"/>
    </xf>
    <xf numFmtId="0" fontId="87" fillId="19" borderId="0" xfId="0" applyFont="1" applyFill="1" applyBorder="1" applyAlignment="1">
      <alignment horizontal="left" vertical="center" wrapText="1"/>
    </xf>
    <xf numFmtId="0" fontId="87"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5" fillId="0" borderId="0" xfId="2" applyAlignment="1" applyProtection="1">
      <alignment horizontal="left" vertical="center"/>
    </xf>
    <xf numFmtId="0" fontId="132" fillId="0" borderId="0" xfId="0" applyFont="1" applyFill="1" applyBorder="1" applyAlignment="1">
      <alignment vertical="center"/>
    </xf>
    <xf numFmtId="3" fontId="0" fillId="0" borderId="0" xfId="0" applyNumberFormat="1" applyFont="1"/>
    <xf numFmtId="3" fontId="104" fillId="6" borderId="0" xfId="27" applyNumberFormat="1" applyFont="1" applyFill="1" applyAlignment="1">
      <alignment horizontal="right" vertical="center"/>
    </xf>
    <xf numFmtId="0" fontId="192"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3"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194" fillId="0" borderId="0" xfId="0" applyFont="1"/>
    <xf numFmtId="0" fontId="9" fillId="19" borderId="0" xfId="3" applyFont="1" applyFill="1" applyAlignment="1">
      <alignment vertical="center"/>
    </xf>
    <xf numFmtId="0" fontId="19" fillId="19" borderId="0" xfId="3" applyFont="1" applyFill="1">
      <alignment vertical="top"/>
    </xf>
    <xf numFmtId="166" fontId="9" fillId="20" borderId="0" xfId="1" applyNumberFormat="1" applyFont="1" applyFill="1" applyBorder="1" applyAlignment="1">
      <alignment horizontal="right" vertical="center"/>
    </xf>
    <xf numFmtId="10" fontId="10" fillId="20" borderId="0" xfId="4" applyNumberFormat="1" applyFont="1" applyFill="1" applyBorder="1" applyAlignment="1">
      <alignment horizontal="right" vertical="center"/>
    </xf>
    <xf numFmtId="0" fontId="74" fillId="21" borderId="0" xfId="3" applyFont="1" applyFill="1" applyBorder="1" applyAlignment="1">
      <alignment horizontal="left" vertical="center" indent="1"/>
    </xf>
    <xf numFmtId="0" fontId="94"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4"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2" fillId="0" borderId="0" xfId="0" applyFont="1" applyAlignment="1">
      <alignment vertical="center"/>
    </xf>
    <xf numFmtId="0" fontId="89"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89" fillId="6" borderId="0" xfId="23" applyFont="1" applyFill="1" applyBorder="1" applyAlignment="1">
      <alignment horizontal="left" vertical="center" wrapText="1"/>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7" fillId="13" borderId="0" xfId="0" applyFont="1" applyFill="1" applyBorder="1" applyAlignment="1">
      <alignment horizontal="center" vertical="center" wrapText="1"/>
    </xf>
    <xf numFmtId="3" fontId="105" fillId="18" borderId="0" xfId="0" applyNumberFormat="1" applyFont="1" applyFill="1" applyBorder="1" applyAlignment="1">
      <alignment horizontal="right" vertical="center" indent="1"/>
    </xf>
    <xf numFmtId="3" fontId="87" fillId="13" borderId="0" xfId="0" applyNumberFormat="1" applyFont="1" applyFill="1" applyBorder="1" applyAlignment="1">
      <alignment horizontal="right" vertical="center" indent="1"/>
    </xf>
    <xf numFmtId="10" fontId="105" fillId="18" borderId="0" xfId="0" applyNumberFormat="1" applyFont="1" applyFill="1" applyBorder="1" applyAlignment="1">
      <alignment horizontal="right" vertical="center" indent="1"/>
    </xf>
    <xf numFmtId="10" fontId="87" fillId="13" borderId="0" xfId="0" applyNumberFormat="1" applyFont="1" applyFill="1" applyBorder="1" applyAlignment="1">
      <alignment horizontal="right" vertical="center" indent="1"/>
    </xf>
    <xf numFmtId="0" fontId="117"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42" fillId="13" borderId="0" xfId="3" applyFont="1" applyFill="1" applyBorder="1" applyAlignment="1">
      <alignment horizontal="center" vertical="center"/>
    </xf>
    <xf numFmtId="0" fontId="33" fillId="7" borderId="0" xfId="0" applyFont="1" applyFill="1" applyBorder="1" applyAlignment="1">
      <alignment horizontal="left" vertical="center" indent="1"/>
    </xf>
    <xf numFmtId="0" fontId="111"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8"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5" fontId="87" fillId="6" borderId="0" xfId="24" applyNumberFormat="1" applyFont="1" applyFill="1" applyAlignment="1">
      <alignment horizontal="right" vertical="center"/>
    </xf>
    <xf numFmtId="175" fontId="115" fillId="6" borderId="0" xfId="24" applyNumberFormat="1" applyFont="1" applyFill="1" applyAlignment="1">
      <alignment horizontal="right" vertical="center"/>
    </xf>
    <xf numFmtId="176" fontId="111" fillId="7" borderId="0" xfId="0" applyNumberFormat="1" applyFont="1" applyFill="1" applyBorder="1" applyAlignment="1" applyProtection="1">
      <alignment horizontal="right" vertical="center"/>
    </xf>
    <xf numFmtId="10" fontId="111" fillId="7" borderId="0" xfId="0" applyNumberFormat="1" applyFont="1" applyFill="1" applyBorder="1" applyAlignment="1">
      <alignment horizontal="right" vertical="center"/>
    </xf>
    <xf numFmtId="0" fontId="196" fillId="0" borderId="0" xfId="0" applyFont="1"/>
    <xf numFmtId="0" fontId="16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3"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58"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9"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57"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20" fillId="13" borderId="0" xfId="0" applyNumberFormat="1" applyFont="1" applyFill="1" applyBorder="1" applyAlignment="1">
      <alignment horizontal="center" vertical="center"/>
    </xf>
    <xf numFmtId="3" fontId="120" fillId="13" borderId="0" xfId="0" applyNumberFormat="1" applyFont="1" applyFill="1" applyBorder="1" applyAlignment="1">
      <alignment horizontal="center" vertical="center"/>
    </xf>
    <xf numFmtId="0" fontId="190" fillId="13" borderId="0" xfId="0" applyFont="1" applyFill="1" applyBorder="1" applyAlignment="1">
      <alignment horizontal="center" vertical="center" wrapText="1"/>
    </xf>
    <xf numFmtId="0" fontId="105" fillId="13" borderId="0" xfId="0" applyFont="1" applyFill="1" applyBorder="1" applyAlignment="1">
      <alignment horizontal="center" vertical="center" wrapText="1"/>
    </xf>
    <xf numFmtId="0" fontId="117"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71"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71" fillId="0" borderId="0" xfId="0" applyFont="1" applyFill="1" applyAlignment="1">
      <alignment vertical="top" wrapText="1"/>
    </xf>
    <xf numFmtId="0" fontId="35" fillId="0" borderId="0" xfId="0" applyFont="1" applyFill="1" applyAlignment="1">
      <alignment vertical="top" wrapText="1"/>
    </xf>
    <xf numFmtId="0" fontId="111" fillId="0" borderId="0" xfId="0" applyFont="1" applyAlignment="1">
      <alignment vertical="top" wrapText="1"/>
    </xf>
    <xf numFmtId="0" fontId="171" fillId="3" borderId="0" xfId="0" applyFont="1" applyFill="1" applyBorder="1" applyAlignment="1">
      <alignment horizontal="left" vertical="distributed" wrapText="1"/>
    </xf>
    <xf numFmtId="0" fontId="128"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3" fillId="13" borderId="0" xfId="0" applyFont="1" applyFill="1" applyBorder="1" applyAlignment="1">
      <alignment horizontal="center" vertical="center"/>
    </xf>
    <xf numFmtId="14" fontId="133" fillId="13" borderId="0" xfId="0" applyNumberFormat="1" applyFont="1" applyFill="1" applyBorder="1" applyAlignment="1">
      <alignment horizontal="center" vertical="center"/>
    </xf>
    <xf numFmtId="0" fontId="133"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2" fillId="0" borderId="0" xfId="0" applyFont="1" applyFill="1" applyBorder="1" applyAlignment="1">
      <alignment horizontal="justify" vertical="top" wrapText="1"/>
    </xf>
    <xf numFmtId="0" fontId="132"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8" fillId="0" borderId="0" xfId="0" applyFont="1" applyFill="1" applyAlignment="1">
      <alignment horizontal="justify" vertical="top" wrapText="1"/>
    </xf>
    <xf numFmtId="0" fontId="129"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71" fillId="0" borderId="0" xfId="0" applyNumberFormat="1" applyFont="1" applyFill="1" applyAlignment="1">
      <alignment horizontal="left" vertical="top" wrapText="1"/>
    </xf>
    <xf numFmtId="0" fontId="33" fillId="13" borderId="0" xfId="0" applyFont="1" applyFill="1" applyAlignment="1">
      <alignment horizontal="center" wrapText="1"/>
    </xf>
    <xf numFmtId="0" fontId="142" fillId="13" borderId="0" xfId="0" applyFont="1" applyFill="1" applyAlignment="1">
      <alignment horizontal="center" vertical="center"/>
    </xf>
    <xf numFmtId="14" fontId="134" fillId="13" borderId="0" xfId="0" applyNumberFormat="1" applyFont="1" applyFill="1" applyBorder="1" applyAlignment="1">
      <alignment horizontal="center" vertical="center"/>
    </xf>
    <xf numFmtId="0" fontId="133" fillId="13" borderId="0" xfId="0" applyFont="1" applyFill="1" applyAlignment="1">
      <alignment horizontal="center" vertical="top" wrapText="1"/>
    </xf>
    <xf numFmtId="0" fontId="128" fillId="0" borderId="0" xfId="0" applyFont="1" applyFill="1" applyBorder="1" applyAlignment="1">
      <alignment vertical="top" wrapText="1"/>
    </xf>
    <xf numFmtId="0" fontId="175" fillId="0" borderId="0" xfId="0" applyFont="1" applyFill="1" applyBorder="1" applyAlignment="1">
      <alignment horizontal="justify" vertical="top"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5" fillId="0" borderId="0" xfId="0" applyFont="1" applyAlignment="1">
      <alignment horizontal="left" vertical="top" wrapText="1"/>
    </xf>
    <xf numFmtId="0" fontId="135" fillId="0" borderId="0" xfId="0" applyFont="1" applyAlignment="1">
      <alignment horizontal="left" vertical="top" wrapText="1"/>
    </xf>
    <xf numFmtId="0" fontId="115" fillId="0" borderId="0" xfId="27" applyFont="1" applyAlignment="1">
      <alignment horizontal="left" vertical="center" wrapText="1"/>
    </xf>
    <xf numFmtId="0" fontId="84" fillId="0" borderId="0" xfId="27" applyFont="1" applyAlignment="1">
      <alignment horizontal="left" vertical="center" wrapText="1"/>
    </xf>
    <xf numFmtId="0" fontId="84"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3"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4" fillId="0" borderId="0" xfId="0" applyFont="1" applyAlignment="1">
      <alignment horizontal="center" vertical="center"/>
    </xf>
    <xf numFmtId="0" fontId="64" fillId="0" borderId="0" xfId="0" applyFont="1" applyAlignment="1">
      <alignment horizontal="center" vertical="center"/>
    </xf>
    <xf numFmtId="14" fontId="84" fillId="0" borderId="0" xfId="0" applyNumberFormat="1" applyFont="1" applyAlignment="1">
      <alignment horizontal="center" vertical="center"/>
    </xf>
    <xf numFmtId="14" fontId="64" fillId="0" borderId="0" xfId="0" applyNumberFormat="1" applyFont="1" applyAlignment="1">
      <alignment horizontal="center" vertical="center"/>
    </xf>
    <xf numFmtId="0" fontId="89"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3" fillId="0" borderId="0" xfId="0" applyFont="1" applyAlignment="1">
      <alignment horizontal="left" vertical="top" wrapText="1"/>
    </xf>
    <xf numFmtId="0" fontId="92"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33" fillId="0" borderId="0" xfId="0" applyFont="1" applyAlignment="1">
      <alignment vertical="center" wrapText="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Alignment="1">
      <alignment horizontal="left" vertical="top"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99CC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476292</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95917" cy="3067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58237</xdr:colOff>
      <xdr:row>65</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209550</xdr:colOff>
      <xdr:row>26</xdr:row>
      <xdr:rowOff>152400</xdr:rowOff>
    </xdr:from>
    <xdr:to>
      <xdr:col>9</xdr:col>
      <xdr:colOff>69300</xdr:colOff>
      <xdr:row>39</xdr:row>
      <xdr:rowOff>54306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0" y="5324475"/>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200025</xdr:colOff>
      <xdr:row>24</xdr:row>
      <xdr:rowOff>0</xdr:rowOff>
    </xdr:from>
    <xdr:to>
      <xdr:col>9</xdr:col>
      <xdr:colOff>41485</xdr:colOff>
      <xdr:row>36</xdr:row>
      <xdr:rowOff>57735</xdr:rowOff>
    </xdr:to>
    <xdr:pic>
      <xdr:nvPicPr>
        <xdr:cNvPr id="7" name="Picture 6"/>
        <xdr:cNvPicPr>
          <a:picLocks noChangeAspect="1"/>
        </xdr:cNvPicPr>
      </xdr:nvPicPr>
      <xdr:blipFill>
        <a:blip xmlns:r="http://schemas.openxmlformats.org/officeDocument/2006/relationships" r:embed="rId2"/>
        <a:stretch>
          <a:fillRect/>
        </a:stretch>
      </xdr:blipFill>
      <xdr:spPr>
        <a:xfrm>
          <a:off x="2343150" y="481965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757671</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4996"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16</xdr:col>
      <xdr:colOff>590550</xdr:colOff>
      <xdr:row>41</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19100"/>
          <a:ext cx="10344150" cy="621982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381000</xdr:colOff>
      <xdr:row>44</xdr:row>
      <xdr:rowOff>152400</xdr:rowOff>
    </xdr:from>
    <xdr:to>
      <xdr:col>5</xdr:col>
      <xdr:colOff>827243</xdr:colOff>
      <xdr:row>63</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0" y="12296775"/>
          <a:ext cx="5456393" cy="2938527"/>
        </a:xfrm>
        <a:prstGeom prst="rect">
          <a:avLst/>
        </a:prstGeom>
      </xdr:spPr>
    </xdr:pic>
    <xdr:clientData/>
  </xdr:twoCellAnchor>
  <xdr:twoCellAnchor editAs="oneCell">
    <xdr:from>
      <xdr:col>0</xdr:col>
      <xdr:colOff>371475</xdr:colOff>
      <xdr:row>67</xdr:row>
      <xdr:rowOff>142875</xdr:rowOff>
    </xdr:from>
    <xdr:to>
      <xdr:col>5</xdr:col>
      <xdr:colOff>854297</xdr:colOff>
      <xdr:row>86</xdr:row>
      <xdr:rowOff>4827</xdr:rowOff>
    </xdr:to>
    <xdr:pic>
      <xdr:nvPicPr>
        <xdr:cNvPr id="5" name="Picture 4"/>
        <xdr:cNvPicPr>
          <a:picLocks noChangeAspect="1"/>
        </xdr:cNvPicPr>
      </xdr:nvPicPr>
      <xdr:blipFill>
        <a:blip xmlns:r="http://schemas.openxmlformats.org/officeDocument/2006/relationships" r:embed="rId2"/>
        <a:stretch>
          <a:fillRect/>
        </a:stretch>
      </xdr:blipFill>
      <xdr:spPr>
        <a:xfrm>
          <a:off x="371475" y="16011525"/>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579887</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6562" cy="2511770"/>
        </a:xfrm>
        <a:prstGeom prst="rect">
          <a:avLst/>
        </a:prstGeom>
      </xdr:spPr>
    </xdr:pic>
    <xdr:clientData/>
  </xdr:twoCellAnchor>
  <xdr:twoCellAnchor editAs="oneCell">
    <xdr:from>
      <xdr:col>0</xdr:col>
      <xdr:colOff>9525</xdr:colOff>
      <xdr:row>52</xdr:row>
      <xdr:rowOff>95250</xdr:rowOff>
    </xdr:from>
    <xdr:to>
      <xdr:col>3</xdr:col>
      <xdr:colOff>510157</xdr:colOff>
      <xdr:row>68</xdr:row>
      <xdr:rowOff>34509</xdr:rowOff>
    </xdr:to>
    <xdr:pic>
      <xdr:nvPicPr>
        <xdr:cNvPr id="5" name="Picture 4"/>
        <xdr:cNvPicPr>
          <a:picLocks noChangeAspect="1"/>
        </xdr:cNvPicPr>
      </xdr:nvPicPr>
      <xdr:blipFill>
        <a:blip xmlns:r="http://schemas.openxmlformats.org/officeDocument/2006/relationships" r:embed="rId2"/>
        <a:stretch>
          <a:fillRect/>
        </a:stretch>
      </xdr:blipFill>
      <xdr:spPr>
        <a:xfrm>
          <a:off x="9525" y="863917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11</xdr:col>
      <xdr:colOff>590550</xdr:colOff>
      <xdr:row>24</xdr:row>
      <xdr:rowOff>9524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9575"/>
          <a:ext cx="7296150" cy="3486149"/>
        </a:xfrm>
        <a:prstGeom prst="rect">
          <a:avLst/>
        </a:prstGeom>
      </xdr:spPr>
    </xdr:pic>
    <xdr:clientData/>
  </xdr:twoCellAnchor>
  <xdr:twoCellAnchor editAs="oneCell">
    <xdr:from>
      <xdr:col>0</xdr:col>
      <xdr:colOff>0</xdr:colOff>
      <xdr:row>28</xdr:row>
      <xdr:rowOff>76200</xdr:rowOff>
    </xdr:from>
    <xdr:to>
      <xdr:col>11</xdr:col>
      <xdr:colOff>590550</xdr:colOff>
      <xdr:row>50</xdr:row>
      <xdr:rowOff>9526</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10100"/>
          <a:ext cx="7296150" cy="3495676"/>
        </a:xfrm>
        <a:prstGeom prst="rect">
          <a:avLst/>
        </a:prstGeom>
      </xdr:spPr>
    </xdr:pic>
    <xdr:clientData/>
  </xdr:twoCellAnchor>
  <xdr:twoCellAnchor editAs="oneCell">
    <xdr:from>
      <xdr:col>0</xdr:col>
      <xdr:colOff>0</xdr:colOff>
      <xdr:row>54</xdr:row>
      <xdr:rowOff>104775</xdr:rowOff>
    </xdr:from>
    <xdr:to>
      <xdr:col>11</xdr:col>
      <xdr:colOff>590550</xdr:colOff>
      <xdr:row>76</xdr:row>
      <xdr:rowOff>0</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48725"/>
          <a:ext cx="7296150" cy="3457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20</xdr:row>
      <xdr:rowOff>9525</xdr:rowOff>
    </xdr:from>
    <xdr:to>
      <xdr:col>7</xdr:col>
      <xdr:colOff>483209</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445770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0"/>
      <c r="B1" s="361"/>
      <c r="C1" s="361"/>
      <c r="D1" s="361"/>
      <c r="E1" s="361"/>
      <c r="F1" s="361"/>
      <c r="G1" s="361"/>
      <c r="H1" s="361"/>
      <c r="I1" s="361"/>
    </row>
    <row r="2" spans="1:9" ht="18">
      <c r="A2" s="718" t="s">
        <v>0</v>
      </c>
      <c r="B2" s="718"/>
      <c r="C2" s="718"/>
      <c r="D2" s="718"/>
      <c r="E2" s="718"/>
      <c r="F2" s="718"/>
      <c r="G2" s="718"/>
      <c r="H2" s="718"/>
      <c r="I2" s="718"/>
    </row>
    <row r="3" spans="1:9" ht="18">
      <c r="A3" s="362"/>
      <c r="B3" s="362"/>
      <c r="C3" s="362"/>
      <c r="D3" s="362"/>
      <c r="E3" s="362"/>
      <c r="F3" s="362"/>
      <c r="G3" s="362"/>
      <c r="H3" s="362"/>
      <c r="I3" s="362"/>
    </row>
    <row r="4" spans="1:9" ht="16.5">
      <c r="A4" s="719" t="s">
        <v>1</v>
      </c>
      <c r="B4" s="719"/>
      <c r="C4" s="719"/>
      <c r="D4" s="719"/>
      <c r="E4" s="719"/>
      <c r="F4" s="719"/>
      <c r="G4" s="719"/>
      <c r="H4" s="719"/>
      <c r="I4" s="719"/>
    </row>
    <row r="5" spans="1:9" ht="15" customHeight="1">
      <c r="A5" s="363"/>
      <c r="B5" s="363"/>
      <c r="C5" s="363"/>
      <c r="D5" s="363"/>
      <c r="E5" s="363"/>
      <c r="F5" s="363"/>
      <c r="G5" s="363"/>
      <c r="H5" s="363"/>
      <c r="I5" s="363"/>
    </row>
    <row r="6" spans="1:9" ht="15" customHeight="1">
      <c r="A6" s="364"/>
      <c r="B6" s="364"/>
      <c r="C6" s="364"/>
      <c r="D6" s="364"/>
      <c r="E6" s="364"/>
      <c r="F6" s="364"/>
      <c r="G6" s="364"/>
      <c r="H6" s="364"/>
      <c r="I6" s="364"/>
    </row>
    <row r="7" spans="1:9">
      <c r="A7" s="720" t="s">
        <v>1415</v>
      </c>
      <c r="B7" s="721"/>
      <c r="C7" s="721"/>
      <c r="D7" s="721"/>
      <c r="E7" s="721"/>
      <c r="F7" s="721"/>
      <c r="G7" s="721"/>
      <c r="H7" s="721"/>
      <c r="I7" s="721"/>
    </row>
    <row r="8" spans="1:9">
      <c r="A8" s="365"/>
      <c r="B8" s="365"/>
      <c r="C8" s="365"/>
      <c r="D8" s="365"/>
      <c r="E8" s="365"/>
      <c r="F8" s="365"/>
      <c r="G8" s="365"/>
      <c r="H8" s="365"/>
      <c r="I8" s="365"/>
    </row>
    <row r="9" spans="1:9">
      <c r="A9" s="366"/>
      <c r="B9" s="366"/>
      <c r="C9" s="366"/>
      <c r="D9" s="366"/>
      <c r="E9" s="366"/>
      <c r="F9" s="366"/>
      <c r="G9" s="366"/>
      <c r="H9" s="366"/>
      <c r="I9" s="366"/>
    </row>
    <row r="10" spans="1:9">
      <c r="A10" s="366"/>
      <c r="B10" s="366"/>
      <c r="C10" s="366"/>
      <c r="D10" s="366"/>
      <c r="E10" s="366"/>
      <c r="F10" s="366"/>
      <c r="G10" s="366"/>
      <c r="H10" s="366"/>
      <c r="I10" s="366"/>
    </row>
    <row r="11" spans="1:9">
      <c r="A11" s="366"/>
      <c r="B11" s="366"/>
      <c r="C11" s="366"/>
      <c r="D11" s="366"/>
      <c r="E11" s="366"/>
      <c r="F11" s="366"/>
      <c r="G11" s="366"/>
      <c r="H11" s="366"/>
      <c r="I11" s="366"/>
    </row>
    <row r="12" spans="1:9">
      <c r="A12" s="366"/>
      <c r="B12" s="366"/>
      <c r="C12" s="366"/>
      <c r="D12" s="366"/>
      <c r="E12" s="366"/>
      <c r="F12" s="366"/>
      <c r="G12" s="366"/>
      <c r="H12" s="366"/>
      <c r="I12" s="366"/>
    </row>
    <row r="13" spans="1:9">
      <c r="A13" s="366"/>
      <c r="B13" s="366"/>
      <c r="C13" s="366"/>
      <c r="D13" s="366"/>
      <c r="E13" s="366"/>
      <c r="F13" s="366"/>
      <c r="G13" s="366"/>
      <c r="H13" s="366"/>
      <c r="I13" s="366"/>
    </row>
    <row r="14" spans="1:9">
      <c r="A14" s="366"/>
      <c r="B14" s="366"/>
      <c r="C14" s="366"/>
      <c r="D14" s="366"/>
      <c r="E14" s="366"/>
      <c r="F14" s="366"/>
      <c r="G14" s="366"/>
      <c r="H14" s="366"/>
      <c r="I14" s="366"/>
    </row>
    <row r="15" spans="1:9">
      <c r="A15" s="366"/>
      <c r="B15" s="366"/>
      <c r="C15" s="366"/>
      <c r="D15" s="366"/>
      <c r="E15" s="366"/>
      <c r="F15" s="366"/>
      <c r="G15" s="366"/>
      <c r="H15" s="366"/>
      <c r="I15" s="366"/>
    </row>
    <row r="16" spans="1:9">
      <c r="A16" s="366"/>
      <c r="B16" s="366"/>
      <c r="C16" s="366"/>
      <c r="D16" s="366"/>
      <c r="E16" s="366"/>
      <c r="F16" s="366"/>
      <c r="G16" s="366"/>
      <c r="H16" s="366"/>
      <c r="I16" s="366"/>
    </row>
    <row r="17" spans="1:9">
      <c r="A17" s="366"/>
      <c r="B17" s="366"/>
      <c r="C17" s="366"/>
      <c r="D17" s="366"/>
      <c r="E17" s="366"/>
      <c r="F17" s="366"/>
      <c r="G17" s="366"/>
      <c r="H17" s="366"/>
      <c r="I17" s="366"/>
    </row>
    <row r="18" spans="1:9" ht="30">
      <c r="A18" s="722" t="s">
        <v>2</v>
      </c>
      <c r="B18" s="722"/>
      <c r="C18" s="722"/>
      <c r="D18" s="722"/>
      <c r="E18" s="722"/>
      <c r="F18" s="722"/>
      <c r="G18" s="722"/>
      <c r="H18" s="722"/>
      <c r="I18" s="722"/>
    </row>
    <row r="19" spans="1:9" ht="18.75" customHeight="1">
      <c r="A19" s="367"/>
      <c r="B19" s="367"/>
      <c r="C19" s="367"/>
      <c r="D19" s="367"/>
      <c r="E19" s="367"/>
      <c r="F19" s="367"/>
      <c r="G19" s="367"/>
      <c r="H19" s="367"/>
      <c r="I19" s="367"/>
    </row>
    <row r="20" spans="1:9" ht="18.75" customHeight="1">
      <c r="A20" s="723" t="s">
        <v>1195</v>
      </c>
      <c r="B20" s="723"/>
      <c r="C20" s="723"/>
      <c r="D20" s="723"/>
      <c r="E20" s="723"/>
      <c r="F20" s="723"/>
      <c r="G20" s="723"/>
      <c r="H20" s="723"/>
      <c r="I20" s="723"/>
    </row>
    <row r="21" spans="1:9" ht="18.75" customHeight="1">
      <c r="A21" s="368"/>
      <c r="B21" s="368"/>
      <c r="C21" s="368"/>
      <c r="D21" s="368"/>
      <c r="E21" s="368"/>
      <c r="F21" s="368"/>
      <c r="G21" s="368"/>
      <c r="H21" s="368"/>
      <c r="I21" s="368"/>
    </row>
    <row r="22" spans="1:9" ht="26.25" customHeight="1">
      <c r="A22" s="724" t="s">
        <v>3</v>
      </c>
      <c r="B22" s="724"/>
      <c r="C22" s="724"/>
      <c r="D22" s="724"/>
      <c r="E22" s="724"/>
      <c r="F22" s="724"/>
      <c r="G22" s="724"/>
      <c r="H22" s="724"/>
      <c r="I22" s="724"/>
    </row>
    <row r="23" spans="1:9" ht="18.75">
      <c r="A23" s="369"/>
      <c r="B23" s="369"/>
      <c r="C23" s="369"/>
      <c r="D23" s="369"/>
      <c r="E23" s="369"/>
      <c r="F23" s="369"/>
      <c r="G23" s="369"/>
      <c r="H23" s="369"/>
      <c r="I23" s="369"/>
    </row>
    <row r="24" spans="1:9" ht="18.75" customHeight="1">
      <c r="A24" s="714" t="s">
        <v>1196</v>
      </c>
      <c r="B24" s="714"/>
      <c r="C24" s="714"/>
      <c r="D24" s="714"/>
      <c r="E24" s="714"/>
      <c r="F24" s="714"/>
      <c r="G24" s="714"/>
      <c r="H24" s="714"/>
      <c r="I24" s="714"/>
    </row>
    <row r="25" spans="1:9">
      <c r="A25" s="366"/>
      <c r="B25" s="366"/>
      <c r="C25" s="366"/>
      <c r="D25" s="366"/>
      <c r="E25" s="366"/>
      <c r="F25" s="366"/>
      <c r="G25" s="366"/>
      <c r="H25" s="366"/>
      <c r="I25" s="366"/>
    </row>
    <row r="26" spans="1:9">
      <c r="A26" s="366"/>
      <c r="B26" s="366"/>
      <c r="C26" s="366"/>
      <c r="D26" s="366"/>
      <c r="E26" s="366"/>
      <c r="F26" s="366"/>
      <c r="G26" s="366"/>
      <c r="H26" s="366"/>
      <c r="I26" s="366"/>
    </row>
    <row r="27" spans="1:9">
      <c r="A27" s="366"/>
      <c r="B27" s="366"/>
      <c r="C27" s="366"/>
      <c r="D27" s="366"/>
      <c r="E27" s="366"/>
      <c r="F27" s="366"/>
      <c r="G27" s="366"/>
      <c r="H27" s="366"/>
      <c r="I27" s="366"/>
    </row>
    <row r="28" spans="1:9">
      <c r="A28" s="366"/>
      <c r="B28" s="366"/>
      <c r="C28" s="366"/>
      <c r="D28" s="366"/>
      <c r="E28" s="366"/>
      <c r="F28" s="366"/>
      <c r="G28" s="366"/>
      <c r="H28" s="366"/>
      <c r="I28" s="366"/>
    </row>
    <row r="29" spans="1:9">
      <c r="A29" s="366"/>
      <c r="B29" s="366"/>
      <c r="C29" s="366"/>
      <c r="D29" s="366"/>
      <c r="E29" s="366"/>
      <c r="F29" s="366"/>
      <c r="G29" s="366"/>
      <c r="H29" s="366"/>
      <c r="I29" s="366"/>
    </row>
    <row r="30" spans="1:9">
      <c r="A30" s="366"/>
      <c r="B30" s="366"/>
      <c r="C30" s="366"/>
      <c r="D30" s="366"/>
      <c r="E30" s="366"/>
      <c r="F30" s="366"/>
      <c r="G30" s="366"/>
      <c r="H30" s="366"/>
      <c r="I30" s="366"/>
    </row>
    <row r="31" spans="1:9">
      <c r="A31" s="366"/>
      <c r="B31" s="366"/>
      <c r="C31" s="366"/>
      <c r="D31" s="366"/>
      <c r="E31" s="366"/>
      <c r="F31" s="366"/>
      <c r="G31" s="366"/>
      <c r="H31" s="366"/>
      <c r="I31" s="366"/>
    </row>
    <row r="32" spans="1:9">
      <c r="A32" s="366"/>
      <c r="B32" s="366"/>
      <c r="C32" s="366"/>
      <c r="D32" s="366"/>
      <c r="E32" s="366"/>
      <c r="F32" s="366"/>
      <c r="G32" s="366"/>
      <c r="H32" s="366"/>
      <c r="I32" s="366"/>
    </row>
    <row r="33" spans="1:9">
      <c r="A33" s="366"/>
      <c r="B33" s="366"/>
      <c r="C33" s="366"/>
      <c r="D33" s="366"/>
      <c r="E33" s="366"/>
      <c r="F33" s="366"/>
      <c r="G33" s="366"/>
      <c r="H33" s="366"/>
      <c r="I33" s="366"/>
    </row>
    <row r="34" spans="1:9">
      <c r="A34" s="366"/>
      <c r="B34" s="366"/>
      <c r="C34" s="366"/>
      <c r="D34" s="366"/>
      <c r="E34" s="366"/>
      <c r="F34" s="366"/>
      <c r="G34" s="366"/>
      <c r="H34" s="366"/>
      <c r="I34" s="366"/>
    </row>
    <row r="35" spans="1:9">
      <c r="A35" s="366"/>
      <c r="B35" s="366"/>
      <c r="C35" s="366"/>
      <c r="D35" s="366"/>
      <c r="E35" s="366"/>
      <c r="F35" s="366"/>
      <c r="G35" s="366"/>
      <c r="H35" s="366"/>
      <c r="I35" s="366"/>
    </row>
    <row r="36" spans="1:9">
      <c r="A36" s="715"/>
      <c r="B36" s="715"/>
      <c r="C36" s="715"/>
      <c r="D36" s="715"/>
      <c r="E36" s="715"/>
      <c r="F36" s="715"/>
      <c r="G36" s="715"/>
      <c r="H36" s="715"/>
      <c r="I36" s="715"/>
    </row>
    <row r="37" spans="1:9" ht="50.25" customHeight="1">
      <c r="A37" s="716" t="s">
        <v>4</v>
      </c>
      <c r="B37" s="716"/>
      <c r="C37" s="716"/>
      <c r="D37" s="716"/>
      <c r="E37" s="716"/>
      <c r="F37" s="716"/>
      <c r="G37" s="716"/>
      <c r="H37" s="716"/>
      <c r="I37" s="716"/>
    </row>
    <row r="38" spans="1:9">
      <c r="A38" s="370"/>
      <c r="B38" s="370"/>
      <c r="C38" s="370"/>
      <c r="D38" s="370"/>
      <c r="E38" s="370"/>
      <c r="F38" s="370"/>
      <c r="G38" s="370"/>
      <c r="H38" s="370"/>
      <c r="I38" s="370"/>
    </row>
    <row r="39" spans="1:9" ht="65.25" customHeight="1">
      <c r="A39" s="717" t="s">
        <v>5</v>
      </c>
      <c r="B39" s="717"/>
      <c r="C39" s="717"/>
      <c r="D39" s="717"/>
      <c r="E39" s="717"/>
      <c r="F39" s="717"/>
      <c r="G39" s="717"/>
      <c r="H39" s="717"/>
      <c r="I39" s="71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1" t="s">
        <v>872</v>
      </c>
      <c r="L1" s="372" t="str">
        <f>Naslovnica!A20</f>
        <v>Veljača 2016.</v>
      </c>
    </row>
    <row r="2" spans="1:19" ht="12.75" customHeight="1">
      <c r="A2" s="117" t="s">
        <v>878</v>
      </c>
      <c r="J2" s="88"/>
      <c r="K2" s="88"/>
      <c r="L2" s="118" t="str">
        <f>Naslovnica!A24</f>
        <v>February 2016</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471</v>
      </c>
    </row>
    <row r="26" spans="1:1" ht="12.75" customHeight="1">
      <c r="A26" s="37"/>
    </row>
    <row r="27" spans="1:1" ht="12.75" customHeight="1">
      <c r="A27" s="371" t="s">
        <v>873</v>
      </c>
    </row>
    <row r="28" spans="1:1" ht="12.75" customHeight="1">
      <c r="A28" s="117" t="s">
        <v>877</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471</v>
      </c>
    </row>
    <row r="52" spans="1:1" ht="12.75" customHeight="1"/>
    <row r="53" spans="1:1" ht="12.75" customHeight="1">
      <c r="A53" s="371" t="s">
        <v>874</v>
      </c>
    </row>
    <row r="54" spans="1:1" ht="12.75" customHeight="1">
      <c r="A54" s="117" t="s">
        <v>879</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471</v>
      </c>
    </row>
    <row r="78" spans="1:12" ht="12.75" customHeight="1">
      <c r="A78" s="74" t="s">
        <v>319</v>
      </c>
    </row>
    <row r="79" spans="1:12" ht="12.75" customHeight="1">
      <c r="L79" s="40" t="s">
        <v>358</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41" t="s">
        <v>899</v>
      </c>
      <c r="AG1" s="372" t="str">
        <f>Naslovnica!A20</f>
        <v>Veljača 2016.</v>
      </c>
    </row>
    <row r="2" spans="1:33" ht="12.75" customHeight="1">
      <c r="A2" s="119" t="s">
        <v>900</v>
      </c>
      <c r="AG2" s="118" t="str">
        <f>Naslovnica!A24</f>
        <v>February 2016</v>
      </c>
    </row>
    <row r="3" spans="1:33" ht="12.75" customHeight="1">
      <c r="A3" s="119"/>
      <c r="AG3" s="118"/>
    </row>
    <row r="4" spans="1:33" ht="12.75" customHeight="1">
      <c r="I4" s="651"/>
      <c r="J4" s="651"/>
      <c r="K4" s="651"/>
      <c r="AG4" s="21" t="s">
        <v>472</v>
      </c>
    </row>
    <row r="5" spans="1:33" ht="15" customHeight="1">
      <c r="A5" s="404" t="s">
        <v>882</v>
      </c>
      <c r="B5" s="765" t="s">
        <v>887</v>
      </c>
      <c r="C5" s="765"/>
      <c r="D5" s="765"/>
      <c r="E5" s="765"/>
      <c r="F5" s="765"/>
      <c r="G5" s="765"/>
      <c r="H5" s="765"/>
      <c r="I5" s="765"/>
      <c r="J5" s="766" t="s">
        <v>894</v>
      </c>
      <c r="K5" s="766"/>
      <c r="L5" s="765" t="s">
        <v>888</v>
      </c>
      <c r="M5" s="765"/>
      <c r="N5" s="765"/>
      <c r="O5" s="765"/>
      <c r="P5" s="765"/>
      <c r="Q5" s="765"/>
      <c r="R5" s="765"/>
      <c r="S5" s="765"/>
      <c r="T5" s="766" t="s">
        <v>895</v>
      </c>
      <c r="U5" s="766"/>
      <c r="V5" s="765" t="s">
        <v>889</v>
      </c>
      <c r="W5" s="765"/>
      <c r="X5" s="765"/>
      <c r="Y5" s="765"/>
      <c r="Z5" s="765"/>
      <c r="AA5" s="765"/>
      <c r="AB5" s="765"/>
      <c r="AC5" s="765"/>
      <c r="AD5" s="766" t="s">
        <v>896</v>
      </c>
      <c r="AE5" s="766"/>
      <c r="AF5" s="768" t="s">
        <v>836</v>
      </c>
      <c r="AG5" s="768"/>
    </row>
    <row r="6" spans="1:33" ht="22.5" customHeight="1">
      <c r="A6" s="767" t="s">
        <v>473</v>
      </c>
      <c r="B6" s="740" t="s">
        <v>883</v>
      </c>
      <c r="C6" s="740"/>
      <c r="D6" s="740" t="s">
        <v>884</v>
      </c>
      <c r="E6" s="740"/>
      <c r="F6" s="740" t="s">
        <v>885</v>
      </c>
      <c r="G6" s="740"/>
      <c r="H6" s="740" t="s">
        <v>886</v>
      </c>
      <c r="I6" s="740"/>
      <c r="J6" s="766"/>
      <c r="K6" s="766"/>
      <c r="L6" s="740" t="s">
        <v>883</v>
      </c>
      <c r="M6" s="740"/>
      <c r="N6" s="740" t="s">
        <v>884</v>
      </c>
      <c r="O6" s="740"/>
      <c r="P6" s="740" t="s">
        <v>885</v>
      </c>
      <c r="Q6" s="740"/>
      <c r="R6" s="740" t="s">
        <v>886</v>
      </c>
      <c r="S6" s="740"/>
      <c r="T6" s="766"/>
      <c r="U6" s="766"/>
      <c r="V6" s="740" t="s">
        <v>883</v>
      </c>
      <c r="W6" s="740"/>
      <c r="X6" s="740" t="s">
        <v>884</v>
      </c>
      <c r="Y6" s="740"/>
      <c r="Z6" s="740" t="s">
        <v>885</v>
      </c>
      <c r="AA6" s="740"/>
      <c r="AB6" s="740" t="s">
        <v>886</v>
      </c>
      <c r="AC6" s="740"/>
      <c r="AD6" s="766"/>
      <c r="AE6" s="766"/>
      <c r="AF6" s="768"/>
      <c r="AG6" s="768"/>
    </row>
    <row r="7" spans="1:33">
      <c r="A7" s="767"/>
      <c r="B7" s="404" t="s">
        <v>130</v>
      </c>
      <c r="C7" s="404" t="s">
        <v>131</v>
      </c>
      <c r="D7" s="404" t="s">
        <v>130</v>
      </c>
      <c r="E7" s="404" t="s">
        <v>131</v>
      </c>
      <c r="F7" s="404" t="s">
        <v>130</v>
      </c>
      <c r="G7" s="404" t="s">
        <v>131</v>
      </c>
      <c r="H7" s="404" t="s">
        <v>130</v>
      </c>
      <c r="I7" s="404" t="s">
        <v>131</v>
      </c>
      <c r="J7" s="404" t="s">
        <v>130</v>
      </c>
      <c r="K7" s="404" t="s">
        <v>131</v>
      </c>
      <c r="L7" s="404" t="s">
        <v>130</v>
      </c>
      <c r="M7" s="404" t="s">
        <v>131</v>
      </c>
      <c r="N7" s="404" t="s">
        <v>130</v>
      </c>
      <c r="O7" s="404" t="s">
        <v>131</v>
      </c>
      <c r="P7" s="404" t="s">
        <v>130</v>
      </c>
      <c r="Q7" s="404" t="s">
        <v>131</v>
      </c>
      <c r="R7" s="404" t="s">
        <v>130</v>
      </c>
      <c r="S7" s="404" t="s">
        <v>131</v>
      </c>
      <c r="T7" s="404" t="s">
        <v>130</v>
      </c>
      <c r="U7" s="404" t="s">
        <v>131</v>
      </c>
      <c r="V7" s="404" t="s">
        <v>130</v>
      </c>
      <c r="W7" s="404" t="s">
        <v>131</v>
      </c>
      <c r="X7" s="404" t="s">
        <v>130</v>
      </c>
      <c r="Y7" s="404" t="s">
        <v>131</v>
      </c>
      <c r="Z7" s="404" t="s">
        <v>130</v>
      </c>
      <c r="AA7" s="404" t="s">
        <v>131</v>
      </c>
      <c r="AB7" s="404" t="s">
        <v>130</v>
      </c>
      <c r="AC7" s="404" t="s">
        <v>131</v>
      </c>
      <c r="AD7" s="404" t="s">
        <v>130</v>
      </c>
      <c r="AE7" s="404" t="s">
        <v>131</v>
      </c>
      <c r="AF7" s="404" t="s">
        <v>130</v>
      </c>
      <c r="AG7" s="404" t="s">
        <v>131</v>
      </c>
    </row>
    <row r="8" spans="1:33">
      <c r="A8" s="767"/>
      <c r="B8" s="405" t="s">
        <v>122</v>
      </c>
      <c r="C8" s="405" t="s">
        <v>123</v>
      </c>
      <c r="D8" s="405" t="s">
        <v>122</v>
      </c>
      <c r="E8" s="405" t="s">
        <v>123</v>
      </c>
      <c r="F8" s="405" t="s">
        <v>122</v>
      </c>
      <c r="G8" s="405" t="s">
        <v>123</v>
      </c>
      <c r="H8" s="405" t="s">
        <v>122</v>
      </c>
      <c r="I8" s="405" t="s">
        <v>123</v>
      </c>
      <c r="J8" s="405" t="s">
        <v>122</v>
      </c>
      <c r="K8" s="405" t="s">
        <v>123</v>
      </c>
      <c r="L8" s="405" t="s">
        <v>122</v>
      </c>
      <c r="M8" s="405" t="s">
        <v>123</v>
      </c>
      <c r="N8" s="405" t="s">
        <v>122</v>
      </c>
      <c r="O8" s="405" t="s">
        <v>123</v>
      </c>
      <c r="P8" s="405" t="s">
        <v>122</v>
      </c>
      <c r="Q8" s="405" t="s">
        <v>123</v>
      </c>
      <c r="R8" s="405" t="s">
        <v>122</v>
      </c>
      <c r="S8" s="405" t="s">
        <v>123</v>
      </c>
      <c r="T8" s="405" t="s">
        <v>122</v>
      </c>
      <c r="U8" s="405" t="s">
        <v>123</v>
      </c>
      <c r="V8" s="405" t="s">
        <v>122</v>
      </c>
      <c r="W8" s="405" t="s">
        <v>123</v>
      </c>
      <c r="X8" s="405" t="s">
        <v>122</v>
      </c>
      <c r="Y8" s="405" t="s">
        <v>123</v>
      </c>
      <c r="Z8" s="405" t="s">
        <v>122</v>
      </c>
      <c r="AA8" s="405" t="s">
        <v>123</v>
      </c>
      <c r="AB8" s="405" t="s">
        <v>122</v>
      </c>
      <c r="AC8" s="405" t="s">
        <v>123</v>
      </c>
      <c r="AD8" s="405" t="s">
        <v>122</v>
      </c>
      <c r="AE8" s="405" t="s">
        <v>123</v>
      </c>
      <c r="AF8" s="405" t="s">
        <v>122</v>
      </c>
      <c r="AG8" s="405" t="s">
        <v>123</v>
      </c>
    </row>
    <row r="9" spans="1:33" ht="18">
      <c r="A9" s="209" t="s">
        <v>585</v>
      </c>
      <c r="B9" s="181">
        <v>4873.86762</v>
      </c>
      <c r="C9" s="182">
        <v>2.5022627304772369E-2</v>
      </c>
      <c r="D9" s="181">
        <v>4691.1649100000004</v>
      </c>
      <c r="E9" s="182">
        <v>8.2346368106928539E-2</v>
      </c>
      <c r="F9" s="181">
        <v>2074.23981</v>
      </c>
      <c r="G9" s="182">
        <v>3.7984869913883085E-2</v>
      </c>
      <c r="H9" s="181">
        <v>87.010100000000008</v>
      </c>
      <c r="I9" s="182">
        <v>7.9673804147554551E-4</v>
      </c>
      <c r="J9" s="181">
        <v>11726.282439999999</v>
      </c>
      <c r="K9" s="182">
        <v>2.8217887777808044E-2</v>
      </c>
      <c r="L9" s="181">
        <v>773356.88086000003</v>
      </c>
      <c r="M9" s="182">
        <v>2.6940456709769817E-2</v>
      </c>
      <c r="N9" s="181">
        <v>299613.48388000001</v>
      </c>
      <c r="O9" s="182">
        <v>3.1191969616238761E-2</v>
      </c>
      <c r="P9" s="181">
        <v>100705.35400000001</v>
      </c>
      <c r="Q9" s="182">
        <v>8.7114294481250021E-3</v>
      </c>
      <c r="R9" s="181">
        <v>58141.257520000006</v>
      </c>
      <c r="S9" s="182">
        <v>2.6640276145262617E-3</v>
      </c>
      <c r="T9" s="181">
        <v>1231816.9762600001</v>
      </c>
      <c r="U9" s="182">
        <v>1.7181031744247354E-2</v>
      </c>
      <c r="V9" s="181">
        <v>36598.325560000005</v>
      </c>
      <c r="W9" s="182">
        <v>3.9915514390653911E-2</v>
      </c>
      <c r="X9" s="181">
        <v>24201.052090000001</v>
      </c>
      <c r="Y9" s="182">
        <v>9.7224765259087201E-2</v>
      </c>
      <c r="Z9" s="181">
        <v>3596.0732699999999</v>
      </c>
      <c r="AA9" s="182">
        <v>1.0474309790630848E-2</v>
      </c>
      <c r="AB9" s="181">
        <v>3481.9867400000003</v>
      </c>
      <c r="AC9" s="182">
        <v>4.2754564287326071E-3</v>
      </c>
      <c r="AD9" s="181">
        <v>67877.437660000011</v>
      </c>
      <c r="AE9" s="182">
        <v>2.9212823280446592E-2</v>
      </c>
      <c r="AF9" s="181">
        <v>1311420.6963600002</v>
      </c>
      <c r="AG9" s="182">
        <v>1.7618228838047752E-2</v>
      </c>
    </row>
    <row r="10" spans="1:33" ht="18">
      <c r="A10" s="209" t="s">
        <v>586</v>
      </c>
      <c r="B10" s="184">
        <v>27840.807379999998</v>
      </c>
      <c r="C10" s="185">
        <v>0.14293579580926247</v>
      </c>
      <c r="D10" s="184">
        <v>1622.3794499999999</v>
      </c>
      <c r="E10" s="185">
        <v>2.8478439356082293E-2</v>
      </c>
      <c r="F10" s="184">
        <v>0</v>
      </c>
      <c r="G10" s="185">
        <v>0</v>
      </c>
      <c r="H10" s="184">
        <v>53.796699999999994</v>
      </c>
      <c r="I10" s="185">
        <v>4.9260806959016789E-4</v>
      </c>
      <c r="J10" s="184">
        <v>29516.983529999998</v>
      </c>
      <c r="K10" s="185">
        <v>7.1029069361981709E-2</v>
      </c>
      <c r="L10" s="184">
        <v>63735.646840000001</v>
      </c>
      <c r="M10" s="185">
        <v>2.2202782144418996E-3</v>
      </c>
      <c r="N10" s="184">
        <v>57826.556759999999</v>
      </c>
      <c r="O10" s="185">
        <v>6.0201703144710491E-3</v>
      </c>
      <c r="P10" s="184">
        <v>35673.337180000002</v>
      </c>
      <c r="Q10" s="185">
        <v>3.085891143610344E-3</v>
      </c>
      <c r="R10" s="184">
        <v>44355.434569999998</v>
      </c>
      <c r="S10" s="185">
        <v>2.0323623462761456E-3</v>
      </c>
      <c r="T10" s="184">
        <v>201590.97535000002</v>
      </c>
      <c r="U10" s="182">
        <v>2.8117334097456739E-3</v>
      </c>
      <c r="V10" s="184">
        <v>1018.4120300000001</v>
      </c>
      <c r="W10" s="185">
        <v>1.110718575701966E-3</v>
      </c>
      <c r="X10" s="184">
        <v>22054.894600000003</v>
      </c>
      <c r="Y10" s="185">
        <v>8.8602840170941929E-2</v>
      </c>
      <c r="Z10" s="184">
        <v>0</v>
      </c>
      <c r="AA10" s="185">
        <v>0</v>
      </c>
      <c r="AB10" s="184">
        <v>341.2081</v>
      </c>
      <c r="AC10" s="185">
        <v>4.1896206781092971E-4</v>
      </c>
      <c r="AD10" s="184">
        <v>23414.514730000003</v>
      </c>
      <c r="AE10" s="185">
        <v>1.0077046284968789E-2</v>
      </c>
      <c r="AF10" s="184">
        <v>254522.47361000002</v>
      </c>
      <c r="AG10" s="182">
        <v>3.41937198103817E-3</v>
      </c>
    </row>
    <row r="11" spans="1:33" ht="27">
      <c r="A11" s="209" t="s">
        <v>587</v>
      </c>
      <c r="B11" s="184">
        <v>162135.93018</v>
      </c>
      <c r="C11" s="185">
        <v>0.83241221754946526</v>
      </c>
      <c r="D11" s="184">
        <v>52250.330600000001</v>
      </c>
      <c r="E11" s="185">
        <v>0.91717623230949519</v>
      </c>
      <c r="F11" s="184">
        <v>53123.028460000001</v>
      </c>
      <c r="G11" s="185">
        <v>0.97282450937271758</v>
      </c>
      <c r="H11" s="184">
        <v>109873.74101000001</v>
      </c>
      <c r="I11" s="185">
        <v>1.006096869465714</v>
      </c>
      <c r="J11" s="184">
        <v>377383.03025000001</v>
      </c>
      <c r="K11" s="185">
        <v>0.90812685532104898</v>
      </c>
      <c r="L11" s="184">
        <v>27906289.459090002</v>
      </c>
      <c r="M11" s="185">
        <v>0.9721361530615501</v>
      </c>
      <c r="N11" s="184">
        <v>9509823.9217499997</v>
      </c>
      <c r="O11" s="185">
        <v>0.99004268760417891</v>
      </c>
      <c r="P11" s="184">
        <v>11428557.54452</v>
      </c>
      <c r="Q11" s="185">
        <v>0.98861747452794524</v>
      </c>
      <c r="R11" s="184">
        <v>21997256.68575</v>
      </c>
      <c r="S11" s="185">
        <v>1.007912483394467</v>
      </c>
      <c r="T11" s="184">
        <v>70841927.611110002</v>
      </c>
      <c r="U11" s="185">
        <v>0.98808299493126361</v>
      </c>
      <c r="V11" s="184">
        <v>882983.40038999997</v>
      </c>
      <c r="W11" s="185">
        <v>0.96301500371088467</v>
      </c>
      <c r="X11" s="184">
        <v>204425.11561000001</v>
      </c>
      <c r="Y11" s="185">
        <v>0.8212528862105356</v>
      </c>
      <c r="Z11" s="184">
        <v>342078.20502999995</v>
      </c>
      <c r="AA11" s="185">
        <v>0.9963737730258081</v>
      </c>
      <c r="AB11" s="184">
        <v>822681.62953999999</v>
      </c>
      <c r="AC11" s="185">
        <v>1.0101530317191874</v>
      </c>
      <c r="AD11" s="184">
        <v>2252168.3505700002</v>
      </c>
      <c r="AE11" s="185">
        <v>0.96927931122814681</v>
      </c>
      <c r="AF11" s="184">
        <v>73471478.991929993</v>
      </c>
      <c r="AG11" s="185">
        <v>0.98704964283581997</v>
      </c>
    </row>
    <row r="12" spans="1:33" ht="18.75">
      <c r="A12" s="209" t="s">
        <v>588</v>
      </c>
      <c r="B12" s="186">
        <v>129093.23856999999</v>
      </c>
      <c r="C12" s="187">
        <v>0.6627697443089714</v>
      </c>
      <c r="D12" s="186">
        <v>37086.41848</v>
      </c>
      <c r="E12" s="187">
        <v>0.65099648520385878</v>
      </c>
      <c r="F12" s="186">
        <v>39340.285219999998</v>
      </c>
      <c r="G12" s="187">
        <v>0.72042567559088422</v>
      </c>
      <c r="H12" s="186">
        <v>89906.395310000007</v>
      </c>
      <c r="I12" s="187">
        <v>0.82325897011284399</v>
      </c>
      <c r="J12" s="186">
        <v>295426.33757999999</v>
      </c>
      <c r="K12" s="187">
        <v>0.71090793549411324</v>
      </c>
      <c r="L12" s="186">
        <v>24341256.72563</v>
      </c>
      <c r="M12" s="187">
        <v>0.84794561127974355</v>
      </c>
      <c r="N12" s="186">
        <v>7822825.8290100005</v>
      </c>
      <c r="O12" s="187">
        <v>0.81441376540095034</v>
      </c>
      <c r="P12" s="186">
        <v>9129128.0249500014</v>
      </c>
      <c r="Q12" s="187">
        <v>0.78970731498796665</v>
      </c>
      <c r="R12" s="186">
        <v>19868168.91028</v>
      </c>
      <c r="S12" s="187">
        <v>0.91035785747927633</v>
      </c>
      <c r="T12" s="186">
        <v>61161379.489870012</v>
      </c>
      <c r="U12" s="187">
        <v>0.85306147162207924</v>
      </c>
      <c r="V12" s="186">
        <v>882983.40038999997</v>
      </c>
      <c r="W12" s="187">
        <v>0.96301500371088467</v>
      </c>
      <c r="X12" s="186">
        <v>199565.90791000001</v>
      </c>
      <c r="Y12" s="187">
        <v>0.80173161390300385</v>
      </c>
      <c r="Z12" s="186">
        <v>342078.20502999995</v>
      </c>
      <c r="AA12" s="187">
        <v>0.9963737730258081</v>
      </c>
      <c r="AB12" s="186">
        <v>822681.62953999999</v>
      </c>
      <c r="AC12" s="187">
        <v>1.0101530317191874</v>
      </c>
      <c r="AD12" s="186">
        <v>2247309.1428700001</v>
      </c>
      <c r="AE12" s="187">
        <v>0.96718802462811171</v>
      </c>
      <c r="AF12" s="186">
        <v>63704114.970320016</v>
      </c>
      <c r="AG12" s="187">
        <v>0.85583038195723438</v>
      </c>
    </row>
    <row r="13" spans="1:33" ht="19.5">
      <c r="A13" s="210" t="s">
        <v>494</v>
      </c>
      <c r="B13" s="186">
        <v>53576.608909999995</v>
      </c>
      <c r="C13" s="187">
        <v>0.27506440911673274</v>
      </c>
      <c r="D13" s="186">
        <v>17166.368569999999</v>
      </c>
      <c r="E13" s="187">
        <v>0.30132986847491328</v>
      </c>
      <c r="F13" s="186">
        <v>10608.830310000001</v>
      </c>
      <c r="G13" s="187">
        <v>0.1942760125039785</v>
      </c>
      <c r="H13" s="186">
        <v>16358.290660000001</v>
      </c>
      <c r="I13" s="187">
        <v>0.14979033999887492</v>
      </c>
      <c r="J13" s="186">
        <v>97710.098450000005</v>
      </c>
      <c r="K13" s="187">
        <v>0.2351275953763122</v>
      </c>
      <c r="L13" s="186">
        <v>2490534.59448</v>
      </c>
      <c r="M13" s="187">
        <v>8.6759607481812676E-2</v>
      </c>
      <c r="N13" s="186">
        <v>1269050.11513</v>
      </c>
      <c r="O13" s="187">
        <v>0.13211746053616652</v>
      </c>
      <c r="P13" s="186">
        <v>1450923.79143</v>
      </c>
      <c r="Q13" s="187">
        <v>0.12551090623889255</v>
      </c>
      <c r="R13" s="186">
        <v>2221448.1423800001</v>
      </c>
      <c r="S13" s="187">
        <v>0.10178657029395444</v>
      </c>
      <c r="T13" s="186">
        <v>7431956.6434200006</v>
      </c>
      <c r="U13" s="187">
        <v>0.10365881090562089</v>
      </c>
      <c r="V13" s="186">
        <v>0</v>
      </c>
      <c r="W13" s="187">
        <v>0</v>
      </c>
      <c r="X13" s="186">
        <v>0</v>
      </c>
      <c r="Y13" s="187">
        <v>0</v>
      </c>
      <c r="Z13" s="186">
        <v>0</v>
      </c>
      <c r="AA13" s="187">
        <v>0</v>
      </c>
      <c r="AB13" s="186">
        <v>0</v>
      </c>
      <c r="AC13" s="187">
        <v>0</v>
      </c>
      <c r="AD13" s="186">
        <v>0</v>
      </c>
      <c r="AE13" s="187">
        <v>0</v>
      </c>
      <c r="AF13" s="186">
        <v>7529666.741870001</v>
      </c>
      <c r="AG13" s="187">
        <v>0.10115700636776175</v>
      </c>
    </row>
    <row r="14" spans="1:33" ht="19.5">
      <c r="A14" s="210" t="s">
        <v>589</v>
      </c>
      <c r="B14" s="186">
        <v>67111.998819999993</v>
      </c>
      <c r="C14" s="187">
        <v>0.3445556311911448</v>
      </c>
      <c r="D14" s="186">
        <v>17667.076860000001</v>
      </c>
      <c r="E14" s="187">
        <v>0.31011905196207629</v>
      </c>
      <c r="F14" s="186">
        <v>24669.198079999998</v>
      </c>
      <c r="G14" s="187">
        <v>0.45175889279100007</v>
      </c>
      <c r="H14" s="186">
        <v>67581.029330000005</v>
      </c>
      <c r="I14" s="187">
        <v>0.61882904340169231</v>
      </c>
      <c r="J14" s="186">
        <v>177029.30309</v>
      </c>
      <c r="K14" s="187">
        <v>0.42599971760335537</v>
      </c>
      <c r="L14" s="186">
        <v>20515068.974089999</v>
      </c>
      <c r="M14" s="187">
        <v>0.71465754203907528</v>
      </c>
      <c r="N14" s="186">
        <v>6367740.2729700003</v>
      </c>
      <c r="O14" s="187">
        <v>0.66292864575524779</v>
      </c>
      <c r="P14" s="186">
        <v>7298540.5458699996</v>
      </c>
      <c r="Q14" s="187">
        <v>0.63135393019547148</v>
      </c>
      <c r="R14" s="186">
        <v>16633988.260809999</v>
      </c>
      <c r="S14" s="187">
        <v>0.76216796740696824</v>
      </c>
      <c r="T14" s="186">
        <v>50815338.053739995</v>
      </c>
      <c r="U14" s="187">
        <v>0.70875783742380438</v>
      </c>
      <c r="V14" s="186">
        <v>838322.07039000001</v>
      </c>
      <c r="W14" s="187">
        <v>0.91430567253128781</v>
      </c>
      <c r="X14" s="186">
        <v>184413.92537000001</v>
      </c>
      <c r="Y14" s="187">
        <v>0.74086037821527928</v>
      </c>
      <c r="Z14" s="186">
        <v>305535.47817000002</v>
      </c>
      <c r="AA14" s="187">
        <v>0.88993549633128277</v>
      </c>
      <c r="AB14" s="186">
        <v>782118.61780000001</v>
      </c>
      <c r="AC14" s="187">
        <v>0.96034658434812725</v>
      </c>
      <c r="AD14" s="186">
        <v>2110390.09173</v>
      </c>
      <c r="AE14" s="187">
        <v>0.90826134468013964</v>
      </c>
      <c r="AF14" s="186">
        <v>53102757.448559992</v>
      </c>
      <c r="AG14" s="187">
        <v>0.71340686879265791</v>
      </c>
    </row>
    <row r="15" spans="1:33" ht="19.5">
      <c r="A15" s="210" t="s">
        <v>590</v>
      </c>
      <c r="B15" s="186">
        <v>0</v>
      </c>
      <c r="C15" s="187">
        <v>0</v>
      </c>
      <c r="D15" s="186">
        <v>0</v>
      </c>
      <c r="E15" s="187">
        <v>0</v>
      </c>
      <c r="F15" s="186">
        <v>215.55757999999997</v>
      </c>
      <c r="G15" s="187">
        <v>3.9474349088167611E-3</v>
      </c>
      <c r="H15" s="186">
        <v>0</v>
      </c>
      <c r="I15" s="187">
        <v>0</v>
      </c>
      <c r="J15" s="186">
        <v>215.55757999999997</v>
      </c>
      <c r="K15" s="187">
        <v>5.1871338023953297E-4</v>
      </c>
      <c r="L15" s="186">
        <v>1222.2885100000001</v>
      </c>
      <c r="M15" s="187">
        <v>4.2579320757947919E-5</v>
      </c>
      <c r="N15" s="186">
        <v>1910.6747600000001</v>
      </c>
      <c r="O15" s="187">
        <v>1.9891531011436095E-4</v>
      </c>
      <c r="P15" s="186">
        <v>105.95858</v>
      </c>
      <c r="Q15" s="187">
        <v>9.165855214545087E-6</v>
      </c>
      <c r="R15" s="186">
        <v>0</v>
      </c>
      <c r="S15" s="187">
        <v>0</v>
      </c>
      <c r="T15" s="186">
        <v>3238.9218500000002</v>
      </c>
      <c r="U15" s="187">
        <v>4.5175557890866994E-5</v>
      </c>
      <c r="V15" s="186">
        <v>0</v>
      </c>
      <c r="W15" s="187">
        <v>0</v>
      </c>
      <c r="X15" s="186">
        <v>0</v>
      </c>
      <c r="Y15" s="187">
        <v>0</v>
      </c>
      <c r="Z15" s="186">
        <v>1561.79539</v>
      </c>
      <c r="AA15" s="187">
        <v>4.5490532356252918E-3</v>
      </c>
      <c r="AB15" s="186">
        <v>0</v>
      </c>
      <c r="AC15" s="187">
        <v>0</v>
      </c>
      <c r="AD15" s="186">
        <v>1561.79539</v>
      </c>
      <c r="AE15" s="187">
        <v>6.7215932570731862E-4</v>
      </c>
      <c r="AF15" s="186">
        <v>5016.2748200000005</v>
      </c>
      <c r="AG15" s="187">
        <v>6.7390943225617705E-5</v>
      </c>
    </row>
    <row r="16" spans="1:33" ht="19.5">
      <c r="A16" s="210" t="s">
        <v>591</v>
      </c>
      <c r="B16" s="186">
        <v>3604.1683599999997</v>
      </c>
      <c r="C16" s="187">
        <v>1.8503941560877403E-2</v>
      </c>
      <c r="D16" s="186">
        <v>2252.9730499999996</v>
      </c>
      <c r="E16" s="187">
        <v>3.9547564766869277E-2</v>
      </c>
      <c r="F16" s="186">
        <v>3846.6992500000001</v>
      </c>
      <c r="G16" s="187">
        <v>7.044333538708894E-2</v>
      </c>
      <c r="H16" s="186">
        <v>5865.9926299999997</v>
      </c>
      <c r="I16" s="187">
        <v>5.3713988138574531E-2</v>
      </c>
      <c r="J16" s="186">
        <v>15569.833289999999</v>
      </c>
      <c r="K16" s="187">
        <v>3.7466930439754929E-2</v>
      </c>
      <c r="L16" s="186">
        <v>143948.10425999999</v>
      </c>
      <c r="M16" s="187">
        <v>5.014538264607485E-3</v>
      </c>
      <c r="N16" s="186">
        <v>123700.41773</v>
      </c>
      <c r="O16" s="187">
        <v>1.2878124246556199E-2</v>
      </c>
      <c r="P16" s="186">
        <v>222482.90527000002</v>
      </c>
      <c r="Q16" s="187">
        <v>1.9245691074910313E-2</v>
      </c>
      <c r="R16" s="186">
        <v>645150.17778000003</v>
      </c>
      <c r="S16" s="187">
        <v>2.9560727827932384E-2</v>
      </c>
      <c r="T16" s="186">
        <v>1135281.6050400001</v>
      </c>
      <c r="U16" s="187">
        <v>1.5834583928266414E-2</v>
      </c>
      <c r="V16" s="186">
        <v>0</v>
      </c>
      <c r="W16" s="187">
        <v>0</v>
      </c>
      <c r="X16" s="186">
        <v>15151.982539999999</v>
      </c>
      <c r="Y16" s="187">
        <v>6.0871235687724505E-2</v>
      </c>
      <c r="Z16" s="186">
        <v>22416.128769999999</v>
      </c>
      <c r="AA16" s="187">
        <v>6.5291627676889022E-2</v>
      </c>
      <c r="AB16" s="186">
        <v>38562.103479999998</v>
      </c>
      <c r="AC16" s="187">
        <v>4.7349575268347523E-2</v>
      </c>
      <c r="AD16" s="186">
        <v>76130.214789999998</v>
      </c>
      <c r="AE16" s="187">
        <v>3.2764620875977694E-2</v>
      </c>
      <c r="AF16" s="186">
        <v>1226981.6531199999</v>
      </c>
      <c r="AG16" s="187">
        <v>1.6483835892445075E-2</v>
      </c>
    </row>
    <row r="17" spans="1:33" ht="19.5">
      <c r="A17" s="565" t="s">
        <v>707</v>
      </c>
      <c r="B17" s="186">
        <v>0</v>
      </c>
      <c r="C17" s="187">
        <v>0</v>
      </c>
      <c r="D17" s="186">
        <v>0</v>
      </c>
      <c r="E17" s="187">
        <v>0</v>
      </c>
      <c r="F17" s="186">
        <v>0</v>
      </c>
      <c r="G17" s="187">
        <v>0</v>
      </c>
      <c r="H17" s="186">
        <v>0</v>
      </c>
      <c r="I17" s="187">
        <v>0</v>
      </c>
      <c r="J17" s="186">
        <v>0</v>
      </c>
      <c r="K17" s="187">
        <v>0</v>
      </c>
      <c r="L17" s="186">
        <v>36851.70607</v>
      </c>
      <c r="M17" s="187">
        <v>1.2837563311727002E-3</v>
      </c>
      <c r="N17" s="186">
        <v>42853.534650000001</v>
      </c>
      <c r="O17" s="187">
        <v>4.4613684719430023E-3</v>
      </c>
      <c r="P17" s="186">
        <v>63994.414159999993</v>
      </c>
      <c r="Q17" s="187">
        <v>5.5357813848599512E-3</v>
      </c>
      <c r="R17" s="186">
        <v>37430.498479999995</v>
      </c>
      <c r="S17" s="187">
        <v>1.7150623469384372E-3</v>
      </c>
      <c r="T17" s="186">
        <v>181130.15336</v>
      </c>
      <c r="U17" s="187">
        <v>2.5263517021555481E-3</v>
      </c>
      <c r="V17" s="186">
        <v>0</v>
      </c>
      <c r="W17" s="187">
        <v>0</v>
      </c>
      <c r="X17" s="186">
        <v>0</v>
      </c>
      <c r="Y17" s="187">
        <v>0</v>
      </c>
      <c r="Z17" s="186">
        <v>0</v>
      </c>
      <c r="AA17" s="187">
        <v>0</v>
      </c>
      <c r="AB17" s="186">
        <v>0</v>
      </c>
      <c r="AC17" s="187">
        <v>0</v>
      </c>
      <c r="AD17" s="186">
        <v>0</v>
      </c>
      <c r="AE17" s="187">
        <v>0</v>
      </c>
      <c r="AF17" s="186">
        <v>181130.15336</v>
      </c>
      <c r="AG17" s="187">
        <v>2.4333857931514175E-3</v>
      </c>
    </row>
    <row r="18" spans="1:33" ht="19.5">
      <c r="A18" s="565" t="s">
        <v>708</v>
      </c>
      <c r="B18" s="186">
        <v>0</v>
      </c>
      <c r="C18" s="187">
        <v>0</v>
      </c>
      <c r="D18" s="186">
        <v>0</v>
      </c>
      <c r="E18" s="187">
        <v>0</v>
      </c>
      <c r="F18" s="186">
        <v>0</v>
      </c>
      <c r="G18" s="187">
        <v>0</v>
      </c>
      <c r="H18" s="186">
        <v>101.08269</v>
      </c>
      <c r="I18" s="187">
        <v>9.2559857370212999E-4</v>
      </c>
      <c r="J18" s="186">
        <v>101.08269</v>
      </c>
      <c r="K18" s="187">
        <v>2.4324333114894331E-4</v>
      </c>
      <c r="L18" s="186">
        <v>622971.14305999991</v>
      </c>
      <c r="M18" s="187">
        <v>2.1701658737917122E-2</v>
      </c>
      <c r="N18" s="186">
        <v>17570.813770000001</v>
      </c>
      <c r="O18" s="187">
        <v>1.8292510809224452E-3</v>
      </c>
      <c r="P18" s="186">
        <v>93080.409639999998</v>
      </c>
      <c r="Q18" s="187">
        <v>8.0518402386176441E-3</v>
      </c>
      <c r="R18" s="186">
        <v>256148.73362000001</v>
      </c>
      <c r="S18" s="187">
        <v>1.1736713805250551E-2</v>
      </c>
      <c r="T18" s="186">
        <v>989771.10008999985</v>
      </c>
      <c r="U18" s="187">
        <v>1.3805044919754055E-2</v>
      </c>
      <c r="V18" s="186">
        <v>0</v>
      </c>
      <c r="W18" s="187">
        <v>0</v>
      </c>
      <c r="X18" s="186">
        <v>0</v>
      </c>
      <c r="Y18" s="187">
        <v>0</v>
      </c>
      <c r="Z18" s="186">
        <v>12564.802699999998</v>
      </c>
      <c r="AA18" s="187">
        <v>3.6597595782011112E-2</v>
      </c>
      <c r="AB18" s="186">
        <v>2000.9082599999999</v>
      </c>
      <c r="AC18" s="187">
        <v>2.4568721027125951E-3</v>
      </c>
      <c r="AD18" s="186">
        <v>14565.710959999999</v>
      </c>
      <c r="AE18" s="187">
        <v>6.2687331003847433E-3</v>
      </c>
      <c r="AF18" s="186">
        <v>1004437.8937399999</v>
      </c>
      <c r="AG18" s="187">
        <v>1.3494080667352942E-2</v>
      </c>
    </row>
    <row r="19" spans="1:33" ht="19.5">
      <c r="A19" s="183" t="s">
        <v>718</v>
      </c>
      <c r="B19" s="186">
        <v>0</v>
      </c>
      <c r="C19" s="187">
        <v>0</v>
      </c>
      <c r="D19" s="186">
        <v>0</v>
      </c>
      <c r="E19" s="187">
        <v>0</v>
      </c>
      <c r="F19" s="186">
        <v>0</v>
      </c>
      <c r="G19" s="187">
        <v>0</v>
      </c>
      <c r="H19" s="186">
        <v>0</v>
      </c>
      <c r="I19" s="187">
        <v>0</v>
      </c>
      <c r="J19" s="186">
        <v>0</v>
      </c>
      <c r="K19" s="187">
        <v>0</v>
      </c>
      <c r="L19" s="186">
        <v>0</v>
      </c>
      <c r="M19" s="187">
        <v>0</v>
      </c>
      <c r="N19" s="186">
        <v>0</v>
      </c>
      <c r="O19" s="187">
        <v>0</v>
      </c>
      <c r="P19" s="186">
        <v>0</v>
      </c>
      <c r="Q19" s="187">
        <v>0</v>
      </c>
      <c r="R19" s="186">
        <v>0</v>
      </c>
      <c r="S19" s="187">
        <v>0</v>
      </c>
      <c r="T19" s="186">
        <v>0</v>
      </c>
      <c r="U19" s="187">
        <v>0</v>
      </c>
      <c r="V19" s="186">
        <v>44661.33</v>
      </c>
      <c r="W19" s="187">
        <v>4.8709331179596818E-2</v>
      </c>
      <c r="X19" s="186">
        <v>0</v>
      </c>
      <c r="Y19" s="187">
        <v>0</v>
      </c>
      <c r="Z19" s="186">
        <v>0</v>
      </c>
      <c r="AA19" s="187">
        <v>0</v>
      </c>
      <c r="AB19" s="186">
        <v>0</v>
      </c>
      <c r="AC19" s="187">
        <v>0</v>
      </c>
      <c r="AD19" s="186">
        <v>44661.33</v>
      </c>
      <c r="AE19" s="187">
        <v>1.9221166645902343E-2</v>
      </c>
      <c r="AF19" s="186">
        <v>44661.33</v>
      </c>
      <c r="AG19" s="187">
        <v>6.0000084971631928E-4</v>
      </c>
    </row>
    <row r="20" spans="1:33" ht="17.25" customHeight="1">
      <c r="A20" s="209" t="s">
        <v>629</v>
      </c>
      <c r="B20" s="186">
        <v>4800.4624800000001</v>
      </c>
      <c r="C20" s="187">
        <v>2.4645762440216479E-2</v>
      </c>
      <c r="D20" s="186">
        <v>0</v>
      </c>
      <c r="E20" s="187">
        <v>0</v>
      </c>
      <c r="F20" s="186">
        <v>0</v>
      </c>
      <c r="G20" s="187">
        <v>0</v>
      </c>
      <c r="H20" s="186">
        <v>0</v>
      </c>
      <c r="I20" s="187">
        <v>0</v>
      </c>
      <c r="J20" s="186">
        <v>4800.4624800000001</v>
      </c>
      <c r="K20" s="187">
        <v>1.1551735363302241E-2</v>
      </c>
      <c r="L20" s="186">
        <v>530659.91515999998</v>
      </c>
      <c r="M20" s="187">
        <v>1.8485929104400296E-2</v>
      </c>
      <c r="N20" s="186">
        <v>0</v>
      </c>
      <c r="O20" s="187">
        <v>0</v>
      </c>
      <c r="P20" s="186">
        <v>0</v>
      </c>
      <c r="Q20" s="187">
        <v>0</v>
      </c>
      <c r="R20" s="186">
        <v>74003.097209999993</v>
      </c>
      <c r="S20" s="187">
        <v>3.3908157982323484E-3</v>
      </c>
      <c r="T20" s="186">
        <v>604663.01237000001</v>
      </c>
      <c r="U20" s="187">
        <v>8.4336671845870442E-3</v>
      </c>
      <c r="V20" s="186">
        <v>0</v>
      </c>
      <c r="W20" s="187">
        <v>0</v>
      </c>
      <c r="X20" s="186">
        <v>0</v>
      </c>
      <c r="Y20" s="187">
        <v>0</v>
      </c>
      <c r="Z20" s="186">
        <v>0</v>
      </c>
      <c r="AA20" s="187">
        <v>0</v>
      </c>
      <c r="AB20" s="186">
        <v>0</v>
      </c>
      <c r="AC20" s="187">
        <v>0</v>
      </c>
      <c r="AD20" s="186">
        <v>0</v>
      </c>
      <c r="AE20" s="187">
        <v>0</v>
      </c>
      <c r="AF20" s="186">
        <v>609463.47485</v>
      </c>
      <c r="AG20" s="187">
        <v>8.1878126509233057E-3</v>
      </c>
    </row>
    <row r="21" spans="1:33" ht="19.5">
      <c r="A21" s="210" t="s">
        <v>779</v>
      </c>
      <c r="B21" s="186">
        <v>33042.691610000002</v>
      </c>
      <c r="C21" s="187">
        <v>0.16964247324049372</v>
      </c>
      <c r="D21" s="186">
        <v>15163.912119999999</v>
      </c>
      <c r="E21" s="187">
        <v>0.26617974710563624</v>
      </c>
      <c r="F21" s="186">
        <v>13782.74324</v>
      </c>
      <c r="G21" s="187">
        <v>0.25239883378183331</v>
      </c>
      <c r="H21" s="186">
        <v>19967.345699999998</v>
      </c>
      <c r="I21" s="187">
        <v>0.18283789935286998</v>
      </c>
      <c r="J21" s="186">
        <v>81956.692669999989</v>
      </c>
      <c r="K21" s="187">
        <v>0.1972189198269356</v>
      </c>
      <c r="L21" s="186">
        <v>3565032.7334600003</v>
      </c>
      <c r="M21" s="187">
        <v>0.12419054178180665</v>
      </c>
      <c r="N21" s="186">
        <v>1686998.09274</v>
      </c>
      <c r="O21" s="187">
        <v>0.17562892220322865</v>
      </c>
      <c r="P21" s="186">
        <v>2299429.51957</v>
      </c>
      <c r="Q21" s="187">
        <v>0.19891015953997865</v>
      </c>
      <c r="R21" s="186">
        <v>2129087.7754700002</v>
      </c>
      <c r="S21" s="187">
        <v>9.7554625915190721E-2</v>
      </c>
      <c r="T21" s="186">
        <v>9680548.1212399993</v>
      </c>
      <c r="U21" s="187">
        <v>0.13502152330918429</v>
      </c>
      <c r="V21" s="186">
        <v>0</v>
      </c>
      <c r="W21" s="187">
        <v>0</v>
      </c>
      <c r="X21" s="186">
        <v>4859.2076999999999</v>
      </c>
      <c r="Y21" s="187">
        <v>1.9521272307531694E-2</v>
      </c>
      <c r="Z21" s="186">
        <v>0</v>
      </c>
      <c r="AA21" s="187">
        <v>0</v>
      </c>
      <c r="AB21" s="186">
        <v>0</v>
      </c>
      <c r="AC21" s="187">
        <v>0</v>
      </c>
      <c r="AD21" s="186">
        <v>4859.2076999999999</v>
      </c>
      <c r="AE21" s="187">
        <v>2.0912866000352393E-3</v>
      </c>
      <c r="AF21" s="186">
        <v>9767364.0216099992</v>
      </c>
      <c r="AG21" s="187">
        <v>0.13121926087858568</v>
      </c>
    </row>
    <row r="22" spans="1:33" ht="19.5">
      <c r="A22" s="210" t="s">
        <v>780</v>
      </c>
      <c r="B22" s="186">
        <v>33042.691610000002</v>
      </c>
      <c r="C22" s="187">
        <v>0.16964247324049372</v>
      </c>
      <c r="D22" s="186">
        <v>7093.4854299999997</v>
      </c>
      <c r="E22" s="187">
        <v>0.12451550384314121</v>
      </c>
      <c r="F22" s="186">
        <v>5558.7420199999997</v>
      </c>
      <c r="G22" s="187">
        <v>0.10179541029758545</v>
      </c>
      <c r="H22" s="186">
        <v>5709.0943399999996</v>
      </c>
      <c r="I22" s="187">
        <v>5.2277294739929286E-2</v>
      </c>
      <c r="J22" s="186">
        <v>51404.013399999996</v>
      </c>
      <c r="K22" s="187">
        <v>0.12369757328223972</v>
      </c>
      <c r="L22" s="186">
        <v>3565032.7334600003</v>
      </c>
      <c r="M22" s="187">
        <v>0.12419054178180665</v>
      </c>
      <c r="N22" s="186">
        <v>517690.55787000002</v>
      </c>
      <c r="O22" s="187">
        <v>5.3895398640210007E-2</v>
      </c>
      <c r="P22" s="186">
        <v>1408921.52125</v>
      </c>
      <c r="Q22" s="187">
        <v>0.12187753622626983</v>
      </c>
      <c r="R22" s="186">
        <v>552217.57080999995</v>
      </c>
      <c r="S22" s="187">
        <v>2.5302563456911814E-2</v>
      </c>
      <c r="T22" s="186">
        <v>6043862.3833900001</v>
      </c>
      <c r="U22" s="187">
        <v>8.4298068193670153E-2</v>
      </c>
      <c r="V22" s="186">
        <v>0</v>
      </c>
      <c r="W22" s="187">
        <v>0</v>
      </c>
      <c r="X22" s="186">
        <v>0</v>
      </c>
      <c r="Y22" s="187">
        <v>0</v>
      </c>
      <c r="Z22" s="186">
        <v>0</v>
      </c>
      <c r="AA22" s="187">
        <v>0</v>
      </c>
      <c r="AB22" s="186">
        <v>0</v>
      </c>
      <c r="AC22" s="187">
        <v>0</v>
      </c>
      <c r="AD22" s="186">
        <v>0</v>
      </c>
      <c r="AE22" s="187">
        <v>0</v>
      </c>
      <c r="AF22" s="186">
        <v>6095266.3967899997</v>
      </c>
      <c r="AG22" s="187">
        <v>8.1886612362894851E-2</v>
      </c>
    </row>
    <row r="23" spans="1:33" ht="19.5">
      <c r="A23" s="210" t="s">
        <v>781</v>
      </c>
      <c r="B23" s="186">
        <v>0</v>
      </c>
      <c r="C23" s="187">
        <v>0</v>
      </c>
      <c r="D23" s="186">
        <v>0</v>
      </c>
      <c r="E23" s="187">
        <v>0</v>
      </c>
      <c r="F23" s="186">
        <v>0</v>
      </c>
      <c r="G23" s="187">
        <v>0</v>
      </c>
      <c r="H23" s="186">
        <v>0</v>
      </c>
      <c r="I23" s="187">
        <v>0</v>
      </c>
      <c r="J23" s="186">
        <v>0</v>
      </c>
      <c r="K23" s="187">
        <v>0</v>
      </c>
      <c r="L23" s="186">
        <v>0</v>
      </c>
      <c r="M23" s="187">
        <v>0</v>
      </c>
      <c r="N23" s="186">
        <v>0</v>
      </c>
      <c r="O23" s="187">
        <v>0</v>
      </c>
      <c r="P23" s="186">
        <v>0</v>
      </c>
      <c r="Q23" s="187">
        <v>0</v>
      </c>
      <c r="R23" s="186">
        <v>0</v>
      </c>
      <c r="S23" s="187">
        <v>0</v>
      </c>
      <c r="T23" s="186">
        <v>0</v>
      </c>
      <c r="U23" s="187">
        <v>0</v>
      </c>
      <c r="V23" s="186">
        <v>0</v>
      </c>
      <c r="W23" s="187">
        <v>0</v>
      </c>
      <c r="X23" s="186">
        <v>0</v>
      </c>
      <c r="Y23" s="187">
        <v>0</v>
      </c>
      <c r="Z23" s="186">
        <v>0</v>
      </c>
      <c r="AA23" s="187">
        <v>0</v>
      </c>
      <c r="AB23" s="186">
        <v>0</v>
      </c>
      <c r="AC23" s="187">
        <v>0</v>
      </c>
      <c r="AD23" s="186">
        <v>0</v>
      </c>
      <c r="AE23" s="187">
        <v>0</v>
      </c>
      <c r="AF23" s="186">
        <v>0</v>
      </c>
      <c r="AG23" s="187">
        <v>0</v>
      </c>
    </row>
    <row r="24" spans="1:33" ht="19.5">
      <c r="A24" s="210" t="s">
        <v>590</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782</v>
      </c>
      <c r="B25" s="186">
        <v>0</v>
      </c>
      <c r="C25" s="187">
        <v>0</v>
      </c>
      <c r="D25" s="186">
        <v>1272.65095</v>
      </c>
      <c r="E25" s="187">
        <v>2.2339479769073453E-2</v>
      </c>
      <c r="F25" s="186">
        <v>0</v>
      </c>
      <c r="G25" s="187">
        <v>0</v>
      </c>
      <c r="H25" s="186">
        <v>0</v>
      </c>
      <c r="I25" s="187">
        <v>0</v>
      </c>
      <c r="J25" s="186">
        <v>1272.65095</v>
      </c>
      <c r="K25" s="187">
        <v>3.0624813849717226E-3</v>
      </c>
      <c r="L25" s="186">
        <v>0</v>
      </c>
      <c r="M25" s="187">
        <v>0</v>
      </c>
      <c r="N25" s="186">
        <v>138834.45947999999</v>
      </c>
      <c r="O25" s="187">
        <v>1.445368941913687E-2</v>
      </c>
      <c r="P25" s="186">
        <v>0</v>
      </c>
      <c r="Q25" s="187">
        <v>0</v>
      </c>
      <c r="R25" s="186">
        <v>0</v>
      </c>
      <c r="S25" s="187">
        <v>0</v>
      </c>
      <c r="T25" s="186">
        <v>138834.45947999999</v>
      </c>
      <c r="U25" s="187">
        <v>1.9364234309901512E-3</v>
      </c>
      <c r="V25" s="186">
        <v>0</v>
      </c>
      <c r="W25" s="187">
        <v>0</v>
      </c>
      <c r="X25" s="186">
        <v>4859.2076999999999</v>
      </c>
      <c r="Y25" s="187">
        <v>1.9521272307531694E-2</v>
      </c>
      <c r="Z25" s="186">
        <v>0</v>
      </c>
      <c r="AA25" s="187">
        <v>0</v>
      </c>
      <c r="AB25" s="186">
        <v>0</v>
      </c>
      <c r="AC25" s="187">
        <v>0</v>
      </c>
      <c r="AD25" s="186">
        <v>4859.2076999999999</v>
      </c>
      <c r="AE25" s="187">
        <v>2.0912866000352393E-3</v>
      </c>
      <c r="AF25" s="186">
        <v>144966.31813</v>
      </c>
      <c r="AG25" s="187">
        <v>1.9475441966964762E-3</v>
      </c>
    </row>
    <row r="26" spans="1:33" ht="19.5">
      <c r="A26" s="565" t="s">
        <v>707</v>
      </c>
      <c r="B26" s="186">
        <v>0</v>
      </c>
      <c r="C26" s="187">
        <v>0</v>
      </c>
      <c r="D26" s="186">
        <v>0</v>
      </c>
      <c r="E26" s="187">
        <v>0</v>
      </c>
      <c r="F26" s="186">
        <v>275.46969000000001</v>
      </c>
      <c r="G26" s="187">
        <v>5.0445856305629871E-3</v>
      </c>
      <c r="H26" s="186">
        <v>0</v>
      </c>
      <c r="I26" s="187">
        <v>0</v>
      </c>
      <c r="J26" s="186">
        <v>275.46969000000001</v>
      </c>
      <c r="K26" s="187">
        <v>6.6288466428986756E-4</v>
      </c>
      <c r="L26" s="186">
        <v>0</v>
      </c>
      <c r="M26" s="187">
        <v>0</v>
      </c>
      <c r="N26" s="186">
        <v>0</v>
      </c>
      <c r="O26" s="187">
        <v>0</v>
      </c>
      <c r="P26" s="186">
        <v>13497.98717</v>
      </c>
      <c r="Q26" s="187">
        <v>1.1676316923840164E-3</v>
      </c>
      <c r="R26" s="186">
        <v>0</v>
      </c>
      <c r="S26" s="187">
        <v>0</v>
      </c>
      <c r="T26" s="186">
        <v>13497.98717</v>
      </c>
      <c r="U26" s="187">
        <v>1.8826607403587552E-4</v>
      </c>
      <c r="V26" s="186">
        <v>0</v>
      </c>
      <c r="W26" s="187">
        <v>0</v>
      </c>
      <c r="X26" s="186">
        <v>0</v>
      </c>
      <c r="Y26" s="187">
        <v>0</v>
      </c>
      <c r="Z26" s="186">
        <v>0</v>
      </c>
      <c r="AA26" s="187">
        <v>0</v>
      </c>
      <c r="AB26" s="186">
        <v>0</v>
      </c>
      <c r="AC26" s="187">
        <v>0</v>
      </c>
      <c r="AD26" s="186">
        <v>0</v>
      </c>
      <c r="AE26" s="187">
        <v>0</v>
      </c>
      <c r="AF26" s="186">
        <v>13773.45686</v>
      </c>
      <c r="AG26" s="187">
        <v>1.8503895471834507E-4</v>
      </c>
    </row>
    <row r="27" spans="1:33" ht="39">
      <c r="A27" s="565" t="s">
        <v>725</v>
      </c>
      <c r="B27" s="186">
        <v>0</v>
      </c>
      <c r="C27" s="187">
        <v>0</v>
      </c>
      <c r="D27" s="186">
        <v>6797.77574</v>
      </c>
      <c r="E27" s="187">
        <v>0.11932476349342162</v>
      </c>
      <c r="F27" s="186">
        <v>7948.5315300000002</v>
      </c>
      <c r="G27" s="187">
        <v>0.14555883785368487</v>
      </c>
      <c r="H27" s="186">
        <v>14258.25136</v>
      </c>
      <c r="I27" s="187">
        <v>0.13056060461294069</v>
      </c>
      <c r="J27" s="186">
        <v>29004.55863</v>
      </c>
      <c r="K27" s="187">
        <v>6.9795980495434298E-2</v>
      </c>
      <c r="L27" s="186">
        <v>0</v>
      </c>
      <c r="M27" s="187">
        <v>0</v>
      </c>
      <c r="N27" s="186">
        <v>1030473.07539</v>
      </c>
      <c r="O27" s="187">
        <v>0.10727983414388177</v>
      </c>
      <c r="P27" s="186">
        <v>877010.01114999992</v>
      </c>
      <c r="Q27" s="187">
        <v>7.586499162132479E-2</v>
      </c>
      <c r="R27" s="186">
        <v>1576870.20466</v>
      </c>
      <c r="S27" s="187">
        <v>7.2252062458278907E-2</v>
      </c>
      <c r="T27" s="186">
        <v>3484353.2911999999</v>
      </c>
      <c r="U27" s="187">
        <v>4.8598765610488114E-2</v>
      </c>
      <c r="V27" s="186">
        <v>0</v>
      </c>
      <c r="W27" s="187">
        <v>0</v>
      </c>
      <c r="X27" s="186">
        <v>0</v>
      </c>
      <c r="Y27" s="187">
        <v>0</v>
      </c>
      <c r="Z27" s="186">
        <v>0</v>
      </c>
      <c r="AA27" s="187">
        <v>0</v>
      </c>
      <c r="AB27" s="186">
        <v>0</v>
      </c>
      <c r="AC27" s="187">
        <v>0</v>
      </c>
      <c r="AD27" s="186">
        <v>0</v>
      </c>
      <c r="AE27" s="187">
        <v>0</v>
      </c>
      <c r="AF27" s="186">
        <v>3513357.8498299997</v>
      </c>
      <c r="AG27" s="187">
        <v>4.7200065364275991E-2</v>
      </c>
    </row>
    <row r="28" spans="1:33" ht="19.5" customHeight="1">
      <c r="A28" s="183" t="s">
        <v>718</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629</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1064</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783</v>
      </c>
      <c r="B31" s="184">
        <v>194850.60518000001</v>
      </c>
      <c r="C31" s="185">
        <v>1.0003706406635</v>
      </c>
      <c r="D31" s="184">
        <v>58563.874960000001</v>
      </c>
      <c r="E31" s="185">
        <v>1.0280010397725059</v>
      </c>
      <c r="F31" s="184">
        <v>55197.26827</v>
      </c>
      <c r="G31" s="185">
        <v>1.0108093792866006</v>
      </c>
      <c r="H31" s="184">
        <v>110014.54781</v>
      </c>
      <c r="I31" s="185">
        <v>1.0073862155767797</v>
      </c>
      <c r="J31" s="184">
        <v>418626.29622000002</v>
      </c>
      <c r="K31" s="185">
        <v>1.0073738124608387</v>
      </c>
      <c r="L31" s="184">
        <v>28743381.986790001</v>
      </c>
      <c r="M31" s="185">
        <v>1.0012968879857618</v>
      </c>
      <c r="N31" s="184">
        <v>9867263.96239</v>
      </c>
      <c r="O31" s="185">
        <v>1.0272548275348887</v>
      </c>
      <c r="P31" s="184">
        <v>11564936.2357</v>
      </c>
      <c r="Q31" s="185">
        <v>1.0004147951196807</v>
      </c>
      <c r="R31" s="184">
        <v>22099753.377840001</v>
      </c>
      <c r="S31" s="185">
        <v>1.0126088733552696</v>
      </c>
      <c r="T31" s="184">
        <v>72275335.562720001</v>
      </c>
      <c r="U31" s="185">
        <v>1.0080757600852566</v>
      </c>
      <c r="V31" s="184">
        <v>920600.13798</v>
      </c>
      <c r="W31" s="185">
        <v>1.0040412366772407</v>
      </c>
      <c r="X31" s="184">
        <v>250681.06230000002</v>
      </c>
      <c r="Y31" s="185">
        <v>1.0070804916405647</v>
      </c>
      <c r="Z31" s="184">
        <v>345674.27830000001</v>
      </c>
      <c r="AA31" s="185">
        <v>1.006848082816439</v>
      </c>
      <c r="AB31" s="184">
        <v>826504.82438000001</v>
      </c>
      <c r="AC31" s="185">
        <v>1.014847450215731</v>
      </c>
      <c r="AD31" s="184">
        <v>2343460.30296</v>
      </c>
      <c r="AE31" s="185">
        <v>1.0085691807935624</v>
      </c>
      <c r="AF31" s="184">
        <v>75037422.161899999</v>
      </c>
      <c r="AG31" s="185">
        <v>1.0080872436549062</v>
      </c>
    </row>
    <row r="32" spans="1:33" ht="18">
      <c r="A32" s="209" t="s">
        <v>784</v>
      </c>
      <c r="B32" s="184">
        <v>72.192800000000005</v>
      </c>
      <c r="C32" s="185">
        <v>3.7064066350000097E-4</v>
      </c>
      <c r="D32" s="184">
        <v>1595.18262</v>
      </c>
      <c r="E32" s="185">
        <v>2.8001039772506037E-2</v>
      </c>
      <c r="F32" s="184">
        <v>590.26778000000002</v>
      </c>
      <c r="G32" s="185">
        <v>1.0809379286600695E-2</v>
      </c>
      <c r="H32" s="184">
        <v>806.63319999999999</v>
      </c>
      <c r="I32" s="185">
        <v>7.3862155767796134E-3</v>
      </c>
      <c r="J32" s="184">
        <v>3064.2763999999997</v>
      </c>
      <c r="K32" s="185">
        <v>7.3738124608386654E-3</v>
      </c>
      <c r="L32" s="184">
        <v>37228.665359999999</v>
      </c>
      <c r="M32" s="185">
        <v>1.2968879857618433E-3</v>
      </c>
      <c r="N32" s="184">
        <v>261795.38934999998</v>
      </c>
      <c r="O32" s="185">
        <v>2.7254827534888837E-2</v>
      </c>
      <c r="P32" s="184">
        <v>4795.0901299999996</v>
      </c>
      <c r="Q32" s="185">
        <v>4.1479511968048441E-4</v>
      </c>
      <c r="R32" s="184">
        <v>275183.24088999996</v>
      </c>
      <c r="S32" s="185">
        <v>1.2608873355269532E-2</v>
      </c>
      <c r="T32" s="184">
        <v>579002.38572999998</v>
      </c>
      <c r="U32" s="185">
        <v>8.075760085256678E-3</v>
      </c>
      <c r="V32" s="184">
        <v>3705.3886899999998</v>
      </c>
      <c r="W32" s="185">
        <v>4.0412366772405207E-3</v>
      </c>
      <c r="X32" s="184">
        <v>1762.46604</v>
      </c>
      <c r="Y32" s="185">
        <v>7.0804916405645818E-3</v>
      </c>
      <c r="Z32" s="184">
        <v>2351.1055200000001</v>
      </c>
      <c r="AA32" s="185">
        <v>6.8480828164388967E-3</v>
      </c>
      <c r="AB32" s="184">
        <v>12091.954539999999</v>
      </c>
      <c r="AC32" s="185">
        <v>1.4847450215730985E-2</v>
      </c>
      <c r="AD32" s="184">
        <v>19910.914789999999</v>
      </c>
      <c r="AE32" s="185">
        <v>8.5691807935623868E-3</v>
      </c>
      <c r="AF32" s="184">
        <v>601977.5769199999</v>
      </c>
      <c r="AG32" s="185">
        <v>8.0872436549061771E-3</v>
      </c>
    </row>
    <row r="33" spans="1:33" ht="22.5" customHeight="1">
      <c r="A33" s="484" t="s">
        <v>785</v>
      </c>
      <c r="B33" s="406">
        <v>194778.41237999999</v>
      </c>
      <c r="C33" s="664">
        <v>1</v>
      </c>
      <c r="D33" s="406">
        <v>56968.692340000001</v>
      </c>
      <c r="E33" s="664">
        <v>1</v>
      </c>
      <c r="F33" s="406">
        <v>54607.000489999999</v>
      </c>
      <c r="G33" s="664">
        <v>1</v>
      </c>
      <c r="H33" s="406">
        <v>109207.91460999999</v>
      </c>
      <c r="I33" s="664">
        <v>1</v>
      </c>
      <c r="J33" s="406">
        <v>415562.01981999999</v>
      </c>
      <c r="K33" s="664">
        <v>1</v>
      </c>
      <c r="L33" s="406">
        <v>28706153.321430001</v>
      </c>
      <c r="M33" s="664">
        <v>1</v>
      </c>
      <c r="N33" s="406">
        <v>9605468.5730400011</v>
      </c>
      <c r="O33" s="664">
        <v>1</v>
      </c>
      <c r="P33" s="406">
        <v>11560141.145569999</v>
      </c>
      <c r="Q33" s="664">
        <v>1</v>
      </c>
      <c r="R33" s="406">
        <v>21824570.136950001</v>
      </c>
      <c r="S33" s="664">
        <v>1</v>
      </c>
      <c r="T33" s="406">
        <v>71696333.176990002</v>
      </c>
      <c r="U33" s="664">
        <v>1</v>
      </c>
      <c r="V33" s="406">
        <v>916894.74928999995</v>
      </c>
      <c r="W33" s="664">
        <v>1</v>
      </c>
      <c r="X33" s="406">
        <v>248918.59625999999</v>
      </c>
      <c r="Y33" s="664">
        <v>1</v>
      </c>
      <c r="Z33" s="406">
        <v>343323.17277999996</v>
      </c>
      <c r="AA33" s="664">
        <v>1</v>
      </c>
      <c r="AB33" s="406">
        <v>814412.86984000006</v>
      </c>
      <c r="AC33" s="664">
        <v>1</v>
      </c>
      <c r="AD33" s="406">
        <v>2323549.3881700002</v>
      </c>
      <c r="AE33" s="664">
        <v>1</v>
      </c>
      <c r="AF33" s="406">
        <v>74435444.584980011</v>
      </c>
      <c r="AG33" s="664">
        <v>1</v>
      </c>
    </row>
    <row r="34" spans="1:33" ht="19.5">
      <c r="A34" s="183" t="s">
        <v>746</v>
      </c>
      <c r="B34" s="186">
        <v>421.69425000000001</v>
      </c>
      <c r="C34" s="187">
        <v>2.1649948002312597E-3</v>
      </c>
      <c r="D34" s="186">
        <v>4.4657799999999996</v>
      </c>
      <c r="E34" s="187">
        <v>7.839007385578336E-5</v>
      </c>
      <c r="F34" s="186">
        <v>0</v>
      </c>
      <c r="G34" s="187">
        <v>0</v>
      </c>
      <c r="H34" s="186">
        <v>35.934719999999999</v>
      </c>
      <c r="I34" s="187">
        <v>3.2904867864503212E-4</v>
      </c>
      <c r="J34" s="186">
        <v>462.09474999999998</v>
      </c>
      <c r="K34" s="187">
        <v>1.1119754163293257E-3</v>
      </c>
      <c r="L34" s="186">
        <v>30064.316999999999</v>
      </c>
      <c r="M34" s="187">
        <v>1.0473126323601182E-3</v>
      </c>
      <c r="N34" s="186">
        <v>2249.90499</v>
      </c>
      <c r="O34" s="187">
        <v>2.3423167468528147E-4</v>
      </c>
      <c r="P34" s="186">
        <v>0</v>
      </c>
      <c r="Q34" s="187">
        <v>0</v>
      </c>
      <c r="R34" s="186">
        <v>321.63</v>
      </c>
      <c r="S34" s="187">
        <v>1.4737060019132547E-5</v>
      </c>
      <c r="T34" s="186">
        <v>32635.851989999999</v>
      </c>
      <c r="U34" s="182">
        <v>4.5519555246200581E-4</v>
      </c>
      <c r="V34" s="186">
        <v>1018.4120300000001</v>
      </c>
      <c r="W34" s="187">
        <v>1.110718575701966E-3</v>
      </c>
      <c r="X34" s="186">
        <v>101.10514000000001</v>
      </c>
      <c r="Y34" s="187">
        <v>4.0617752758975809E-4</v>
      </c>
      <c r="Z34" s="186">
        <v>0</v>
      </c>
      <c r="AA34" s="187">
        <v>0</v>
      </c>
      <c r="AB34" s="186">
        <v>210.33535000000001</v>
      </c>
      <c r="AC34" s="187">
        <v>2.5826624036690704E-4</v>
      </c>
      <c r="AD34" s="186">
        <v>1329.8525200000001</v>
      </c>
      <c r="AE34" s="187">
        <v>5.7233667025574869E-4</v>
      </c>
      <c r="AF34" s="186">
        <v>34427.79926</v>
      </c>
      <c r="AG34" s="187">
        <v>4.6251889072409776E-4</v>
      </c>
    </row>
    <row r="35" spans="1:33" ht="28.5">
      <c r="A35" s="183" t="s">
        <v>747</v>
      </c>
      <c r="B35" s="186">
        <v>0</v>
      </c>
      <c r="C35" s="187">
        <v>0</v>
      </c>
      <c r="D35" s="186">
        <v>1562.39777</v>
      </c>
      <c r="E35" s="187">
        <v>2.7425550874071544E-2</v>
      </c>
      <c r="F35" s="186">
        <v>570.73648000000003</v>
      </c>
      <c r="G35" s="187">
        <v>1.0451709027755829E-2</v>
      </c>
      <c r="H35" s="186">
        <v>750.20417000000009</v>
      </c>
      <c r="I35" s="187">
        <v>6.8695036681096465E-3</v>
      </c>
      <c r="J35" s="186">
        <v>2883.33842</v>
      </c>
      <c r="K35" s="187">
        <v>6.9384069825459823E-3</v>
      </c>
      <c r="L35" s="186">
        <v>0</v>
      </c>
      <c r="M35" s="187">
        <v>0</v>
      </c>
      <c r="N35" s="186">
        <v>255318.84271999999</v>
      </c>
      <c r="O35" s="187">
        <v>2.6580571346265416E-2</v>
      </c>
      <c r="P35" s="186">
        <v>0</v>
      </c>
      <c r="Q35" s="187">
        <v>0</v>
      </c>
      <c r="R35" s="186">
        <v>250877.08333000002</v>
      </c>
      <c r="S35" s="187">
        <v>1.1495167224634293E-2</v>
      </c>
      <c r="T35" s="186">
        <v>506195.92605000001</v>
      </c>
      <c r="U35" s="182">
        <v>7.0602763575147096E-3</v>
      </c>
      <c r="V35" s="186">
        <v>0</v>
      </c>
      <c r="W35" s="187">
        <v>0</v>
      </c>
      <c r="X35" s="186">
        <v>0</v>
      </c>
      <c r="Y35" s="187">
        <v>0</v>
      </c>
      <c r="Z35" s="186">
        <v>0</v>
      </c>
      <c r="AA35" s="187">
        <v>0</v>
      </c>
      <c r="AB35" s="186">
        <v>8501.1569399999989</v>
      </c>
      <c r="AC35" s="187">
        <v>1.0438387278518991E-2</v>
      </c>
      <c r="AD35" s="186">
        <v>8501.1569399999989</v>
      </c>
      <c r="AE35" s="187">
        <v>3.658694316239781E-3</v>
      </c>
      <c r="AF35" s="186">
        <v>517580.42141000001</v>
      </c>
      <c r="AG35" s="182">
        <v>6.9534134483350725E-3</v>
      </c>
    </row>
    <row r="36" spans="1:33" ht="12.75" customHeight="1">
      <c r="A36" s="37" t="s">
        <v>471</v>
      </c>
    </row>
    <row r="37" spans="1:33" ht="12.75" customHeight="1">
      <c r="A37" s="37"/>
    </row>
    <row r="38" spans="1:33" ht="12.75" customHeight="1">
      <c r="A38" s="661"/>
      <c r="L38" s="347"/>
    </row>
    <row r="39" spans="1:33" ht="12.75" customHeight="1">
      <c r="A39" s="74" t="s">
        <v>319</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359</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1" t="s">
        <v>901</v>
      </c>
      <c r="H1" s="372" t="str">
        <f>Naslovnica!A20</f>
        <v>Veljača 2016.</v>
      </c>
    </row>
    <row r="2" spans="1:9" ht="12.75" customHeight="1">
      <c r="A2" s="117" t="s">
        <v>902</v>
      </c>
      <c r="H2" s="118" t="str">
        <f>Naslovnica!A24</f>
        <v>February 2016</v>
      </c>
    </row>
    <row r="3" spans="1:9" ht="12.75" customHeight="1"/>
    <row r="4" spans="1:9" ht="33.75">
      <c r="A4" s="407" t="s">
        <v>477</v>
      </c>
      <c r="B4" s="408" t="s">
        <v>136</v>
      </c>
      <c r="C4" s="408" t="s">
        <v>137</v>
      </c>
      <c r="D4" s="408" t="s">
        <v>138</v>
      </c>
      <c r="E4" s="408" t="s">
        <v>139</v>
      </c>
      <c r="F4" s="408" t="s">
        <v>140</v>
      </c>
      <c r="G4" s="408" t="s">
        <v>141</v>
      </c>
      <c r="H4" s="408" t="s">
        <v>112</v>
      </c>
    </row>
    <row r="5" spans="1:9" ht="22.5">
      <c r="A5" s="122" t="s">
        <v>475</v>
      </c>
      <c r="B5" s="123">
        <v>29483</v>
      </c>
      <c r="C5" s="123">
        <v>94686</v>
      </c>
      <c r="D5" s="123">
        <v>21756</v>
      </c>
      <c r="E5" s="123">
        <v>18326</v>
      </c>
      <c r="F5" s="123">
        <v>18256</v>
      </c>
      <c r="G5" s="123">
        <v>55645</v>
      </c>
      <c r="H5" s="123">
        <v>238152</v>
      </c>
      <c r="I5" s="88"/>
    </row>
    <row r="6" spans="1:9" ht="22.5">
      <c r="A6" s="409" t="s">
        <v>652</v>
      </c>
      <c r="B6" s="411">
        <v>0.1237990862978266</v>
      </c>
      <c r="C6" s="411">
        <v>0.39758641539856898</v>
      </c>
      <c r="D6" s="411">
        <v>9.135342134435151E-2</v>
      </c>
      <c r="E6" s="411">
        <v>7.6950854916187986E-2</v>
      </c>
      <c r="F6" s="411">
        <v>7.6656924989082609E-2</v>
      </c>
      <c r="G6" s="411">
        <v>0.23365329705398233</v>
      </c>
      <c r="H6" s="411">
        <v>1</v>
      </c>
      <c r="I6" s="88"/>
    </row>
    <row r="7" spans="1:9" ht="1.5" hidden="1" customHeight="1">
      <c r="A7" s="409"/>
      <c r="B7" s="412"/>
      <c r="C7" s="412"/>
      <c r="D7" s="412"/>
      <c r="E7" s="412"/>
      <c r="F7" s="412"/>
      <c r="G7" s="412"/>
      <c r="H7" s="412"/>
    </row>
    <row r="8" spans="1:9" ht="22.5">
      <c r="A8" s="409" t="s">
        <v>478</v>
      </c>
      <c r="B8" s="410">
        <v>548</v>
      </c>
      <c r="C8" s="410">
        <v>629</v>
      </c>
      <c r="D8" s="410">
        <v>166</v>
      </c>
      <c r="E8" s="410">
        <v>62</v>
      </c>
      <c r="F8" s="410">
        <v>423</v>
      </c>
      <c r="G8" s="410">
        <v>395</v>
      </c>
      <c r="H8" s="410">
        <v>2223</v>
      </c>
      <c r="I8" s="88"/>
    </row>
    <row r="9" spans="1:9" ht="22.5">
      <c r="A9" s="175" t="s">
        <v>653</v>
      </c>
      <c r="B9" s="188">
        <v>11</v>
      </c>
      <c r="C9" s="188">
        <v>28</v>
      </c>
      <c r="D9" s="188">
        <v>41</v>
      </c>
      <c r="E9" s="188">
        <v>14</v>
      </c>
      <c r="F9" s="188">
        <v>6</v>
      </c>
      <c r="G9" s="188">
        <v>37</v>
      </c>
      <c r="H9" s="188">
        <v>137</v>
      </c>
      <c r="I9" s="88"/>
    </row>
    <row r="10" spans="1:9" ht="22.5">
      <c r="A10" s="151" t="s">
        <v>654</v>
      </c>
      <c r="B10" s="189">
        <v>5</v>
      </c>
      <c r="C10" s="189">
        <v>12</v>
      </c>
      <c r="D10" s="189">
        <v>9</v>
      </c>
      <c r="E10" s="189">
        <v>2</v>
      </c>
      <c r="F10" s="189">
        <v>3</v>
      </c>
      <c r="G10" s="189">
        <v>8</v>
      </c>
      <c r="H10" s="189">
        <v>39</v>
      </c>
    </row>
    <row r="11" spans="1:9" ht="22.5">
      <c r="A11" s="151" t="s">
        <v>655</v>
      </c>
      <c r="B11" s="189">
        <v>158</v>
      </c>
      <c r="C11" s="189">
        <v>145</v>
      </c>
      <c r="D11" s="189">
        <v>2</v>
      </c>
      <c r="E11" s="189">
        <v>35</v>
      </c>
      <c r="F11" s="189">
        <v>140</v>
      </c>
      <c r="G11" s="189">
        <v>121</v>
      </c>
      <c r="H11" s="189">
        <v>601</v>
      </c>
    </row>
    <row r="12" spans="1:9" ht="22.5">
      <c r="A12" s="358" t="s">
        <v>479</v>
      </c>
      <c r="B12" s="359">
        <v>174</v>
      </c>
      <c r="C12" s="359">
        <v>185</v>
      </c>
      <c r="D12" s="359">
        <v>52</v>
      </c>
      <c r="E12" s="359">
        <v>51</v>
      </c>
      <c r="F12" s="359">
        <v>149</v>
      </c>
      <c r="G12" s="359">
        <v>166</v>
      </c>
      <c r="H12" s="359">
        <v>777</v>
      </c>
    </row>
    <row r="13" spans="1:9" ht="22.5">
      <c r="A13" s="122" t="s">
        <v>476</v>
      </c>
      <c r="B13" s="123">
        <v>29857</v>
      </c>
      <c r="C13" s="123">
        <v>95130</v>
      </c>
      <c r="D13" s="123">
        <v>21870</v>
      </c>
      <c r="E13" s="123">
        <v>18337</v>
      </c>
      <c r="F13" s="123">
        <v>18530</v>
      </c>
      <c r="G13" s="123">
        <v>55874</v>
      </c>
      <c r="H13" s="123">
        <v>239598</v>
      </c>
    </row>
    <row r="14" spans="1:9" ht="21.75">
      <c r="A14" s="413" t="s">
        <v>480</v>
      </c>
      <c r="B14" s="414">
        <v>0.124612893262882</v>
      </c>
      <c r="C14" s="414">
        <v>0.39704004207046806</v>
      </c>
      <c r="D14" s="414">
        <v>9.1277890466531439E-2</v>
      </c>
      <c r="E14" s="414">
        <v>7.6532358366931272E-2</v>
      </c>
      <c r="F14" s="414">
        <v>7.7337874272740179E-2</v>
      </c>
      <c r="G14" s="414">
        <v>0.23319894156044707</v>
      </c>
      <c r="H14" s="414">
        <v>1</v>
      </c>
    </row>
    <row r="15" spans="1:9" ht="12.75" customHeight="1">
      <c r="A15" s="36" t="s">
        <v>482</v>
      </c>
    </row>
    <row r="16" spans="1:9" ht="12.75" customHeight="1">
      <c r="A16" s="46" t="s">
        <v>481</v>
      </c>
    </row>
    <row r="17" spans="1:9" ht="12.75" customHeight="1"/>
    <row r="18" spans="1:9" ht="12.75" customHeight="1">
      <c r="A18" s="542" t="s">
        <v>348</v>
      </c>
      <c r="H18" s="372" t="str">
        <f>Naslovnica!A20</f>
        <v>Veljača 2016.</v>
      </c>
    </row>
    <row r="19" spans="1:9" ht="12.75" customHeight="1">
      <c r="A19" s="117" t="s">
        <v>349</v>
      </c>
      <c r="H19" s="118" t="str">
        <f>Naslovnica!A24</f>
        <v>February 2016</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46" t="s">
        <v>482</v>
      </c>
    </row>
    <row r="38" spans="1:1" ht="12.75" customHeight="1"/>
    <row r="39" spans="1:1" ht="12.75" customHeight="1"/>
    <row r="40" spans="1:1" ht="12.75" customHeight="1">
      <c r="A40" s="74" t="s">
        <v>319</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360</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1" t="s">
        <v>903</v>
      </c>
      <c r="G1" s="544" t="s">
        <v>148</v>
      </c>
      <c r="H1" s="354"/>
      <c r="J1" s="372" t="s">
        <v>1165</v>
      </c>
    </row>
    <row r="2" spans="1:11" ht="12.75" customHeight="1">
      <c r="A2" s="117" t="s">
        <v>904</v>
      </c>
      <c r="G2" s="124" t="s">
        <v>149</v>
      </c>
      <c r="J2" s="118" t="s">
        <v>1166</v>
      </c>
    </row>
    <row r="3" spans="1:11" ht="12.75" customHeight="1"/>
    <row r="4" spans="1:11" ht="12.75" customHeight="1"/>
    <row r="5" spans="1:11" ht="13.5" customHeight="1">
      <c r="A5" s="373"/>
      <c r="B5" s="374"/>
      <c r="C5" s="374" t="s">
        <v>1148</v>
      </c>
      <c r="D5" s="374"/>
      <c r="E5" s="375"/>
      <c r="F5" s="374" t="s">
        <v>1119</v>
      </c>
      <c r="G5" s="375"/>
      <c r="H5" s="768" t="s">
        <v>487</v>
      </c>
      <c r="I5" s="769"/>
      <c r="J5" s="769"/>
    </row>
    <row r="6" spans="1:11" ht="24">
      <c r="A6" s="373"/>
      <c r="B6" s="375"/>
      <c r="C6" s="415" t="s">
        <v>1147</v>
      </c>
      <c r="D6" s="375"/>
      <c r="E6" s="375"/>
      <c r="F6" s="415" t="s">
        <v>1120</v>
      </c>
      <c r="G6" s="375"/>
      <c r="H6" s="770" t="s">
        <v>1074</v>
      </c>
      <c r="I6" s="770"/>
      <c r="J6" s="376" t="s">
        <v>1073</v>
      </c>
    </row>
    <row r="7" spans="1:11" ht="30" customHeight="1">
      <c r="A7" s="377" t="s">
        <v>483</v>
      </c>
      <c r="B7" s="377" t="s">
        <v>484</v>
      </c>
      <c r="C7" s="377" t="s">
        <v>485</v>
      </c>
      <c r="D7" s="377" t="s">
        <v>486</v>
      </c>
      <c r="E7" s="377" t="s">
        <v>484</v>
      </c>
      <c r="F7" s="377" t="s">
        <v>485</v>
      </c>
      <c r="G7" s="377" t="s">
        <v>486</v>
      </c>
      <c r="H7" s="377" t="s">
        <v>484</v>
      </c>
      <c r="I7" s="377" t="s">
        <v>485</v>
      </c>
      <c r="J7" s="377" t="s">
        <v>486</v>
      </c>
    </row>
    <row r="8" spans="1:11" ht="12.75" customHeight="1">
      <c r="A8" s="152" t="s">
        <v>30</v>
      </c>
      <c r="B8" s="153">
        <v>881</v>
      </c>
      <c r="C8" s="153">
        <v>814</v>
      </c>
      <c r="D8" s="153">
        <v>1695</v>
      </c>
      <c r="E8" s="154">
        <v>905</v>
      </c>
      <c r="F8" s="154">
        <v>830</v>
      </c>
      <c r="G8" s="153">
        <v>1735</v>
      </c>
      <c r="H8" s="153">
        <v>-24</v>
      </c>
      <c r="I8" s="153">
        <v>-16</v>
      </c>
      <c r="J8" s="155">
        <v>-2.3054755043227626E-2</v>
      </c>
      <c r="K8" s="88"/>
    </row>
    <row r="9" spans="1:11" ht="12.75" customHeight="1">
      <c r="A9" s="152" t="s">
        <v>31</v>
      </c>
      <c r="B9" s="153">
        <v>3983</v>
      </c>
      <c r="C9" s="153">
        <v>2569</v>
      </c>
      <c r="D9" s="153">
        <v>6552</v>
      </c>
      <c r="E9" s="154">
        <v>4125</v>
      </c>
      <c r="F9" s="154">
        <v>2549</v>
      </c>
      <c r="G9" s="153">
        <v>6674</v>
      </c>
      <c r="H9" s="153">
        <v>-142</v>
      </c>
      <c r="I9" s="153">
        <v>20</v>
      </c>
      <c r="J9" s="155">
        <v>-1.8279892118669427E-2</v>
      </c>
      <c r="K9" s="88"/>
    </row>
    <row r="10" spans="1:11" ht="12.75" customHeight="1">
      <c r="A10" s="152" t="s">
        <v>32</v>
      </c>
      <c r="B10" s="153">
        <v>12058</v>
      </c>
      <c r="C10" s="153">
        <v>8241</v>
      </c>
      <c r="D10" s="153">
        <v>20299</v>
      </c>
      <c r="E10" s="154">
        <v>12173</v>
      </c>
      <c r="F10" s="154">
        <v>8286</v>
      </c>
      <c r="G10" s="153">
        <v>20459</v>
      </c>
      <c r="H10" s="153">
        <v>-115</v>
      </c>
      <c r="I10" s="153">
        <v>-45</v>
      </c>
      <c r="J10" s="155">
        <v>-7.8205190869543584E-3</v>
      </c>
    </row>
    <row r="11" spans="1:11" ht="12.75" customHeight="1">
      <c r="A11" s="152" t="s">
        <v>33</v>
      </c>
      <c r="B11" s="153">
        <v>18225</v>
      </c>
      <c r="C11" s="153">
        <v>13887</v>
      </c>
      <c r="D11" s="153">
        <v>32112</v>
      </c>
      <c r="E11" s="154">
        <v>17867</v>
      </c>
      <c r="F11" s="154">
        <v>14049</v>
      </c>
      <c r="G11" s="153">
        <v>31916</v>
      </c>
      <c r="H11" s="153">
        <v>358</v>
      </c>
      <c r="I11" s="153">
        <v>-162</v>
      </c>
      <c r="J11" s="155">
        <v>6.14112044115811E-3</v>
      </c>
    </row>
    <row r="12" spans="1:11" ht="12.75" customHeight="1">
      <c r="A12" s="152" t="s">
        <v>34</v>
      </c>
      <c r="B12" s="153">
        <v>19651</v>
      </c>
      <c r="C12" s="153">
        <v>16333</v>
      </c>
      <c r="D12" s="153">
        <v>35984</v>
      </c>
      <c r="E12" s="154">
        <v>18909</v>
      </c>
      <c r="F12" s="154">
        <v>16302</v>
      </c>
      <c r="G12" s="153">
        <v>35211</v>
      </c>
      <c r="H12" s="153">
        <v>742</v>
      </c>
      <c r="I12" s="153">
        <v>31</v>
      </c>
      <c r="J12" s="155">
        <v>2.1953366845588018E-2</v>
      </c>
    </row>
    <row r="13" spans="1:11" ht="12.75" customHeight="1">
      <c r="A13" s="152" t="s">
        <v>35</v>
      </c>
      <c r="B13" s="153">
        <v>18118</v>
      </c>
      <c r="C13" s="153">
        <v>17256</v>
      </c>
      <c r="D13" s="153">
        <v>35374</v>
      </c>
      <c r="E13" s="154">
        <v>17550</v>
      </c>
      <c r="F13" s="154">
        <v>16793</v>
      </c>
      <c r="G13" s="153">
        <v>34343</v>
      </c>
      <c r="H13" s="153">
        <v>568</v>
      </c>
      <c r="I13" s="153">
        <v>463</v>
      </c>
      <c r="J13" s="155">
        <v>3.0020673790874364E-2</v>
      </c>
    </row>
    <row r="14" spans="1:11" ht="12.75" customHeight="1">
      <c r="A14" s="152" t="s">
        <v>36</v>
      </c>
      <c r="B14" s="153">
        <v>16223</v>
      </c>
      <c r="C14" s="153">
        <v>17612</v>
      </c>
      <c r="D14" s="153">
        <v>33835</v>
      </c>
      <c r="E14" s="154">
        <v>15960</v>
      </c>
      <c r="F14" s="154">
        <v>17566</v>
      </c>
      <c r="G14" s="153">
        <v>33526</v>
      </c>
      <c r="H14" s="153">
        <v>263</v>
      </c>
      <c r="I14" s="153">
        <v>46</v>
      </c>
      <c r="J14" s="155">
        <v>9.2167273161127827E-3</v>
      </c>
    </row>
    <row r="15" spans="1:11" ht="12.75" customHeight="1">
      <c r="A15" s="152" t="s">
        <v>144</v>
      </c>
      <c r="B15" s="153">
        <v>23729</v>
      </c>
      <c r="C15" s="153">
        <v>25536</v>
      </c>
      <c r="D15" s="153">
        <v>49265</v>
      </c>
      <c r="E15" s="154">
        <v>23364</v>
      </c>
      <c r="F15" s="154">
        <v>24690</v>
      </c>
      <c r="G15" s="153">
        <v>48054</v>
      </c>
      <c r="H15" s="153">
        <v>365</v>
      </c>
      <c r="I15" s="153">
        <v>846</v>
      </c>
      <c r="J15" s="155">
        <v>2.5200815748949168E-2</v>
      </c>
    </row>
    <row r="16" spans="1:11" ht="12.75" customHeight="1">
      <c r="A16" s="152" t="s">
        <v>145</v>
      </c>
      <c r="B16" s="153">
        <v>8787</v>
      </c>
      <c r="C16" s="153">
        <v>9073</v>
      </c>
      <c r="D16" s="153">
        <v>17860</v>
      </c>
      <c r="E16" s="154">
        <v>8487</v>
      </c>
      <c r="F16" s="154">
        <v>8656</v>
      </c>
      <c r="G16" s="153">
        <v>17143</v>
      </c>
      <c r="H16" s="153">
        <v>300</v>
      </c>
      <c r="I16" s="153">
        <v>417</v>
      </c>
      <c r="J16" s="155">
        <v>4.1824651461237927E-2</v>
      </c>
    </row>
    <row r="17" spans="1:11" ht="12.75" customHeight="1">
      <c r="A17" s="152" t="s">
        <v>146</v>
      </c>
      <c r="B17" s="153">
        <v>1585</v>
      </c>
      <c r="C17" s="153">
        <v>2159</v>
      </c>
      <c r="D17" s="153">
        <v>3744</v>
      </c>
      <c r="E17" s="156">
        <v>1387</v>
      </c>
      <c r="F17" s="156">
        <v>1887</v>
      </c>
      <c r="G17" s="153">
        <v>3274</v>
      </c>
      <c r="H17" s="153">
        <v>198</v>
      </c>
      <c r="I17" s="153">
        <v>272</v>
      </c>
      <c r="J17" s="155">
        <v>0.14355528405620044</v>
      </c>
    </row>
    <row r="18" spans="1:11" ht="12.75" customHeight="1">
      <c r="A18" s="152" t="s">
        <v>147</v>
      </c>
      <c r="B18" s="153">
        <v>79</v>
      </c>
      <c r="C18" s="153">
        <v>149</v>
      </c>
      <c r="D18" s="153">
        <v>228</v>
      </c>
      <c r="E18" s="156">
        <v>71</v>
      </c>
      <c r="F18" s="156">
        <v>109</v>
      </c>
      <c r="G18" s="153">
        <v>180</v>
      </c>
      <c r="H18" s="153">
        <v>8</v>
      </c>
      <c r="I18" s="153">
        <v>40</v>
      </c>
      <c r="J18" s="155">
        <v>0.26666666666666661</v>
      </c>
    </row>
    <row r="19" spans="1:11" ht="26.25" customHeight="1">
      <c r="A19" s="691" t="s">
        <v>1169</v>
      </c>
      <c r="B19" s="378">
        <v>123319</v>
      </c>
      <c r="C19" s="378">
        <v>113629</v>
      </c>
      <c r="D19" s="378">
        <v>236948</v>
      </c>
      <c r="E19" s="378">
        <v>120798</v>
      </c>
      <c r="F19" s="378">
        <v>111717</v>
      </c>
      <c r="G19" s="378">
        <v>232515</v>
      </c>
      <c r="H19" s="378">
        <v>2521</v>
      </c>
      <c r="I19" s="378">
        <v>1912</v>
      </c>
      <c r="J19" s="379">
        <v>1.9065436638496358E-2</v>
      </c>
    </row>
    <row r="20" spans="1:11" ht="12.75" customHeight="1">
      <c r="A20" s="36" t="s">
        <v>142</v>
      </c>
    </row>
    <row r="21" spans="1:11" ht="12.75" customHeight="1"/>
    <row r="22" spans="1:11" ht="12.75" customHeight="1"/>
    <row r="23" spans="1:11" ht="12.75" customHeight="1">
      <c r="A23" s="545" t="s">
        <v>1163</v>
      </c>
    </row>
    <row r="24" spans="1:11" ht="12.75" customHeight="1">
      <c r="A24" s="125" t="s">
        <v>1164</v>
      </c>
    </row>
    <row r="25" spans="1:11" ht="12.75" customHeight="1"/>
    <row r="26" spans="1:11" ht="12.75" customHeight="1">
      <c r="A26" s="636"/>
      <c r="B26" s="636"/>
      <c r="C26" s="636"/>
      <c r="D26" s="636"/>
      <c r="E26" s="636"/>
      <c r="F26" s="636"/>
      <c r="G26" s="636"/>
      <c r="H26" s="636"/>
      <c r="I26" s="636"/>
      <c r="J26" s="636"/>
    </row>
    <row r="27" spans="1:11" ht="12.75" customHeight="1">
      <c r="A27" s="636"/>
      <c r="B27" s="636"/>
      <c r="C27" s="636"/>
      <c r="D27" s="636"/>
      <c r="E27" s="636"/>
      <c r="F27" s="636"/>
      <c r="G27" s="636"/>
      <c r="H27" s="636"/>
      <c r="I27" s="636"/>
      <c r="J27" s="636"/>
      <c r="K27" s="88"/>
    </row>
    <row r="28" spans="1:11" ht="12.75" customHeight="1">
      <c r="A28" s="636"/>
      <c r="B28" s="636"/>
      <c r="C28" s="636"/>
      <c r="D28" s="636"/>
      <c r="E28" s="636"/>
      <c r="F28" s="636"/>
      <c r="G28" s="636"/>
      <c r="H28" s="636"/>
      <c r="I28" s="636"/>
      <c r="J28" s="636"/>
      <c r="K28" s="88"/>
    </row>
    <row r="29" spans="1:11" ht="12.75" customHeight="1">
      <c r="A29" s="636"/>
      <c r="B29" s="636"/>
      <c r="C29" s="636"/>
      <c r="D29" s="636"/>
      <c r="E29" s="636"/>
      <c r="F29" s="636"/>
      <c r="G29" s="636"/>
      <c r="H29" s="636"/>
      <c r="I29" s="636"/>
      <c r="J29" s="636"/>
      <c r="K29" s="88"/>
    </row>
    <row r="30" spans="1:11" ht="12.75" customHeight="1">
      <c r="A30" s="636"/>
      <c r="B30" s="636"/>
      <c r="C30" s="636"/>
      <c r="D30" s="636"/>
      <c r="E30" s="636"/>
      <c r="F30" s="636"/>
      <c r="G30" s="636"/>
      <c r="H30" s="636"/>
      <c r="I30" s="636"/>
      <c r="J30" s="636"/>
      <c r="K30" s="78"/>
    </row>
    <row r="31" spans="1:11" ht="12.75" customHeight="1">
      <c r="A31" s="636"/>
      <c r="B31" s="636"/>
      <c r="C31" s="636"/>
      <c r="D31" s="636"/>
      <c r="E31" s="636"/>
      <c r="F31" s="636"/>
      <c r="G31" s="636"/>
      <c r="H31" s="636"/>
      <c r="I31" s="636"/>
      <c r="J31" s="636"/>
    </row>
    <row r="32" spans="1:11" ht="12.75" customHeight="1">
      <c r="A32" s="636"/>
      <c r="B32" s="636"/>
      <c r="C32" s="636"/>
      <c r="D32" s="636"/>
      <c r="E32" s="636"/>
      <c r="F32" s="636"/>
      <c r="G32" s="636"/>
      <c r="H32" s="636"/>
      <c r="I32" s="636"/>
      <c r="J32" s="636"/>
    </row>
    <row r="33" spans="1:10" ht="12.75" customHeight="1">
      <c r="A33" s="636"/>
      <c r="B33" s="636"/>
      <c r="C33" s="636"/>
      <c r="D33" s="636"/>
      <c r="E33" s="636"/>
      <c r="F33" s="636"/>
      <c r="G33" s="636"/>
      <c r="H33" s="636"/>
      <c r="I33" s="636"/>
      <c r="J33" s="636"/>
    </row>
    <row r="34" spans="1:10" ht="12.75" customHeight="1">
      <c r="A34" s="636"/>
      <c r="B34" s="636"/>
      <c r="C34" s="636"/>
      <c r="D34" s="636"/>
      <c r="E34" s="636"/>
      <c r="F34" s="636"/>
      <c r="G34" s="636"/>
      <c r="H34" s="636"/>
      <c r="I34" s="636"/>
      <c r="J34" s="636"/>
    </row>
    <row r="35" spans="1:10" ht="12.75" customHeight="1">
      <c r="A35" s="636"/>
      <c r="B35" s="636"/>
      <c r="C35" s="636"/>
      <c r="D35" s="636"/>
      <c r="E35" s="636"/>
      <c r="F35" s="636"/>
      <c r="G35" s="636"/>
      <c r="H35" s="636"/>
      <c r="I35" s="636"/>
      <c r="J35" s="636"/>
    </row>
    <row r="36" spans="1:10" ht="12.75" customHeight="1">
      <c r="A36" s="636"/>
      <c r="B36" s="636"/>
      <c r="C36" s="636"/>
      <c r="D36" s="636"/>
      <c r="E36" s="636"/>
      <c r="F36" s="636"/>
      <c r="G36" s="636"/>
      <c r="H36" s="636"/>
      <c r="I36" s="636"/>
      <c r="J36" s="636"/>
    </row>
    <row r="37" spans="1:10" ht="12.75" customHeight="1">
      <c r="A37" s="636"/>
      <c r="B37" s="636"/>
      <c r="C37" s="636"/>
      <c r="D37" s="636"/>
      <c r="E37" s="636"/>
      <c r="F37" s="636"/>
      <c r="G37" s="636"/>
      <c r="H37" s="636"/>
      <c r="I37" s="636"/>
      <c r="J37" s="636"/>
    </row>
    <row r="38" spans="1:10" ht="12.75" customHeight="1">
      <c r="A38" s="636"/>
      <c r="B38" s="636"/>
      <c r="C38" s="636"/>
      <c r="D38" s="636"/>
      <c r="E38" s="636"/>
      <c r="F38" s="636"/>
      <c r="G38" s="636"/>
      <c r="H38" s="636"/>
      <c r="I38" s="636"/>
      <c r="J38" s="636"/>
    </row>
    <row r="39" spans="1:10" ht="12.75" customHeight="1">
      <c r="A39" s="636"/>
      <c r="B39" s="636"/>
      <c r="C39" s="636"/>
      <c r="D39" s="636"/>
      <c r="E39" s="636"/>
      <c r="F39" s="636"/>
      <c r="G39" s="636"/>
      <c r="H39" s="636"/>
      <c r="I39" s="636"/>
      <c r="J39" s="636"/>
    </row>
    <row r="40" spans="1:10" ht="12.75" customHeight="1">
      <c r="A40" s="636"/>
      <c r="B40" s="636"/>
      <c r="C40" s="636"/>
      <c r="D40" s="636"/>
      <c r="E40" s="636"/>
      <c r="F40" s="636"/>
      <c r="G40" s="636"/>
      <c r="H40" s="636"/>
      <c r="I40" s="636"/>
      <c r="J40" s="636"/>
    </row>
    <row r="41" spans="1:10" ht="12.75" customHeight="1">
      <c r="A41" s="636"/>
      <c r="B41" s="636"/>
      <c r="C41" s="636"/>
      <c r="D41" s="636"/>
      <c r="E41" s="636"/>
      <c r="F41" s="636"/>
      <c r="G41" s="636"/>
      <c r="H41" s="636"/>
      <c r="I41" s="636"/>
      <c r="J41" s="636"/>
    </row>
    <row r="42" spans="1:10" ht="12.75" customHeight="1">
      <c r="A42" s="636"/>
      <c r="B42" s="636"/>
      <c r="C42" s="636"/>
      <c r="D42" s="636"/>
      <c r="E42" s="636"/>
      <c r="F42" s="636"/>
      <c r="G42" s="636"/>
      <c r="H42" s="636"/>
      <c r="I42" s="636"/>
      <c r="J42" s="636"/>
    </row>
    <row r="43" spans="1:10" ht="12.75" customHeight="1">
      <c r="A43" s="636"/>
      <c r="B43" s="636"/>
      <c r="C43" s="636"/>
      <c r="D43" s="636"/>
      <c r="E43" s="636"/>
      <c r="F43" s="636"/>
      <c r="G43" s="636"/>
      <c r="H43" s="636"/>
      <c r="I43" s="636"/>
      <c r="J43" s="636"/>
    </row>
    <row r="44" spans="1:10" ht="12.75" customHeight="1">
      <c r="A44" s="636"/>
      <c r="B44" s="636"/>
      <c r="C44" s="636"/>
      <c r="D44" s="636"/>
      <c r="E44" s="636"/>
      <c r="F44" s="636"/>
      <c r="G44" s="636"/>
      <c r="H44" s="636"/>
      <c r="I44" s="636"/>
      <c r="J44" s="636"/>
    </row>
    <row r="45" spans="1:10" ht="12.75" customHeight="1">
      <c r="A45" s="636"/>
      <c r="B45" s="636"/>
      <c r="C45" s="636"/>
      <c r="D45" s="636"/>
      <c r="E45" s="636"/>
      <c r="F45" s="636"/>
      <c r="G45" s="636"/>
      <c r="H45" s="636"/>
      <c r="I45" s="636"/>
      <c r="J45" s="636"/>
    </row>
    <row r="46" spans="1:10" ht="12.75" customHeight="1">
      <c r="A46" s="636"/>
      <c r="B46" s="636"/>
      <c r="C46" s="636"/>
      <c r="D46" s="636"/>
      <c r="E46" s="636"/>
      <c r="F46" s="636"/>
      <c r="G46" s="636"/>
      <c r="H46" s="636"/>
      <c r="I46" s="636"/>
      <c r="J46" s="636"/>
    </row>
    <row r="47" spans="1:10" ht="12.75" customHeight="1">
      <c r="A47" s="636"/>
      <c r="B47" s="636"/>
      <c r="C47" s="636"/>
      <c r="D47" s="636"/>
      <c r="E47" s="636"/>
      <c r="F47" s="636"/>
      <c r="G47" s="636"/>
      <c r="H47" s="636"/>
      <c r="I47" s="636"/>
      <c r="J47" s="636"/>
    </row>
    <row r="48" spans="1:10" ht="12.75" customHeight="1">
      <c r="A48" s="636"/>
      <c r="B48" s="636"/>
      <c r="C48" s="636"/>
      <c r="D48" s="636"/>
      <c r="E48" s="636"/>
      <c r="F48" s="636"/>
      <c r="G48" s="636"/>
      <c r="H48" s="636"/>
      <c r="I48" s="636"/>
      <c r="J48" s="636"/>
    </row>
    <row r="49" spans="1:10" ht="12.75" customHeight="1">
      <c r="A49" s="636"/>
      <c r="B49" s="636"/>
      <c r="C49" s="636"/>
      <c r="D49" s="636"/>
      <c r="E49" s="636"/>
      <c r="F49" s="636"/>
      <c r="G49" s="636"/>
      <c r="H49" s="636"/>
      <c r="I49" s="636"/>
      <c r="J49" s="636"/>
    </row>
    <row r="50" spans="1:10" ht="12.75" customHeight="1">
      <c r="A50" s="636"/>
      <c r="B50" s="636"/>
      <c r="C50" s="636"/>
      <c r="D50" s="636"/>
      <c r="E50" s="636"/>
      <c r="F50" s="636"/>
      <c r="G50" s="636"/>
      <c r="H50" s="636"/>
      <c r="I50" s="636"/>
      <c r="J50" s="636"/>
    </row>
    <row r="51" spans="1:10" ht="12.75" customHeight="1">
      <c r="A51" s="636"/>
      <c r="B51" s="636"/>
      <c r="C51" s="636"/>
      <c r="D51" s="636"/>
      <c r="E51" s="636"/>
      <c r="F51" s="636"/>
      <c r="G51" s="636"/>
      <c r="H51" s="636"/>
      <c r="I51" s="636"/>
      <c r="J51" s="636"/>
    </row>
    <row r="52" spans="1:10" ht="12.75" customHeight="1">
      <c r="A52" s="636"/>
      <c r="B52" s="636"/>
      <c r="C52" s="636"/>
      <c r="D52" s="636"/>
      <c r="E52" s="636"/>
      <c r="F52" s="636"/>
      <c r="G52" s="636"/>
      <c r="H52" s="636"/>
      <c r="I52" s="636"/>
      <c r="J52" s="636"/>
    </row>
    <row r="53" spans="1:10" ht="12.75" customHeight="1">
      <c r="A53" s="636"/>
      <c r="B53" s="636"/>
      <c r="C53" s="636"/>
      <c r="D53" s="636"/>
      <c r="E53" s="636"/>
      <c r="F53" s="636"/>
      <c r="G53" s="636"/>
      <c r="H53" s="636"/>
      <c r="I53" s="636"/>
      <c r="J53" s="636"/>
    </row>
    <row r="54" spans="1:10" ht="12.75" customHeight="1">
      <c r="A54" s="636"/>
      <c r="B54" s="636"/>
      <c r="C54" s="636"/>
      <c r="D54" s="636"/>
      <c r="E54" s="636"/>
      <c r="F54" s="636"/>
      <c r="G54" s="636"/>
      <c r="H54" s="636"/>
      <c r="I54" s="636"/>
      <c r="J54" s="636"/>
    </row>
    <row r="55" spans="1:10" ht="12.75" customHeight="1">
      <c r="A55" s="636"/>
      <c r="B55" s="636"/>
      <c r="C55" s="636"/>
      <c r="D55" s="636"/>
      <c r="E55" s="636"/>
      <c r="F55" s="636"/>
      <c r="G55" s="636"/>
      <c r="H55" s="636"/>
      <c r="I55" s="636"/>
      <c r="J55" s="636"/>
    </row>
    <row r="56" spans="1:10" ht="12.75" customHeight="1">
      <c r="A56" s="636"/>
      <c r="B56" s="636"/>
      <c r="C56" s="636"/>
      <c r="D56" s="636"/>
      <c r="E56" s="636"/>
      <c r="F56" s="636"/>
      <c r="G56" s="636"/>
      <c r="H56" s="636"/>
      <c r="I56" s="636"/>
      <c r="J56" s="636"/>
    </row>
    <row r="57" spans="1:10" ht="12.75" customHeight="1">
      <c r="A57" s="636"/>
      <c r="B57" s="636"/>
      <c r="C57" s="636"/>
      <c r="D57" s="636"/>
      <c r="E57" s="636"/>
      <c r="F57" s="636"/>
      <c r="G57" s="636"/>
      <c r="H57" s="636"/>
      <c r="I57" s="636"/>
      <c r="J57" s="636"/>
    </row>
    <row r="58" spans="1:10" ht="12.75" customHeight="1">
      <c r="A58" s="636"/>
      <c r="B58" s="636"/>
      <c r="C58" s="636"/>
      <c r="D58" s="636"/>
      <c r="E58" s="636"/>
      <c r="F58" s="636"/>
      <c r="G58" s="636"/>
      <c r="H58" s="636"/>
      <c r="I58" s="636"/>
      <c r="J58" s="636"/>
    </row>
    <row r="59" spans="1:10" ht="12.75" customHeight="1">
      <c r="A59" s="636"/>
      <c r="B59" s="636"/>
      <c r="C59" s="636"/>
      <c r="D59" s="636"/>
      <c r="E59" s="636"/>
      <c r="F59" s="636"/>
      <c r="G59" s="636"/>
      <c r="H59" s="636"/>
      <c r="I59" s="636"/>
      <c r="J59" s="636"/>
    </row>
    <row r="60" spans="1:10" ht="12.75" customHeight="1">
      <c r="A60" s="636"/>
      <c r="B60" s="636"/>
      <c r="C60" s="636"/>
      <c r="D60" s="636"/>
      <c r="E60" s="636"/>
      <c r="F60" s="636"/>
      <c r="G60" s="636"/>
      <c r="H60" s="636"/>
      <c r="I60" s="636"/>
      <c r="J60" s="636"/>
    </row>
    <row r="61" spans="1:10" ht="12.75" customHeight="1">
      <c r="A61" s="636"/>
      <c r="B61" s="636"/>
      <c r="C61" s="636"/>
      <c r="D61" s="636"/>
      <c r="E61" s="636"/>
      <c r="F61" s="636"/>
      <c r="G61" s="636"/>
      <c r="H61" s="636"/>
      <c r="I61" s="636"/>
      <c r="J61" s="636"/>
    </row>
    <row r="62" spans="1:10" ht="12.75" customHeight="1">
      <c r="A62" s="636"/>
      <c r="B62" s="636"/>
      <c r="C62" s="636"/>
      <c r="D62" s="636"/>
      <c r="E62" s="636"/>
      <c r="F62" s="636"/>
      <c r="G62" s="636"/>
      <c r="H62" s="636"/>
      <c r="I62" s="636"/>
      <c r="J62" s="636"/>
    </row>
    <row r="63" spans="1:10" ht="12.75" customHeight="1">
      <c r="A63" s="636"/>
      <c r="B63" s="636"/>
      <c r="C63" s="636"/>
      <c r="D63" s="636"/>
      <c r="E63" s="636"/>
      <c r="F63" s="636"/>
      <c r="G63" s="636"/>
      <c r="H63" s="636"/>
      <c r="I63" s="636"/>
      <c r="J63" s="636"/>
    </row>
    <row r="64" spans="1:10" ht="12.75" customHeight="1">
      <c r="A64" s="636"/>
      <c r="B64" s="636"/>
      <c r="C64" s="636"/>
      <c r="D64" s="636"/>
      <c r="E64" s="636"/>
      <c r="F64" s="636"/>
      <c r="G64" s="636"/>
      <c r="H64" s="636"/>
      <c r="I64" s="636"/>
      <c r="J64" s="636"/>
    </row>
    <row r="65" spans="1:10" ht="12.75" customHeight="1">
      <c r="A65" s="636"/>
      <c r="B65" s="636"/>
      <c r="C65" s="636"/>
      <c r="D65" s="636"/>
      <c r="E65" s="636"/>
      <c r="F65" s="636"/>
      <c r="G65" s="636"/>
      <c r="H65" s="636"/>
      <c r="I65" s="636"/>
      <c r="J65" s="636"/>
    </row>
    <row r="66" spans="1:10" ht="12.75" customHeight="1">
      <c r="A66" s="636"/>
      <c r="B66" s="636"/>
      <c r="C66" s="636"/>
      <c r="D66" s="636"/>
      <c r="E66" s="636"/>
      <c r="F66" s="636"/>
      <c r="G66" s="636"/>
      <c r="H66" s="636"/>
      <c r="I66" s="636"/>
      <c r="J66" s="636"/>
    </row>
    <row r="67" spans="1:10" ht="12.75" customHeight="1">
      <c r="A67" s="36" t="s">
        <v>482</v>
      </c>
    </row>
    <row r="68" spans="1:10" ht="12.75" customHeight="1"/>
    <row r="69" spans="1:10" ht="12.75" customHeight="1"/>
    <row r="70" spans="1:10" ht="12.75" customHeight="1">
      <c r="A70" s="74" t="s">
        <v>319</v>
      </c>
    </row>
    <row r="71" spans="1:10" ht="12.75" customHeight="1"/>
    <row r="72" spans="1:10" ht="12.75" customHeight="1"/>
    <row r="73" spans="1:10" ht="12.75" customHeight="1"/>
    <row r="74" spans="1:10" ht="12.75" customHeight="1"/>
    <row r="75" spans="1:10" ht="12.75" customHeight="1"/>
    <row r="76" spans="1:10" ht="12.75" customHeight="1">
      <c r="J76" s="21" t="s">
        <v>361</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41" t="s">
        <v>905</v>
      </c>
      <c r="F1" s="372" t="str">
        <f>Naslovnica!A20</f>
        <v>Veljača 2016.</v>
      </c>
    </row>
    <row r="2" spans="1:7" ht="12.75" customHeight="1">
      <c r="A2" s="126" t="s">
        <v>906</v>
      </c>
      <c r="F2" s="118" t="str">
        <f>Naslovnica!A24</f>
        <v>February 2016</v>
      </c>
    </row>
    <row r="3" spans="1:7" ht="12.75" customHeight="1"/>
    <row r="4" spans="1:7" ht="12.75" customHeight="1">
      <c r="E4" s="751" t="s">
        <v>464</v>
      </c>
      <c r="F4" s="751"/>
    </row>
    <row r="5" spans="1:7" ht="13.5" customHeight="1">
      <c r="A5" s="759" t="s">
        <v>488</v>
      </c>
      <c r="B5" s="770" t="s">
        <v>150</v>
      </c>
      <c r="C5" s="770"/>
      <c r="D5" s="770"/>
      <c r="E5" s="770"/>
      <c r="F5" s="770"/>
    </row>
    <row r="6" spans="1:7" ht="33.75" customHeight="1">
      <c r="A6" s="759"/>
      <c r="B6" s="416" t="str">
        <f>Naslovnica!A20</f>
        <v>Veljača 2016.</v>
      </c>
      <c r="C6" s="639" t="str">
        <f>'5 Tablica 3,4'!$A$8</f>
        <v>Siječanj 2016.</v>
      </c>
      <c r="D6" s="416" t="s">
        <v>98</v>
      </c>
      <c r="E6" s="387" t="s">
        <v>151</v>
      </c>
      <c r="F6" s="417" t="s">
        <v>152</v>
      </c>
    </row>
    <row r="7" spans="1:7" ht="45" customHeight="1">
      <c r="A7" s="759"/>
      <c r="B7" s="418" t="str">
        <f>Naslovnica!A24</f>
        <v>February 2016</v>
      </c>
      <c r="C7" s="640" t="str">
        <f>'5 Tablica 3,4'!$B$8</f>
        <v>January 2016</v>
      </c>
      <c r="D7" s="418" t="s">
        <v>153</v>
      </c>
      <c r="E7" s="392" t="s">
        <v>489</v>
      </c>
      <c r="F7" s="418" t="s">
        <v>154</v>
      </c>
    </row>
    <row r="8" spans="1:7">
      <c r="A8" s="190" t="s">
        <v>136</v>
      </c>
      <c r="B8" s="191">
        <v>7648.8937100000003</v>
      </c>
      <c r="C8" s="191">
        <v>8595.2626300000011</v>
      </c>
      <c r="D8" s="192">
        <v>-0.11010354898254004</v>
      </c>
      <c r="E8" s="193">
        <v>405837.54371</v>
      </c>
      <c r="F8" s="192">
        <v>1.9209220830377793E-2</v>
      </c>
      <c r="G8" s="88"/>
    </row>
    <row r="9" spans="1:7">
      <c r="A9" s="190" t="s">
        <v>137</v>
      </c>
      <c r="B9" s="191">
        <v>10475.684630000002</v>
      </c>
      <c r="C9" s="191">
        <v>11981.15459</v>
      </c>
      <c r="D9" s="192">
        <v>-0.12565316211315147</v>
      </c>
      <c r="E9" s="193">
        <v>1207045.1734600004</v>
      </c>
      <c r="F9" s="192">
        <v>8.7547649574812869E-3</v>
      </c>
      <c r="G9" s="88"/>
    </row>
    <row r="10" spans="1:7">
      <c r="A10" s="190" t="s">
        <v>138</v>
      </c>
      <c r="B10" s="191">
        <v>1277.6635700000002</v>
      </c>
      <c r="C10" s="191">
        <v>1253.9455399999999</v>
      </c>
      <c r="D10" s="192">
        <v>1.8914720969461118E-2</v>
      </c>
      <c r="E10" s="193">
        <v>214666.91875000004</v>
      </c>
      <c r="F10" s="194">
        <v>5.9874784647533374E-3</v>
      </c>
    </row>
    <row r="11" spans="1:7">
      <c r="A11" s="190" t="s">
        <v>139</v>
      </c>
      <c r="B11" s="191">
        <v>1288.3720900000001</v>
      </c>
      <c r="C11" s="191">
        <v>1212.50449</v>
      </c>
      <c r="D11" s="192">
        <v>6.2570984788683059E-2</v>
      </c>
      <c r="E11" s="193">
        <v>191093.90059000003</v>
      </c>
      <c r="F11" s="192">
        <v>6.787853336948535E-3</v>
      </c>
    </row>
    <row r="12" spans="1:7">
      <c r="A12" s="190" t="s">
        <v>140</v>
      </c>
      <c r="B12" s="191">
        <v>2951.4113199999997</v>
      </c>
      <c r="C12" s="191">
        <v>2153.9393700000001</v>
      </c>
      <c r="D12" s="192">
        <v>0.37023881038954198</v>
      </c>
      <c r="E12" s="193">
        <v>134514.15593000001</v>
      </c>
      <c r="F12" s="192">
        <v>2.2433488513401434E-2</v>
      </c>
    </row>
    <row r="13" spans="1:7">
      <c r="A13" s="195" t="s">
        <v>141</v>
      </c>
      <c r="B13" s="191">
        <v>6827.6904400000003</v>
      </c>
      <c r="C13" s="191">
        <v>7935.6528200000002</v>
      </c>
      <c r="D13" s="192">
        <v>-0.13961830300937983</v>
      </c>
      <c r="E13" s="196">
        <v>1013427.1580700006</v>
      </c>
      <c r="F13" s="192">
        <v>6.7829267345784761E-3</v>
      </c>
    </row>
    <row r="14" spans="1:7" ht="18.75" customHeight="1">
      <c r="A14" s="419" t="s">
        <v>347</v>
      </c>
      <c r="B14" s="420">
        <v>30469.715760000003</v>
      </c>
      <c r="C14" s="421">
        <v>33132.459439999999</v>
      </c>
      <c r="D14" s="422">
        <v>-8.036661705787318E-2</v>
      </c>
      <c r="E14" s="423">
        <v>3166584.8505100012</v>
      </c>
      <c r="F14" s="422">
        <v>9.7157516388279852E-3</v>
      </c>
    </row>
    <row r="15" spans="1:7" ht="12.75" customHeight="1">
      <c r="A15" s="27" t="s">
        <v>659</v>
      </c>
      <c r="B15" s="28"/>
      <c r="C15" s="30"/>
      <c r="D15" s="30"/>
      <c r="E15" s="30"/>
      <c r="F15" s="30"/>
      <c r="G15" s="30"/>
    </row>
    <row r="16" spans="1:7" ht="22.5" customHeight="1">
      <c r="A16" s="775" t="s">
        <v>156</v>
      </c>
      <c r="B16" s="775"/>
      <c r="C16" s="775"/>
      <c r="D16" s="775"/>
      <c r="E16" s="775"/>
      <c r="F16" s="775"/>
      <c r="G16" s="47"/>
    </row>
    <row r="17" spans="1:7" ht="12.75" customHeight="1">
      <c r="A17" s="771" t="s">
        <v>157</v>
      </c>
      <c r="B17" s="772"/>
      <c r="C17" s="772"/>
      <c r="D17" s="772"/>
      <c r="E17" s="772"/>
      <c r="F17" s="772"/>
      <c r="G17" s="48"/>
    </row>
    <row r="18" spans="1:7" ht="12.75" customHeight="1">
      <c r="A18" s="773" t="s">
        <v>158</v>
      </c>
      <c r="B18" s="774"/>
      <c r="C18" s="774"/>
      <c r="D18" s="774"/>
      <c r="E18" s="774"/>
      <c r="F18" s="774"/>
      <c r="G18" s="49"/>
    </row>
    <row r="19" spans="1:7" ht="12.75" customHeight="1">
      <c r="A19" s="771" t="s">
        <v>159</v>
      </c>
      <c r="B19" s="772"/>
      <c r="C19" s="772"/>
      <c r="D19" s="772"/>
      <c r="E19" s="772"/>
      <c r="F19" s="772"/>
      <c r="G19" s="48"/>
    </row>
    <row r="20" spans="1:7" ht="12.75" customHeight="1"/>
    <row r="21" spans="1:7" ht="12.75" customHeight="1">
      <c r="A21" s="546" t="s">
        <v>350</v>
      </c>
      <c r="F21" s="372" t="str">
        <f>Naslovnica!A20</f>
        <v>Veljača 2016.</v>
      </c>
    </row>
    <row r="22" spans="1:7" ht="12.75" customHeight="1">
      <c r="A22" s="126" t="s">
        <v>351</v>
      </c>
      <c r="F22" s="118" t="str">
        <f>Naslovnica!A24</f>
        <v>February 2016</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659</v>
      </c>
    </row>
    <row r="42" spans="1:1" ht="12.75" customHeight="1"/>
    <row r="43" spans="1:1" ht="12.75" customHeight="1">
      <c r="A43" s="82"/>
    </row>
    <row r="44" spans="1:1" ht="12.75" customHeight="1">
      <c r="A44" s="85"/>
    </row>
    <row r="45" spans="1:1" ht="12.75" customHeight="1"/>
    <row r="46" spans="1:1" ht="12.75" customHeight="1">
      <c r="A46" s="74" t="s">
        <v>319</v>
      </c>
    </row>
    <row r="47" spans="1:1" ht="12.75" customHeight="1"/>
    <row r="48" spans="1:1" ht="12.75" customHeight="1"/>
    <row r="49" spans="6:6" ht="12.75" customHeight="1"/>
    <row r="53" spans="6:6">
      <c r="F53" s="44" t="s">
        <v>362</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42" t="s">
        <v>907</v>
      </c>
      <c r="G1" s="372" t="str">
        <f>Naslovnica!A20</f>
        <v>Veljača 2016.</v>
      </c>
    </row>
    <row r="2" spans="1:8" ht="12.75" customHeight="1">
      <c r="A2" s="117" t="s">
        <v>908</v>
      </c>
      <c r="G2" s="118" t="str">
        <f>Naslovnica!A24</f>
        <v>February 2016</v>
      </c>
    </row>
    <row r="3" spans="1:8" ht="12.75" customHeight="1"/>
    <row r="4" spans="1:8" ht="12.75" customHeight="1">
      <c r="F4" s="141"/>
      <c r="G4" s="21" t="s">
        <v>464</v>
      </c>
    </row>
    <row r="5" spans="1:8" ht="15" customHeight="1">
      <c r="A5" s="752" t="s">
        <v>491</v>
      </c>
      <c r="B5" s="753" t="s">
        <v>490</v>
      </c>
      <c r="C5" s="753"/>
      <c r="D5" s="753"/>
      <c r="E5" s="753"/>
      <c r="F5" s="753"/>
      <c r="G5" s="753"/>
    </row>
    <row r="6" spans="1:8">
      <c r="A6" s="752"/>
      <c r="B6" s="757" t="str">
        <f>Naslovnica!A20</f>
        <v>Veljača 2016.</v>
      </c>
      <c r="C6" s="769"/>
      <c r="D6" s="758" t="str">
        <f>'5 Tablica 3,4'!A8</f>
        <v>Siječanj 2016.</v>
      </c>
      <c r="E6" s="769"/>
      <c r="F6" s="776" t="s">
        <v>160</v>
      </c>
      <c r="G6" s="776"/>
    </row>
    <row r="7" spans="1:8">
      <c r="A7" s="752"/>
      <c r="B7" s="754" t="str">
        <f>Naslovnica!A24</f>
        <v>February 2016</v>
      </c>
      <c r="C7" s="777"/>
      <c r="D7" s="778" t="str">
        <f>'5 Tablica 3,4'!B8</f>
        <v>January 2016</v>
      </c>
      <c r="E7" s="777"/>
      <c r="F7" s="779" t="s">
        <v>161</v>
      </c>
      <c r="G7" s="779"/>
    </row>
    <row r="8" spans="1:8">
      <c r="A8" s="752"/>
      <c r="B8" s="393" t="s">
        <v>120</v>
      </c>
      <c r="C8" s="393" t="s">
        <v>121</v>
      </c>
      <c r="D8" s="393" t="s">
        <v>120</v>
      </c>
      <c r="E8" s="393" t="s">
        <v>121</v>
      </c>
      <c r="F8" s="393" t="s">
        <v>1079</v>
      </c>
      <c r="G8" s="393" t="s">
        <v>1075</v>
      </c>
    </row>
    <row r="9" spans="1:8">
      <c r="A9" s="752"/>
      <c r="B9" s="394" t="s">
        <v>122</v>
      </c>
      <c r="C9" s="394" t="s">
        <v>123</v>
      </c>
      <c r="D9" s="394" t="s">
        <v>122</v>
      </c>
      <c r="E9" s="394" t="s">
        <v>123</v>
      </c>
      <c r="F9" s="394" t="s">
        <v>122</v>
      </c>
      <c r="G9" s="394" t="s">
        <v>1076</v>
      </c>
    </row>
    <row r="10" spans="1:8">
      <c r="A10" s="177" t="s">
        <v>136</v>
      </c>
      <c r="B10" s="197">
        <v>349413.01583999995</v>
      </c>
      <c r="C10" s="198">
        <v>0.11496662515540276</v>
      </c>
      <c r="D10" s="197">
        <v>343883.29570999998</v>
      </c>
      <c r="E10" s="199">
        <v>0.11342058995669679</v>
      </c>
      <c r="F10" s="200">
        <v>5529.7201299999952</v>
      </c>
      <c r="G10" s="199">
        <v>1.6080223142514116E-2</v>
      </c>
      <c r="H10" s="88"/>
    </row>
    <row r="11" spans="1:8">
      <c r="A11" s="177" t="s">
        <v>137</v>
      </c>
      <c r="B11" s="197">
        <v>1279817.4531500002</v>
      </c>
      <c r="C11" s="198">
        <v>0.42109562819209234</v>
      </c>
      <c r="D11" s="201">
        <v>1275853.3970999999</v>
      </c>
      <c r="E11" s="199">
        <v>0.42080568263301565</v>
      </c>
      <c r="F11" s="200">
        <v>3964.0560500001907</v>
      </c>
      <c r="G11" s="199">
        <v>3.1069839677586586E-3</v>
      </c>
      <c r="H11" s="88"/>
    </row>
    <row r="12" spans="1:8">
      <c r="A12" s="177" t="s">
        <v>155</v>
      </c>
      <c r="B12" s="197">
        <v>173188.20217999999</v>
      </c>
      <c r="C12" s="198">
        <v>5.698374765318865E-2</v>
      </c>
      <c r="D12" s="201">
        <v>173457.78116999997</v>
      </c>
      <c r="E12" s="199">
        <v>5.7210350483182563E-2</v>
      </c>
      <c r="F12" s="200">
        <v>-269.57898999997974</v>
      </c>
      <c r="G12" s="199">
        <v>-1.5541475751714717E-3</v>
      </c>
    </row>
    <row r="13" spans="1:8">
      <c r="A13" s="177" t="s">
        <v>139</v>
      </c>
      <c r="B13" s="197">
        <v>189081.83729</v>
      </c>
      <c r="C13" s="198">
        <v>6.2213196778474894E-2</v>
      </c>
      <c r="D13" s="201">
        <v>189443.19407</v>
      </c>
      <c r="E13" s="199">
        <v>6.248270591433551E-2</v>
      </c>
      <c r="F13" s="200">
        <v>-361.35678000000121</v>
      </c>
      <c r="G13" s="199">
        <v>-1.9074677333960066E-3</v>
      </c>
    </row>
    <row r="14" spans="1:8">
      <c r="A14" s="177" t="s">
        <v>140</v>
      </c>
      <c r="B14" s="197">
        <v>115879.83856999999</v>
      </c>
      <c r="C14" s="198">
        <v>3.812769805360143E-2</v>
      </c>
      <c r="D14" s="201">
        <v>114303.18726999999</v>
      </c>
      <c r="E14" s="199">
        <v>3.769981006878316E-2</v>
      </c>
      <c r="F14" s="200">
        <v>1576.651299999997</v>
      </c>
      <c r="G14" s="199">
        <v>1.3793589992164623E-2</v>
      </c>
    </row>
    <row r="15" spans="1:8">
      <c r="A15" s="177" t="s">
        <v>141</v>
      </c>
      <c r="B15" s="197">
        <v>931875.74462000001</v>
      </c>
      <c r="C15" s="198">
        <v>0.30661310416723991</v>
      </c>
      <c r="D15" s="202">
        <v>934989.20112999994</v>
      </c>
      <c r="E15" s="199">
        <v>0.30838086094398631</v>
      </c>
      <c r="F15" s="200">
        <v>-3113.4565099999904</v>
      </c>
      <c r="G15" s="199">
        <v>-3.3299384701311885E-3</v>
      </c>
    </row>
    <row r="16" spans="1:8" ht="18.75" customHeight="1">
      <c r="A16" s="424" t="s">
        <v>127</v>
      </c>
      <c r="B16" s="425">
        <v>3039256.0916500003</v>
      </c>
      <c r="C16" s="422">
        <v>1</v>
      </c>
      <c r="D16" s="425">
        <v>3031930.05645</v>
      </c>
      <c r="E16" s="426">
        <v>1</v>
      </c>
      <c r="F16" s="427">
        <v>7326.0352000002858</v>
      </c>
      <c r="G16" s="426">
        <v>2.416294262598484E-3</v>
      </c>
    </row>
    <row r="17" spans="1:8" ht="12.75" customHeight="1">
      <c r="A17" s="37" t="s">
        <v>492</v>
      </c>
    </row>
    <row r="18" spans="1:8" ht="12.75" customHeight="1"/>
    <row r="19" spans="1:8" ht="12.75" customHeight="1">
      <c r="A19" s="542" t="s">
        <v>352</v>
      </c>
      <c r="G19" s="372" t="str">
        <f>Naslovnica!A20</f>
        <v>Veljača 2016.</v>
      </c>
    </row>
    <row r="20" spans="1:8" ht="12.75" customHeight="1">
      <c r="A20" s="117" t="s">
        <v>353</v>
      </c>
      <c r="G20" s="118" t="str">
        <f>Naslovnica!A24</f>
        <v>February 2016</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492</v>
      </c>
    </row>
    <row r="41" spans="1:8" ht="12.75" customHeight="1">
      <c r="A41" s="37"/>
    </row>
    <row r="42" spans="1:8" ht="12.75" customHeight="1">
      <c r="A42" s="371" t="s">
        <v>354</v>
      </c>
      <c r="G42" s="372" t="str">
        <f>Naslovnica!A20</f>
        <v>Veljača 2016.</v>
      </c>
    </row>
    <row r="43" spans="1:8" ht="12.75" customHeight="1">
      <c r="A43" s="117" t="s">
        <v>355</v>
      </c>
      <c r="G43" s="118" t="str">
        <f>Naslovnica!A24</f>
        <v>February 2016</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492</v>
      </c>
    </row>
    <row r="64" spans="1:8" ht="12.75" customHeight="1">
      <c r="A64" s="89"/>
    </row>
    <row r="65" spans="1:7">
      <c r="A65" s="74" t="s">
        <v>319</v>
      </c>
    </row>
    <row r="66" spans="1:7">
      <c r="G66" s="44" t="s">
        <v>363</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42" t="s">
        <v>909</v>
      </c>
      <c r="I1" s="372" t="str">
        <f>Naslovnica!A20</f>
        <v>Veljača 2016.</v>
      </c>
    </row>
    <row r="2" spans="1:10" ht="12.75" customHeight="1">
      <c r="A2" s="117" t="s">
        <v>991</v>
      </c>
      <c r="I2" s="118" t="str">
        <f>Naslovnica!A24</f>
        <v>February 2016</v>
      </c>
    </row>
    <row r="3" spans="1:10" ht="12.75" customHeight="1"/>
    <row r="4" spans="1:10" ht="35.25" customHeight="1">
      <c r="A4" s="387"/>
      <c r="B4" s="740" t="s">
        <v>1036</v>
      </c>
      <c r="C4" s="740"/>
      <c r="D4" s="766" t="s">
        <v>493</v>
      </c>
      <c r="E4" s="766"/>
      <c r="F4" s="766"/>
      <c r="G4" s="766"/>
      <c r="H4" s="766"/>
      <c r="I4" s="387"/>
    </row>
    <row r="5" spans="1:10" ht="33.75">
      <c r="A5" s="387" t="s">
        <v>491</v>
      </c>
      <c r="B5" s="387" t="str">
        <f>Naslovnica!A20</f>
        <v>Veljača 2016.</v>
      </c>
      <c r="C5" s="389" t="str">
        <f>'5 Tablica 3,4'!A8</f>
        <v>Siječanj 2016.</v>
      </c>
      <c r="D5" s="387" t="str">
        <f>Naslovnica!A20</f>
        <v>Veljača 2016.</v>
      </c>
      <c r="E5" s="389" t="str">
        <f>C5</f>
        <v>Siječanj 2016.</v>
      </c>
      <c r="F5" s="387" t="s">
        <v>162</v>
      </c>
      <c r="G5" s="387" t="s">
        <v>163</v>
      </c>
      <c r="H5" s="428" t="s">
        <v>164</v>
      </c>
      <c r="I5" s="428" t="s">
        <v>165</v>
      </c>
    </row>
    <row r="6" spans="1:10" ht="34.5" customHeight="1">
      <c r="A6" s="387"/>
      <c r="B6" s="390" t="str">
        <f>Naslovnica!A24</f>
        <v>February 2016</v>
      </c>
      <c r="C6" s="391" t="str">
        <f>'5 Tablica 3,4'!B8</f>
        <v>January 2016</v>
      </c>
      <c r="D6" s="390" t="str">
        <f>Naslovnica!A24</f>
        <v>February 2016</v>
      </c>
      <c r="E6" s="391" t="str">
        <f>C6</f>
        <v>January 2016</v>
      </c>
      <c r="F6" s="390" t="s">
        <v>166</v>
      </c>
      <c r="G6" s="390" t="s">
        <v>167</v>
      </c>
      <c r="H6" s="392" t="s">
        <v>168</v>
      </c>
      <c r="I6" s="418" t="s">
        <v>169</v>
      </c>
    </row>
    <row r="7" spans="1:10" ht="22.5">
      <c r="A7" s="203" t="s">
        <v>731</v>
      </c>
      <c r="B7" s="204">
        <v>232.6789</v>
      </c>
      <c r="C7" s="204">
        <v>231.8955</v>
      </c>
      <c r="D7" s="205">
        <v>3.3782458046835995E-3</v>
      </c>
      <c r="E7" s="205">
        <v>9.5726233768269609E-3</v>
      </c>
      <c r="F7" s="205">
        <v>1.2983207856273049E-2</v>
      </c>
      <c r="G7" s="205">
        <v>2.8202343117534223E-2</v>
      </c>
      <c r="H7" s="205">
        <v>7.1373798792028431E-2</v>
      </c>
      <c r="I7" s="206" t="s">
        <v>1133</v>
      </c>
      <c r="J7" s="88"/>
    </row>
    <row r="8" spans="1:10" ht="22.5">
      <c r="A8" s="203" t="s">
        <v>732</v>
      </c>
      <c r="B8" s="207">
        <v>247.06710000000001</v>
      </c>
      <c r="C8" s="207">
        <v>247.4128</v>
      </c>
      <c r="D8" s="205">
        <v>-1.3972599639144878E-3</v>
      </c>
      <c r="E8" s="205">
        <v>-1.7573173908347561E-2</v>
      </c>
      <c r="F8" s="205">
        <v>-1.894587957992111E-2</v>
      </c>
      <c r="G8" s="205">
        <v>9.4589625416747758E-3</v>
      </c>
      <c r="H8" s="205">
        <v>7.5495962024944907E-2</v>
      </c>
      <c r="I8" s="206" t="s">
        <v>1134</v>
      </c>
      <c r="J8" s="88"/>
    </row>
    <row r="9" spans="1:10" ht="22.5">
      <c r="A9" s="203" t="s">
        <v>733</v>
      </c>
      <c r="B9" s="207">
        <v>149.02979999999999</v>
      </c>
      <c r="C9" s="207">
        <v>149.47919999999999</v>
      </c>
      <c r="D9" s="205">
        <v>-3.0064383539649686E-3</v>
      </c>
      <c r="E9" s="205">
        <v>-2.8597558901166664E-3</v>
      </c>
      <c r="F9" s="205">
        <v>-5.8575965642906347E-3</v>
      </c>
      <c r="G9" s="205">
        <v>-2.0943030935298701E-2</v>
      </c>
      <c r="H9" s="205">
        <v>3.2846211761865307E-2</v>
      </c>
      <c r="I9" s="206" t="s">
        <v>1135</v>
      </c>
    </row>
    <row r="10" spans="1:10" ht="22.5">
      <c r="A10" s="203" t="s">
        <v>734</v>
      </c>
      <c r="B10" s="207">
        <v>182.98869999999999</v>
      </c>
      <c r="C10" s="207">
        <v>183.0592</v>
      </c>
      <c r="D10" s="205">
        <v>-3.8512131594592436E-4</v>
      </c>
      <c r="E10" s="205">
        <v>-1.2441372553885444E-2</v>
      </c>
      <c r="F10" s="208">
        <v>-1.2821702432061266E-2</v>
      </c>
      <c r="G10" s="205">
        <v>1.3726033316529218E-2</v>
      </c>
      <c r="H10" s="205">
        <v>5.6628431772977716E-2</v>
      </c>
      <c r="I10" s="206" t="s">
        <v>1136</v>
      </c>
    </row>
    <row r="11" spans="1:10" ht="22.5">
      <c r="A11" s="203" t="s">
        <v>735</v>
      </c>
      <c r="B11" s="207">
        <v>184.57990000000001</v>
      </c>
      <c r="C11" s="207">
        <v>183.7371</v>
      </c>
      <c r="D11" s="205">
        <v>4.586988691995364E-3</v>
      </c>
      <c r="E11" s="205">
        <v>8.4114278187421565E-3</v>
      </c>
      <c r="F11" s="208">
        <v>1.303699963502547E-2</v>
      </c>
      <c r="G11" s="205">
        <v>2.9209078768717811E-2</v>
      </c>
      <c r="H11" s="205">
        <v>5.7462711247150855E-2</v>
      </c>
      <c r="I11" s="206" t="s">
        <v>1136</v>
      </c>
    </row>
    <row r="12" spans="1:10" ht="22.5">
      <c r="A12" s="203" t="s">
        <v>736</v>
      </c>
      <c r="B12" s="207">
        <v>209.77619999999999</v>
      </c>
      <c r="C12" s="207">
        <v>210.7998</v>
      </c>
      <c r="D12" s="205">
        <v>-4.8557920832942303E-3</v>
      </c>
      <c r="E12" s="205">
        <v>-7.6675174623378473E-3</v>
      </c>
      <c r="F12" s="205">
        <v>-1.2486077675039953E-2</v>
      </c>
      <c r="G12" s="205">
        <v>5.1928075996980905E-3</v>
      </c>
      <c r="H12" s="205">
        <v>5.6091427260578142E-2</v>
      </c>
      <c r="I12" s="206" t="s">
        <v>1137</v>
      </c>
    </row>
    <row r="13" spans="1:10" ht="12.75" customHeight="1">
      <c r="A13" s="37" t="s">
        <v>492</v>
      </c>
    </row>
    <row r="14" spans="1:10" ht="12.75" customHeight="1"/>
    <row r="15" spans="1:10" ht="21" customHeight="1">
      <c r="A15" s="781" t="s">
        <v>820</v>
      </c>
      <c r="B15" s="781"/>
      <c r="C15" s="781"/>
      <c r="D15" s="781"/>
      <c r="E15" s="781"/>
      <c r="F15" s="781"/>
      <c r="G15" s="781"/>
      <c r="H15" s="781"/>
      <c r="I15" s="781"/>
    </row>
    <row r="16" spans="1:10" ht="21.75" customHeight="1">
      <c r="A16" s="780" t="s">
        <v>821</v>
      </c>
      <c r="B16" s="780"/>
      <c r="C16" s="780"/>
      <c r="D16" s="780"/>
      <c r="E16" s="780"/>
      <c r="F16" s="780"/>
      <c r="G16" s="780"/>
      <c r="H16" s="780"/>
      <c r="I16" s="780"/>
    </row>
    <row r="17" spans="1:10" ht="19.5" customHeight="1">
      <c r="A17" s="781" t="s">
        <v>822</v>
      </c>
      <c r="B17" s="781"/>
      <c r="C17" s="781"/>
      <c r="D17" s="781"/>
      <c r="E17" s="781"/>
      <c r="F17" s="781"/>
      <c r="G17" s="781"/>
      <c r="H17" s="781"/>
      <c r="I17" s="781"/>
    </row>
    <row r="18" spans="1:10" ht="19.5" customHeight="1">
      <c r="A18" s="780" t="s">
        <v>823</v>
      </c>
      <c r="B18" s="780"/>
      <c r="C18" s="780"/>
      <c r="D18" s="780"/>
      <c r="E18" s="780"/>
      <c r="F18" s="780"/>
      <c r="G18" s="780"/>
      <c r="H18" s="780"/>
      <c r="I18" s="780"/>
    </row>
    <row r="19" spans="1:10" ht="12.75" customHeight="1"/>
    <row r="20" spans="1:10" ht="12.75" customHeight="1">
      <c r="A20" s="38"/>
      <c r="I20" s="14"/>
    </row>
    <row r="21" spans="1:10" ht="12.75" customHeight="1">
      <c r="A21" s="74" t="s">
        <v>319</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364</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82" t="s">
        <v>910</v>
      </c>
      <c r="O1" s="372" t="str">
        <f>Naslovnica!A20</f>
        <v>Veljača 2016.</v>
      </c>
    </row>
    <row r="2" spans="1:16" ht="12.75" customHeight="1">
      <c r="A2" s="127" t="s">
        <v>911</v>
      </c>
      <c r="O2" s="118" t="str">
        <f>Naslovnica!A24</f>
        <v>February 2016</v>
      </c>
    </row>
    <row r="3" spans="1:16" ht="12.75" customHeight="1"/>
    <row r="4" spans="1:16" ht="12.75" customHeight="1">
      <c r="L4" s="138"/>
      <c r="M4" s="138"/>
      <c r="N4" s="138"/>
      <c r="O4" s="40" t="s">
        <v>472</v>
      </c>
    </row>
    <row r="5" spans="1:16" ht="31.5" customHeight="1">
      <c r="A5" s="782" t="s">
        <v>660</v>
      </c>
      <c r="B5" s="740" t="s">
        <v>170</v>
      </c>
      <c r="C5" s="740"/>
      <c r="D5" s="740" t="s">
        <v>171</v>
      </c>
      <c r="E5" s="783"/>
      <c r="F5" s="740" t="s">
        <v>172</v>
      </c>
      <c r="G5" s="740"/>
      <c r="H5" s="740" t="s">
        <v>173</v>
      </c>
      <c r="I5" s="740"/>
      <c r="J5" s="740" t="s">
        <v>174</v>
      </c>
      <c r="K5" s="740"/>
      <c r="L5" s="740" t="s">
        <v>175</v>
      </c>
      <c r="M5" s="740"/>
      <c r="N5" s="740" t="s">
        <v>112</v>
      </c>
      <c r="O5" s="740"/>
    </row>
    <row r="6" spans="1:16">
      <c r="A6" s="782"/>
      <c r="B6" s="429" t="s">
        <v>130</v>
      </c>
      <c r="C6" s="429" t="s">
        <v>131</v>
      </c>
      <c r="D6" s="429" t="s">
        <v>130</v>
      </c>
      <c r="E6" s="429" t="s">
        <v>131</v>
      </c>
      <c r="F6" s="429" t="s">
        <v>130</v>
      </c>
      <c r="G6" s="429" t="s">
        <v>131</v>
      </c>
      <c r="H6" s="429" t="s">
        <v>130</v>
      </c>
      <c r="I6" s="429" t="s">
        <v>131</v>
      </c>
      <c r="J6" s="429" t="s">
        <v>130</v>
      </c>
      <c r="K6" s="429" t="s">
        <v>131</v>
      </c>
      <c r="L6" s="429" t="s">
        <v>130</v>
      </c>
      <c r="M6" s="429" t="s">
        <v>131</v>
      </c>
      <c r="N6" s="429" t="s">
        <v>130</v>
      </c>
      <c r="O6" s="429" t="s">
        <v>131</v>
      </c>
    </row>
    <row r="7" spans="1:16">
      <c r="A7" s="782"/>
      <c r="B7" s="430" t="s">
        <v>122</v>
      </c>
      <c r="C7" s="430" t="s">
        <v>123</v>
      </c>
      <c r="D7" s="430" t="s">
        <v>122</v>
      </c>
      <c r="E7" s="430" t="s">
        <v>123</v>
      </c>
      <c r="F7" s="430" t="s">
        <v>122</v>
      </c>
      <c r="G7" s="430" t="s">
        <v>123</v>
      </c>
      <c r="H7" s="430" t="s">
        <v>122</v>
      </c>
      <c r="I7" s="430" t="s">
        <v>123</v>
      </c>
      <c r="J7" s="430" t="s">
        <v>122</v>
      </c>
      <c r="K7" s="430" t="s">
        <v>123</v>
      </c>
      <c r="L7" s="430" t="s">
        <v>122</v>
      </c>
      <c r="M7" s="430" t="s">
        <v>123</v>
      </c>
      <c r="N7" s="430" t="s">
        <v>122</v>
      </c>
      <c r="O7" s="430" t="s">
        <v>123</v>
      </c>
    </row>
    <row r="8" spans="1:16" ht="18">
      <c r="A8" s="209" t="s">
        <v>585</v>
      </c>
      <c r="B8" s="181">
        <v>10565.11059</v>
      </c>
      <c r="C8" s="182">
        <v>3.0236740222465686E-2</v>
      </c>
      <c r="D8" s="181">
        <v>77028.179099999994</v>
      </c>
      <c r="E8" s="182">
        <v>6.0186848452339473E-2</v>
      </c>
      <c r="F8" s="181">
        <v>11644.803900000001</v>
      </c>
      <c r="G8" s="182">
        <v>6.7237858892357963E-2</v>
      </c>
      <c r="H8" s="181">
        <v>4387.2200499999999</v>
      </c>
      <c r="I8" s="182">
        <v>2.3202757667682275E-2</v>
      </c>
      <c r="J8" s="181">
        <v>5134.6982099999996</v>
      </c>
      <c r="K8" s="182">
        <v>4.4310539895154086E-2</v>
      </c>
      <c r="L8" s="181">
        <v>4974.8734299999996</v>
      </c>
      <c r="M8" s="182">
        <v>5.3385587710823527E-3</v>
      </c>
      <c r="N8" s="181">
        <v>113734.88527999999</v>
      </c>
      <c r="O8" s="182">
        <v>3.742194861185711E-2</v>
      </c>
      <c r="P8" s="88"/>
    </row>
    <row r="9" spans="1:16" ht="18">
      <c r="A9" s="209" t="s">
        <v>586</v>
      </c>
      <c r="B9" s="184">
        <v>388.16778999999997</v>
      </c>
      <c r="C9" s="185">
        <v>1.1109139397052551E-3</v>
      </c>
      <c r="D9" s="184">
        <v>733.40766000000008</v>
      </c>
      <c r="E9" s="185">
        <v>5.7305646066096506E-4</v>
      </c>
      <c r="F9" s="184">
        <v>0.1056</v>
      </c>
      <c r="G9" s="185">
        <v>6.0974130264512228E-7</v>
      </c>
      <c r="H9" s="184">
        <v>209.32139999999998</v>
      </c>
      <c r="I9" s="185">
        <v>1.1070412843458782E-3</v>
      </c>
      <c r="J9" s="184">
        <v>6019.4132900000004</v>
      </c>
      <c r="K9" s="185">
        <v>5.1945302688386381E-2</v>
      </c>
      <c r="L9" s="184">
        <v>3277.7064</v>
      </c>
      <c r="M9" s="185">
        <v>3.5173212940922526E-3</v>
      </c>
      <c r="N9" s="184">
        <v>10628.122139999999</v>
      </c>
      <c r="O9" s="185">
        <v>3.496948535926117E-3</v>
      </c>
      <c r="P9" s="88"/>
    </row>
    <row r="10" spans="1:16" ht="18">
      <c r="A10" s="209" t="s">
        <v>587</v>
      </c>
      <c r="B10" s="184">
        <v>339557.19400999998</v>
      </c>
      <c r="C10" s="185">
        <v>0.97179320353425191</v>
      </c>
      <c r="D10" s="184">
        <v>1205844.4178299999</v>
      </c>
      <c r="E10" s="185">
        <v>0.94220032306376733</v>
      </c>
      <c r="F10" s="184">
        <v>162159.78049999999</v>
      </c>
      <c r="G10" s="185">
        <v>0.93632117233633605</v>
      </c>
      <c r="H10" s="184">
        <v>190232.80413999999</v>
      </c>
      <c r="I10" s="185">
        <v>1.0060871359539136</v>
      </c>
      <c r="J10" s="184">
        <v>105171.83544</v>
      </c>
      <c r="K10" s="185">
        <v>0.90759390708391807</v>
      </c>
      <c r="L10" s="184">
        <v>927142.32620000001</v>
      </c>
      <c r="M10" s="185">
        <v>0.99492054767244731</v>
      </c>
      <c r="N10" s="184">
        <v>2930108.35812</v>
      </c>
      <c r="O10" s="185">
        <v>0.96408735222087061</v>
      </c>
      <c r="P10" s="88"/>
    </row>
    <row r="11" spans="1:16" ht="18.75">
      <c r="A11" s="209" t="s">
        <v>588</v>
      </c>
      <c r="B11" s="186">
        <v>334222.76870000002</v>
      </c>
      <c r="C11" s="187">
        <v>0.95652638441668558</v>
      </c>
      <c r="D11" s="186">
        <v>1047848.24298</v>
      </c>
      <c r="E11" s="187">
        <v>0.81874820537316129</v>
      </c>
      <c r="F11" s="186">
        <v>136992.65999000001</v>
      </c>
      <c r="G11" s="187">
        <v>0.79100457343866415</v>
      </c>
      <c r="H11" s="186">
        <v>155717.72622000001</v>
      </c>
      <c r="I11" s="187">
        <v>0.82354671634151444</v>
      </c>
      <c r="J11" s="186">
        <v>102626.53354</v>
      </c>
      <c r="K11" s="187">
        <v>0.88562889633304065</v>
      </c>
      <c r="L11" s="186">
        <v>823016.06272000005</v>
      </c>
      <c r="M11" s="187">
        <v>0.88318219190865332</v>
      </c>
      <c r="N11" s="186">
        <v>2600423.9941500002</v>
      </c>
      <c r="O11" s="187">
        <v>0.85561200363943024</v>
      </c>
    </row>
    <row r="12" spans="1:16" ht="19.5">
      <c r="A12" s="210" t="s">
        <v>494</v>
      </c>
      <c r="B12" s="186">
        <v>6590.2569100000001</v>
      </c>
      <c r="C12" s="187">
        <v>1.8860937090009147E-2</v>
      </c>
      <c r="D12" s="186">
        <v>254545.2641</v>
      </c>
      <c r="E12" s="187">
        <v>0.19889185248372862</v>
      </c>
      <c r="F12" s="186">
        <v>17845.632530000003</v>
      </c>
      <c r="G12" s="187">
        <v>0.10304184872507927</v>
      </c>
      <c r="H12" s="186">
        <v>56697.974990000002</v>
      </c>
      <c r="I12" s="187">
        <v>0.29985944606112941</v>
      </c>
      <c r="J12" s="186">
        <v>0</v>
      </c>
      <c r="K12" s="187">
        <v>0</v>
      </c>
      <c r="L12" s="186">
        <v>133265.88029999999</v>
      </c>
      <c r="M12" s="187">
        <v>0.14300820798200206</v>
      </c>
      <c r="N12" s="186">
        <v>468945.00882999995</v>
      </c>
      <c r="O12" s="187">
        <v>0.15429598384893312</v>
      </c>
    </row>
    <row r="13" spans="1:16" ht="19.5">
      <c r="A13" s="210" t="s">
        <v>589</v>
      </c>
      <c r="B13" s="186">
        <v>311448.32895</v>
      </c>
      <c r="C13" s="187">
        <v>0.89134724477902405</v>
      </c>
      <c r="D13" s="186">
        <v>732901.10902999993</v>
      </c>
      <c r="E13" s="187">
        <v>0.57266066126883353</v>
      </c>
      <c r="F13" s="186">
        <v>116660.52154</v>
      </c>
      <c r="G13" s="187">
        <v>0.67360547699866424</v>
      </c>
      <c r="H13" s="186">
        <v>85753.448629999999</v>
      </c>
      <c r="I13" s="187">
        <v>0.45352557315421888</v>
      </c>
      <c r="J13" s="186">
        <v>92862.072680000012</v>
      </c>
      <c r="K13" s="187">
        <v>0.80136522302716584</v>
      </c>
      <c r="L13" s="186">
        <v>628302.26354999992</v>
      </c>
      <c r="M13" s="187">
        <v>0.67423394929783131</v>
      </c>
      <c r="N13" s="186">
        <v>1967927.74438</v>
      </c>
      <c r="O13" s="187">
        <v>0.64750310109985498</v>
      </c>
    </row>
    <row r="14" spans="1:16" ht="19.5">
      <c r="A14" s="210" t="s">
        <v>590</v>
      </c>
      <c r="B14" s="186">
        <v>0</v>
      </c>
      <c r="C14" s="187">
        <v>0</v>
      </c>
      <c r="D14" s="186">
        <v>0</v>
      </c>
      <c r="E14" s="187">
        <v>0</v>
      </c>
      <c r="F14" s="186">
        <v>0</v>
      </c>
      <c r="G14" s="187">
        <v>0</v>
      </c>
      <c r="H14" s="186">
        <v>0</v>
      </c>
      <c r="I14" s="187">
        <v>0</v>
      </c>
      <c r="J14" s="186">
        <v>56.786739999999995</v>
      </c>
      <c r="K14" s="187">
        <v>4.9004849075360603E-4</v>
      </c>
      <c r="L14" s="186">
        <v>384.10778000000005</v>
      </c>
      <c r="M14" s="187">
        <v>4.1218776453574439E-4</v>
      </c>
      <c r="N14" s="186">
        <v>440.89452000000006</v>
      </c>
      <c r="O14" s="187">
        <v>1.4506659087113656E-4</v>
      </c>
    </row>
    <row r="15" spans="1:16" ht="19.5">
      <c r="A15" s="210" t="s">
        <v>591</v>
      </c>
      <c r="B15" s="186">
        <v>16184.182839999999</v>
      </c>
      <c r="C15" s="187">
        <v>4.6318202547652357E-2</v>
      </c>
      <c r="D15" s="186">
        <v>60401.869850000003</v>
      </c>
      <c r="E15" s="187">
        <v>4.7195691620599181E-2</v>
      </c>
      <c r="F15" s="186">
        <v>2486.5059200000001</v>
      </c>
      <c r="G15" s="187">
        <v>1.4357247714920533E-2</v>
      </c>
      <c r="H15" s="186">
        <v>12112.18981</v>
      </c>
      <c r="I15" s="187">
        <v>6.4057923191338587E-2</v>
      </c>
      <c r="J15" s="186">
        <v>9707.6741199999997</v>
      </c>
      <c r="K15" s="187">
        <v>8.3773624815121281E-2</v>
      </c>
      <c r="L15" s="186">
        <v>57561.152620000001</v>
      </c>
      <c r="M15" s="187">
        <v>6.1769128504865496E-2</v>
      </c>
      <c r="N15" s="186">
        <v>158453.57515999998</v>
      </c>
      <c r="O15" s="187">
        <v>5.213564450700045E-2</v>
      </c>
    </row>
    <row r="16" spans="1:16" ht="19.5" customHeight="1">
      <c r="A16" s="565" t="s">
        <v>707</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65" t="s">
        <v>708</v>
      </c>
      <c r="B17" s="186">
        <v>0</v>
      </c>
      <c r="C17" s="187">
        <v>0</v>
      </c>
      <c r="D17" s="186">
        <v>0</v>
      </c>
      <c r="E17" s="187">
        <v>0</v>
      </c>
      <c r="F17" s="186">
        <v>0</v>
      </c>
      <c r="G17" s="187">
        <v>0</v>
      </c>
      <c r="H17" s="186">
        <v>1154.1127900000001</v>
      </c>
      <c r="I17" s="187">
        <v>6.1037739348275199E-3</v>
      </c>
      <c r="J17" s="186">
        <v>0</v>
      </c>
      <c r="K17" s="187">
        <v>0</v>
      </c>
      <c r="L17" s="186">
        <v>3502.6584700000003</v>
      </c>
      <c r="M17" s="187">
        <v>3.7587183594185222E-3</v>
      </c>
      <c r="N17" s="186">
        <v>4656.7712600000004</v>
      </c>
      <c r="O17" s="187">
        <v>1.5322075927704593E-3</v>
      </c>
    </row>
    <row r="18" spans="1:15" ht="19.5">
      <c r="A18" s="183" t="s">
        <v>718</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629</v>
      </c>
      <c r="B19" s="186">
        <v>0</v>
      </c>
      <c r="C19" s="187">
        <v>0</v>
      </c>
      <c r="D19" s="186">
        <v>0</v>
      </c>
      <c r="E19" s="187">
        <v>0</v>
      </c>
      <c r="F19" s="186">
        <v>0</v>
      </c>
      <c r="G19" s="187">
        <v>0</v>
      </c>
      <c r="H19" s="186">
        <v>0</v>
      </c>
      <c r="I19" s="187">
        <v>0</v>
      </c>
      <c r="J19" s="186">
        <v>0</v>
      </c>
      <c r="K19" s="187">
        <v>0</v>
      </c>
      <c r="L19" s="186">
        <v>0</v>
      </c>
      <c r="M19" s="187">
        <v>0</v>
      </c>
      <c r="N19" s="186">
        <v>0</v>
      </c>
      <c r="O19" s="187">
        <v>0</v>
      </c>
    </row>
    <row r="20" spans="1:15" ht="19.5">
      <c r="A20" s="210" t="s">
        <v>779</v>
      </c>
      <c r="B20" s="186">
        <v>5334.4253099999996</v>
      </c>
      <c r="C20" s="187">
        <v>1.5266819117566471E-2</v>
      </c>
      <c r="D20" s="186">
        <v>157996.17484999998</v>
      </c>
      <c r="E20" s="187">
        <v>0.12345211769060602</v>
      </c>
      <c r="F20" s="186">
        <v>25167.120510000001</v>
      </c>
      <c r="G20" s="187">
        <v>0.14531659889767209</v>
      </c>
      <c r="H20" s="186">
        <v>34515.077920000003</v>
      </c>
      <c r="I20" s="187">
        <v>0.18254041961239928</v>
      </c>
      <c r="J20" s="186">
        <v>2545.3018999999999</v>
      </c>
      <c r="K20" s="187">
        <v>2.196501075087751E-2</v>
      </c>
      <c r="L20" s="186">
        <v>104126.26348000001</v>
      </c>
      <c r="M20" s="187">
        <v>0.11173835576379401</v>
      </c>
      <c r="N20" s="186">
        <v>329684.36397000001</v>
      </c>
      <c r="O20" s="187">
        <v>0.10847534858144044</v>
      </c>
    </row>
    <row r="21" spans="1:15" ht="19.5">
      <c r="A21" s="210" t="s">
        <v>780</v>
      </c>
      <c r="B21" s="186">
        <v>5334.4253099999996</v>
      </c>
      <c r="C21" s="187">
        <v>1.5266819117566471E-2</v>
      </c>
      <c r="D21" s="186">
        <v>157996.17484999998</v>
      </c>
      <c r="E21" s="187">
        <v>0.12345211769060602</v>
      </c>
      <c r="F21" s="186">
        <v>8880.6299999999992</v>
      </c>
      <c r="G21" s="187">
        <v>5.1277338110884009E-2</v>
      </c>
      <c r="H21" s="186">
        <v>13827.61231</v>
      </c>
      <c r="I21" s="187">
        <v>7.313030436018142E-2</v>
      </c>
      <c r="J21" s="186">
        <v>0</v>
      </c>
      <c r="K21" s="187">
        <v>0</v>
      </c>
      <c r="L21" s="186">
        <v>25909.96456</v>
      </c>
      <c r="M21" s="187">
        <v>2.7804098035157637E-2</v>
      </c>
      <c r="N21" s="186">
        <v>211948.80702999997</v>
      </c>
      <c r="O21" s="187">
        <v>6.9737067439727934E-2</v>
      </c>
    </row>
    <row r="22" spans="1:15" ht="19.5">
      <c r="A22" s="210" t="s">
        <v>781</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590</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782</v>
      </c>
      <c r="B24" s="186">
        <v>0</v>
      </c>
      <c r="C24" s="187">
        <v>0</v>
      </c>
      <c r="D24" s="186">
        <v>0</v>
      </c>
      <c r="E24" s="187">
        <v>0</v>
      </c>
      <c r="F24" s="186">
        <v>0</v>
      </c>
      <c r="G24" s="187">
        <v>0</v>
      </c>
      <c r="H24" s="186">
        <v>4454.2691100000002</v>
      </c>
      <c r="I24" s="187">
        <v>2.355736105508836E-2</v>
      </c>
      <c r="J24" s="186">
        <v>2545.3018999999999</v>
      </c>
      <c r="K24" s="187">
        <v>2.196501075087751E-2</v>
      </c>
      <c r="L24" s="186">
        <v>0</v>
      </c>
      <c r="M24" s="187">
        <v>0</v>
      </c>
      <c r="N24" s="186">
        <v>6999.5710099999997</v>
      </c>
      <c r="O24" s="187">
        <v>2.30305403655536E-3</v>
      </c>
    </row>
    <row r="25" spans="1:15" ht="19.5">
      <c r="A25" s="565" t="s">
        <v>707</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65" t="s">
        <v>725</v>
      </c>
      <c r="B26" s="186">
        <v>0</v>
      </c>
      <c r="C26" s="187">
        <v>0</v>
      </c>
      <c r="D26" s="186">
        <v>0</v>
      </c>
      <c r="E26" s="187">
        <v>0</v>
      </c>
      <c r="F26" s="186">
        <v>16286.49051</v>
      </c>
      <c r="G26" s="187">
        <v>9.4039260786788079E-2</v>
      </c>
      <c r="H26" s="186">
        <v>16233.1965</v>
      </c>
      <c r="I26" s="187">
        <v>8.5852754197129483E-2</v>
      </c>
      <c r="J26" s="186">
        <v>0</v>
      </c>
      <c r="K26" s="187">
        <v>0</v>
      </c>
      <c r="L26" s="186">
        <v>78216.298920000001</v>
      </c>
      <c r="M26" s="187">
        <v>8.3934257728636358E-2</v>
      </c>
      <c r="N26" s="186">
        <v>110735.98593</v>
      </c>
      <c r="O26" s="187">
        <v>3.6435227105157127E-2</v>
      </c>
    </row>
    <row r="27" spans="1:15" ht="19.5">
      <c r="A27" s="183" t="s">
        <v>718</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629</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1064</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783</v>
      </c>
      <c r="B30" s="184">
        <v>350510.47239000001</v>
      </c>
      <c r="C30" s="185">
        <v>1.0031408576964229</v>
      </c>
      <c r="D30" s="184">
        <v>1283606.00459</v>
      </c>
      <c r="E30" s="185">
        <v>1.0029602279767678</v>
      </c>
      <c r="F30" s="184">
        <v>173804.69</v>
      </c>
      <c r="G30" s="185">
        <v>1.0035596409699967</v>
      </c>
      <c r="H30" s="184">
        <v>194829.34559000001</v>
      </c>
      <c r="I30" s="185">
        <v>1.0303969349059419</v>
      </c>
      <c r="J30" s="184">
        <v>116325.94693999999</v>
      </c>
      <c r="K30" s="185">
        <v>1.0038497496674585</v>
      </c>
      <c r="L30" s="184">
        <v>935394.90602999995</v>
      </c>
      <c r="M30" s="185">
        <v>1.0037764277376218</v>
      </c>
      <c r="N30" s="184">
        <v>3054471.3655399997</v>
      </c>
      <c r="O30" s="185">
        <v>1.0050062493686538</v>
      </c>
    </row>
    <row r="31" spans="1:15" ht="19.5">
      <c r="A31" s="210" t="s">
        <v>1065</v>
      </c>
      <c r="B31" s="186">
        <v>1097.4565600000001</v>
      </c>
      <c r="C31" s="187">
        <v>3.1408576964229232E-3</v>
      </c>
      <c r="D31" s="186">
        <v>3788.55143</v>
      </c>
      <c r="E31" s="187">
        <v>2.9602279767678426E-3</v>
      </c>
      <c r="F31" s="186">
        <v>616.48781999999994</v>
      </c>
      <c r="G31" s="187">
        <v>3.5596409699967012E-3</v>
      </c>
      <c r="H31" s="186">
        <v>5747.5082999999995</v>
      </c>
      <c r="I31" s="187">
        <v>3.0396934905941753E-2</v>
      </c>
      <c r="J31" s="186">
        <v>446.10836999999998</v>
      </c>
      <c r="K31" s="187">
        <v>3.8497496674584812E-3</v>
      </c>
      <c r="L31" s="186">
        <v>3519.1614100000002</v>
      </c>
      <c r="M31" s="187">
        <v>3.7764277376218678E-3</v>
      </c>
      <c r="N31" s="186">
        <v>15215.27389</v>
      </c>
      <c r="O31" s="187">
        <v>5.0062493686537915E-3</v>
      </c>
    </row>
    <row r="32" spans="1:15" ht="22.5" customHeight="1">
      <c r="A32" s="484" t="s">
        <v>785</v>
      </c>
      <c r="B32" s="406">
        <v>349413.01582999999</v>
      </c>
      <c r="C32" s="664">
        <v>1</v>
      </c>
      <c r="D32" s="406">
        <v>1279817.45316</v>
      </c>
      <c r="E32" s="664">
        <v>1</v>
      </c>
      <c r="F32" s="406">
        <v>173188.20217999999</v>
      </c>
      <c r="G32" s="664">
        <v>1</v>
      </c>
      <c r="H32" s="406">
        <v>189081.83729</v>
      </c>
      <c r="I32" s="664">
        <v>1</v>
      </c>
      <c r="J32" s="406">
        <v>115879.83856999999</v>
      </c>
      <c r="K32" s="664">
        <v>1</v>
      </c>
      <c r="L32" s="406">
        <v>931875.74462000001</v>
      </c>
      <c r="M32" s="664">
        <v>1</v>
      </c>
      <c r="N32" s="406">
        <v>3039256.0916499998</v>
      </c>
      <c r="O32" s="664">
        <v>1</v>
      </c>
    </row>
    <row r="33" spans="1:15" ht="19.5">
      <c r="A33" s="183" t="s">
        <v>746</v>
      </c>
      <c r="B33" s="186">
        <v>233.60395</v>
      </c>
      <c r="C33" s="187">
        <v>6.6856109937717774E-4</v>
      </c>
      <c r="D33" s="186">
        <v>384.42325</v>
      </c>
      <c r="E33" s="187">
        <v>3.003735017449713E-4</v>
      </c>
      <c r="F33" s="186">
        <v>0</v>
      </c>
      <c r="G33" s="187">
        <v>0</v>
      </c>
      <c r="H33" s="186">
        <v>50.677730000000004</v>
      </c>
      <c r="I33" s="187">
        <v>2.6802008445831941E-4</v>
      </c>
      <c r="J33" s="186">
        <v>33.466010000000004</v>
      </c>
      <c r="K33" s="187">
        <v>2.887992459515212E-4</v>
      </c>
      <c r="L33" s="186">
        <v>185.02379999999999</v>
      </c>
      <c r="M33" s="187">
        <v>1.9854986146833228E-4</v>
      </c>
      <c r="N33" s="186">
        <v>887.19473999999991</v>
      </c>
      <c r="O33" s="187">
        <v>2.9191180777344281E-4</v>
      </c>
    </row>
    <row r="34" spans="1:15" ht="19.5">
      <c r="A34" s="183" t="s">
        <v>747</v>
      </c>
      <c r="B34" s="186">
        <v>0</v>
      </c>
      <c r="C34" s="187">
        <v>0</v>
      </c>
      <c r="D34" s="186">
        <v>0</v>
      </c>
      <c r="E34" s="187">
        <v>0</v>
      </c>
      <c r="F34" s="186">
        <v>0</v>
      </c>
      <c r="G34" s="187">
        <v>0</v>
      </c>
      <c r="H34" s="186">
        <v>5217.8430599999992</v>
      </c>
      <c r="I34" s="187">
        <v>2.7595686263600507E-2</v>
      </c>
      <c r="J34" s="186">
        <v>0</v>
      </c>
      <c r="K34" s="187">
        <v>0</v>
      </c>
      <c r="L34" s="186">
        <v>0</v>
      </c>
      <c r="M34" s="187">
        <v>0</v>
      </c>
      <c r="N34" s="186">
        <v>5217.8430599999992</v>
      </c>
      <c r="O34" s="187">
        <v>1.7168158597544352E-3</v>
      </c>
    </row>
    <row r="35" spans="1:15" ht="12.75" customHeight="1">
      <c r="A35" s="37" t="s">
        <v>492</v>
      </c>
    </row>
    <row r="36" spans="1:15" ht="12.75" customHeight="1"/>
    <row r="37" spans="1:15" ht="12.75" customHeight="1">
      <c r="A37" s="74" t="s">
        <v>319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365</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46" t="s">
        <v>912</v>
      </c>
      <c r="D1" s="372" t="str">
        <f>Naslovnica!A20</f>
        <v>Veljača 2016.</v>
      </c>
    </row>
    <row r="2" spans="1:5" ht="12.75" customHeight="1">
      <c r="A2" s="119" t="s">
        <v>913</v>
      </c>
      <c r="D2" s="118" t="str">
        <f>Naslovnica!A24</f>
        <v>February 2016</v>
      </c>
    </row>
    <row r="3" spans="1:5" ht="12.75" customHeight="1"/>
    <row r="4" spans="1:5" ht="19.5" customHeight="1">
      <c r="A4" s="759" t="s">
        <v>495</v>
      </c>
      <c r="B4" s="785" t="s">
        <v>497</v>
      </c>
      <c r="C4" s="785"/>
      <c r="D4" s="785"/>
    </row>
    <row r="5" spans="1:5" ht="15" customHeight="1">
      <c r="A5" s="784"/>
      <c r="B5" s="387" t="str">
        <f>Naslovnica!A20</f>
        <v>Veljača 2016.</v>
      </c>
      <c r="C5" s="389" t="str">
        <f>'5 Tablica 3,4'!A8</f>
        <v>Siječanj 2016.</v>
      </c>
      <c r="D5" s="752" t="s">
        <v>496</v>
      </c>
    </row>
    <row r="6" spans="1:5" ht="15" customHeight="1">
      <c r="A6" s="784"/>
      <c r="B6" s="390" t="str">
        <f>Naslovnica!A24</f>
        <v>February 2016</v>
      </c>
      <c r="C6" s="391" t="str">
        <f>'5 Tablica 3,4'!B8</f>
        <v>January 2016</v>
      </c>
      <c r="D6" s="786"/>
    </row>
    <row r="7" spans="1:5" ht="45" customHeight="1">
      <c r="A7" s="409" t="s">
        <v>498</v>
      </c>
      <c r="B7" s="211">
        <v>28642</v>
      </c>
      <c r="C7" s="211">
        <v>28688</v>
      </c>
      <c r="D7" s="212">
        <v>-1.6034578918014502E-3</v>
      </c>
      <c r="E7" s="88"/>
    </row>
    <row r="8" spans="1:5" ht="2.25" customHeight="1">
      <c r="B8" s="211"/>
      <c r="C8" s="211"/>
      <c r="D8" s="212"/>
    </row>
    <row r="9" spans="1:5" ht="45" customHeight="1">
      <c r="A9" s="409" t="s">
        <v>499</v>
      </c>
      <c r="B9" s="211">
        <v>712148.21152999997</v>
      </c>
      <c r="C9" s="211">
        <v>706936.6128</v>
      </c>
      <c r="D9" s="212">
        <v>7.3720877312580023E-3</v>
      </c>
      <c r="E9" s="88"/>
    </row>
    <row r="10" spans="1:5" ht="2.25" customHeight="1">
      <c r="B10" s="211"/>
      <c r="C10" s="211"/>
      <c r="D10" s="212"/>
    </row>
    <row r="11" spans="1:5" ht="45" customHeight="1">
      <c r="A11" s="409" t="s">
        <v>500</v>
      </c>
      <c r="B11" s="211">
        <v>675202.29712000012</v>
      </c>
      <c r="C11" s="211">
        <v>674434.07751999982</v>
      </c>
      <c r="D11" s="212">
        <v>1.1390581016089321E-3</v>
      </c>
    </row>
    <row r="12" spans="1:5" ht="12.75" customHeight="1">
      <c r="A12" s="46" t="s">
        <v>501</v>
      </c>
    </row>
    <row r="13" spans="1:5" ht="12.75" customHeight="1">
      <c r="A13" s="50" t="s">
        <v>502</v>
      </c>
    </row>
    <row r="14" spans="1:5" ht="12.75" customHeight="1"/>
    <row r="15" spans="1:5" ht="12.75" customHeight="1"/>
    <row r="16" spans="1:5" ht="12.75" customHeight="1">
      <c r="A16" s="76" t="s">
        <v>319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503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1" t="s">
        <v>914</v>
      </c>
      <c r="G1" s="544" t="s">
        <v>148</v>
      </c>
      <c r="J1" s="372" t="s">
        <v>1165</v>
      </c>
    </row>
    <row r="2" spans="1:11">
      <c r="A2" s="117" t="s">
        <v>915</v>
      </c>
      <c r="G2" s="124" t="s">
        <v>149</v>
      </c>
      <c r="J2" s="118" t="s">
        <v>1166</v>
      </c>
    </row>
    <row r="3" spans="1:11" ht="12.75" customHeight="1"/>
    <row r="4" spans="1:11" ht="12.75" customHeight="1"/>
    <row r="5" spans="1:11">
      <c r="A5" s="373"/>
      <c r="B5" s="374"/>
      <c r="C5" s="374" t="s">
        <v>1148</v>
      </c>
      <c r="D5" s="374"/>
      <c r="E5" s="375"/>
      <c r="F5" s="374" t="s">
        <v>1119</v>
      </c>
      <c r="G5" s="375"/>
      <c r="H5" s="768" t="s">
        <v>487</v>
      </c>
      <c r="I5" s="769"/>
      <c r="J5" s="769"/>
    </row>
    <row r="6" spans="1:11" ht="24">
      <c r="A6" s="373"/>
      <c r="B6" s="375"/>
      <c r="C6" s="415" t="s">
        <v>1147</v>
      </c>
      <c r="D6" s="375"/>
      <c r="E6" s="375"/>
      <c r="F6" s="415" t="s">
        <v>1120</v>
      </c>
      <c r="G6" s="375"/>
      <c r="H6" s="770" t="s">
        <v>1074</v>
      </c>
      <c r="I6" s="770"/>
      <c r="J6" s="376" t="s">
        <v>1073</v>
      </c>
    </row>
    <row r="7" spans="1:11" ht="30" customHeight="1">
      <c r="A7" s="377" t="s">
        <v>483</v>
      </c>
      <c r="B7" s="377" t="s">
        <v>484</v>
      </c>
      <c r="C7" s="377" t="s">
        <v>485</v>
      </c>
      <c r="D7" s="377" t="s">
        <v>486</v>
      </c>
      <c r="E7" s="377" t="s">
        <v>484</v>
      </c>
      <c r="F7" s="377" t="s">
        <v>485</v>
      </c>
      <c r="G7" s="377" t="s">
        <v>486</v>
      </c>
      <c r="H7" s="377" t="s">
        <v>484</v>
      </c>
      <c r="I7" s="377" t="s">
        <v>485</v>
      </c>
      <c r="J7" s="377" t="s">
        <v>486</v>
      </c>
    </row>
    <row r="8" spans="1:11" ht="12.75" customHeight="1">
      <c r="A8" s="152" t="s">
        <v>30</v>
      </c>
      <c r="B8" s="153">
        <v>3</v>
      </c>
      <c r="C8" s="153">
        <v>1</v>
      </c>
      <c r="D8" s="153">
        <v>4</v>
      </c>
      <c r="E8" s="154">
        <v>3</v>
      </c>
      <c r="F8" s="154">
        <v>1</v>
      </c>
      <c r="G8" s="153">
        <v>4</v>
      </c>
      <c r="H8" s="153">
        <v>0</v>
      </c>
      <c r="I8" s="153">
        <v>0</v>
      </c>
      <c r="J8" s="155">
        <v>0</v>
      </c>
      <c r="K8" s="88"/>
    </row>
    <row r="9" spans="1:11" ht="12.75" customHeight="1">
      <c r="A9" s="152" t="s">
        <v>31</v>
      </c>
      <c r="B9" s="153">
        <v>190</v>
      </c>
      <c r="C9" s="153">
        <v>129</v>
      </c>
      <c r="D9" s="153">
        <v>319</v>
      </c>
      <c r="E9" s="154">
        <v>179</v>
      </c>
      <c r="F9" s="154">
        <v>101</v>
      </c>
      <c r="G9" s="153">
        <v>280</v>
      </c>
      <c r="H9" s="153">
        <v>11</v>
      </c>
      <c r="I9" s="153">
        <v>28</v>
      </c>
      <c r="J9" s="155">
        <v>0.13928571428571423</v>
      </c>
      <c r="K9" s="88"/>
    </row>
    <row r="10" spans="1:11" ht="12.75" customHeight="1">
      <c r="A10" s="152" t="s">
        <v>32</v>
      </c>
      <c r="B10" s="153">
        <v>836</v>
      </c>
      <c r="C10" s="153">
        <v>889</v>
      </c>
      <c r="D10" s="153">
        <v>1725</v>
      </c>
      <c r="E10" s="154">
        <v>730</v>
      </c>
      <c r="F10" s="154">
        <v>539</v>
      </c>
      <c r="G10" s="153">
        <v>1269</v>
      </c>
      <c r="H10" s="153">
        <v>106</v>
      </c>
      <c r="I10" s="153">
        <v>350</v>
      </c>
      <c r="J10" s="155">
        <v>0.35933806146572111</v>
      </c>
    </row>
    <row r="11" spans="1:11" ht="12.75" customHeight="1">
      <c r="A11" s="152" t="s">
        <v>33</v>
      </c>
      <c r="B11" s="153">
        <v>1847</v>
      </c>
      <c r="C11" s="153">
        <v>2125</v>
      </c>
      <c r="D11" s="153">
        <v>3972</v>
      </c>
      <c r="E11" s="154">
        <v>1564</v>
      </c>
      <c r="F11" s="154">
        <v>1360</v>
      </c>
      <c r="G11" s="153">
        <v>2924</v>
      </c>
      <c r="H11" s="153">
        <v>283</v>
      </c>
      <c r="I11" s="153">
        <v>765</v>
      </c>
      <c r="J11" s="155">
        <v>0.35841313269493846</v>
      </c>
    </row>
    <row r="12" spans="1:11" ht="12.75" customHeight="1">
      <c r="A12" s="152" t="s">
        <v>34</v>
      </c>
      <c r="B12" s="153">
        <v>2507</v>
      </c>
      <c r="C12" s="153">
        <v>2509</v>
      </c>
      <c r="D12" s="153">
        <v>5016</v>
      </c>
      <c r="E12" s="154">
        <v>2176</v>
      </c>
      <c r="F12" s="154">
        <v>1661</v>
      </c>
      <c r="G12" s="153">
        <v>3837</v>
      </c>
      <c r="H12" s="153">
        <v>331</v>
      </c>
      <c r="I12" s="153">
        <v>848</v>
      </c>
      <c r="J12" s="155">
        <v>0.30727130570758399</v>
      </c>
    </row>
    <row r="13" spans="1:11" ht="12.75" customHeight="1">
      <c r="A13" s="152" t="s">
        <v>35</v>
      </c>
      <c r="B13" s="153">
        <v>2717</v>
      </c>
      <c r="C13" s="153">
        <v>2515</v>
      </c>
      <c r="D13" s="153">
        <v>5232</v>
      </c>
      <c r="E13" s="154">
        <v>2496</v>
      </c>
      <c r="F13" s="154">
        <v>1887</v>
      </c>
      <c r="G13" s="153">
        <v>4383</v>
      </c>
      <c r="H13" s="153">
        <v>221</v>
      </c>
      <c r="I13" s="153">
        <v>628</v>
      </c>
      <c r="J13" s="155">
        <v>0.19370294318959624</v>
      </c>
    </row>
    <row r="14" spans="1:11" ht="12.75" customHeight="1">
      <c r="A14" s="152" t="s">
        <v>36</v>
      </c>
      <c r="B14" s="153">
        <v>2868</v>
      </c>
      <c r="C14" s="153">
        <v>2161</v>
      </c>
      <c r="D14" s="153">
        <v>5029</v>
      </c>
      <c r="E14" s="154">
        <v>2769</v>
      </c>
      <c r="F14" s="154">
        <v>1875</v>
      </c>
      <c r="G14" s="153">
        <v>4644</v>
      </c>
      <c r="H14" s="153">
        <v>99</v>
      </c>
      <c r="I14" s="153">
        <v>286</v>
      </c>
      <c r="J14" s="155">
        <v>8.2902670111972387E-2</v>
      </c>
    </row>
    <row r="15" spans="1:11" ht="12.75" customHeight="1">
      <c r="A15" s="152" t="s">
        <v>144</v>
      </c>
      <c r="B15" s="153">
        <v>3363</v>
      </c>
      <c r="C15" s="153">
        <v>2798</v>
      </c>
      <c r="D15" s="153">
        <v>6161</v>
      </c>
      <c r="E15" s="154">
        <v>3177</v>
      </c>
      <c r="F15" s="154">
        <v>2303</v>
      </c>
      <c r="G15" s="153">
        <v>5480</v>
      </c>
      <c r="H15" s="153">
        <v>186</v>
      </c>
      <c r="I15" s="153">
        <v>495</v>
      </c>
      <c r="J15" s="155">
        <v>0.12427007299270065</v>
      </c>
    </row>
    <row r="16" spans="1:11" ht="12.75" customHeight="1">
      <c r="A16" s="152" t="s">
        <v>145</v>
      </c>
      <c r="B16" s="153">
        <v>796</v>
      </c>
      <c r="C16" s="153">
        <v>442</v>
      </c>
      <c r="D16" s="153">
        <v>1238</v>
      </c>
      <c r="E16" s="154">
        <v>753</v>
      </c>
      <c r="F16" s="154">
        <v>391</v>
      </c>
      <c r="G16" s="153">
        <v>1144</v>
      </c>
      <c r="H16" s="153">
        <v>43</v>
      </c>
      <c r="I16" s="153">
        <v>51</v>
      </c>
      <c r="J16" s="155">
        <v>8.2167832167832078E-2</v>
      </c>
    </row>
    <row r="17" spans="1:11" ht="12.75" customHeight="1">
      <c r="A17" s="152" t="s">
        <v>146</v>
      </c>
      <c r="B17" s="153">
        <v>60</v>
      </c>
      <c r="C17" s="153">
        <v>13</v>
      </c>
      <c r="D17" s="153">
        <v>73</v>
      </c>
      <c r="E17" s="153">
        <v>53</v>
      </c>
      <c r="F17" s="153">
        <v>11</v>
      </c>
      <c r="G17" s="153">
        <v>64</v>
      </c>
      <c r="H17" s="153">
        <v>7</v>
      </c>
      <c r="I17" s="153">
        <v>2</v>
      </c>
      <c r="J17" s="155">
        <v>0.140625</v>
      </c>
    </row>
    <row r="18" spans="1:11" ht="12.75" customHeight="1">
      <c r="A18" s="152" t="s">
        <v>147</v>
      </c>
      <c r="B18" s="153">
        <v>1</v>
      </c>
      <c r="C18" s="153">
        <v>6</v>
      </c>
      <c r="D18" s="153">
        <v>7</v>
      </c>
      <c r="E18" s="153">
        <v>0</v>
      </c>
      <c r="F18" s="153">
        <v>1</v>
      </c>
      <c r="G18" s="153">
        <v>1</v>
      </c>
      <c r="H18" s="153">
        <v>1</v>
      </c>
      <c r="I18" s="153">
        <v>5</v>
      </c>
      <c r="J18" s="155">
        <v>6</v>
      </c>
    </row>
    <row r="19" spans="1:11" ht="26.25" customHeight="1">
      <c r="A19" s="691" t="s">
        <v>1169</v>
      </c>
      <c r="B19" s="378">
        <v>15188</v>
      </c>
      <c r="C19" s="378">
        <v>13588</v>
      </c>
      <c r="D19" s="378">
        <v>28776</v>
      </c>
      <c r="E19" s="378">
        <v>13900</v>
      </c>
      <c r="F19" s="378">
        <v>10130</v>
      </c>
      <c r="G19" s="378">
        <v>24030</v>
      </c>
      <c r="H19" s="378">
        <v>1288</v>
      </c>
      <c r="I19" s="378">
        <v>3458</v>
      </c>
      <c r="J19" s="379">
        <v>0.19750312109862667</v>
      </c>
    </row>
    <row r="20" spans="1:11" ht="12.75" customHeight="1">
      <c r="A20" s="36" t="s">
        <v>504</v>
      </c>
    </row>
    <row r="21" spans="1:11" ht="12.75" customHeight="1"/>
    <row r="22" spans="1:11" ht="12.75" customHeight="1"/>
    <row r="23" spans="1:11" ht="14.25" customHeight="1">
      <c r="A23" s="545" t="s">
        <v>1167</v>
      </c>
    </row>
    <row r="24" spans="1:11" ht="13.5" customHeight="1">
      <c r="A24" s="125" t="s">
        <v>1168</v>
      </c>
    </row>
    <row r="25" spans="1:11" ht="12.75" customHeight="1"/>
    <row r="26" spans="1:11" ht="12.75" customHeight="1">
      <c r="A26" s="663"/>
      <c r="B26" s="663"/>
      <c r="C26" s="663"/>
      <c r="D26" s="663"/>
      <c r="E26" s="663"/>
      <c r="F26" s="663"/>
      <c r="G26" s="663"/>
      <c r="H26" s="663"/>
      <c r="I26" s="663"/>
      <c r="J26" s="663"/>
    </row>
    <row r="27" spans="1:11" ht="12.75" customHeight="1">
      <c r="A27" s="663"/>
      <c r="B27" s="663"/>
      <c r="C27" s="663"/>
      <c r="D27" s="663"/>
      <c r="E27" s="663"/>
      <c r="F27" s="663"/>
      <c r="G27" s="663"/>
      <c r="H27" s="663"/>
      <c r="I27" s="663"/>
      <c r="J27" s="663"/>
      <c r="K27" s="88"/>
    </row>
    <row r="28" spans="1:11" ht="12.75" customHeight="1">
      <c r="A28" s="663"/>
      <c r="B28" s="663"/>
      <c r="C28" s="663"/>
      <c r="D28" s="663"/>
      <c r="E28" s="663"/>
      <c r="F28" s="663"/>
      <c r="G28" s="663"/>
      <c r="H28" s="663"/>
      <c r="I28" s="663"/>
      <c r="J28" s="663"/>
      <c r="K28" s="88"/>
    </row>
    <row r="29" spans="1:11" ht="12.75" customHeight="1">
      <c r="A29" s="663"/>
      <c r="B29" s="663"/>
      <c r="C29" s="663"/>
      <c r="D29" s="663"/>
      <c r="E29" s="663"/>
      <c r="F29" s="663"/>
      <c r="G29" s="663"/>
      <c r="H29" s="663"/>
      <c r="I29" s="663"/>
      <c r="J29" s="663"/>
      <c r="K29" s="88"/>
    </row>
    <row r="30" spans="1:11" ht="12.75" customHeight="1">
      <c r="A30" s="663"/>
      <c r="B30" s="663"/>
      <c r="C30" s="663"/>
      <c r="D30" s="663"/>
      <c r="E30" s="663"/>
      <c r="F30" s="663"/>
      <c r="G30" s="663"/>
      <c r="H30" s="663"/>
      <c r="I30" s="663"/>
      <c r="J30" s="663"/>
      <c r="K30" s="78"/>
    </row>
    <row r="31" spans="1:11" ht="12.75" customHeight="1">
      <c r="A31" s="663"/>
      <c r="B31" s="663"/>
      <c r="C31" s="663"/>
      <c r="D31" s="663"/>
      <c r="E31" s="663"/>
      <c r="F31" s="663"/>
      <c r="G31" s="663"/>
      <c r="H31" s="663"/>
      <c r="I31" s="663"/>
      <c r="J31" s="663"/>
    </row>
    <row r="32" spans="1:11" ht="12.75" customHeight="1">
      <c r="A32" s="663"/>
      <c r="B32" s="663"/>
      <c r="C32" s="663"/>
      <c r="D32" s="663"/>
      <c r="E32" s="663"/>
      <c r="F32" s="663"/>
      <c r="G32" s="663"/>
      <c r="H32" s="663"/>
      <c r="I32" s="663"/>
      <c r="J32" s="663"/>
    </row>
    <row r="33" spans="1:10" ht="12.75" customHeight="1">
      <c r="A33" s="663"/>
      <c r="B33" s="663"/>
      <c r="C33" s="663"/>
      <c r="D33" s="663"/>
      <c r="E33" s="663"/>
      <c r="F33" s="663"/>
      <c r="G33" s="663"/>
      <c r="H33" s="663"/>
      <c r="I33" s="663"/>
      <c r="J33" s="663"/>
    </row>
    <row r="34" spans="1:10" ht="12.75" customHeight="1">
      <c r="A34" s="663"/>
      <c r="B34" s="663"/>
      <c r="C34" s="663"/>
      <c r="D34" s="663"/>
      <c r="E34" s="663"/>
      <c r="F34" s="663"/>
      <c r="G34" s="663"/>
      <c r="H34" s="663"/>
      <c r="I34" s="663"/>
      <c r="J34" s="663"/>
    </row>
    <row r="35" spans="1:10" ht="12.75" customHeight="1">
      <c r="A35" s="663"/>
      <c r="B35" s="663"/>
      <c r="C35" s="663"/>
      <c r="D35" s="663"/>
      <c r="E35" s="663"/>
      <c r="F35" s="663"/>
      <c r="G35" s="663"/>
      <c r="H35" s="663"/>
      <c r="I35" s="663"/>
      <c r="J35" s="663"/>
    </row>
    <row r="36" spans="1:10" ht="12.75" customHeight="1">
      <c r="A36" s="663"/>
      <c r="B36" s="663"/>
      <c r="C36" s="663"/>
      <c r="D36" s="663"/>
      <c r="E36" s="663"/>
      <c r="F36" s="663"/>
      <c r="G36" s="663"/>
      <c r="H36" s="663"/>
      <c r="I36" s="663"/>
      <c r="J36" s="663"/>
    </row>
    <row r="37" spans="1:10" ht="12.75" customHeight="1">
      <c r="A37" s="663"/>
      <c r="B37" s="663"/>
      <c r="C37" s="663"/>
      <c r="D37" s="663"/>
      <c r="E37" s="663"/>
      <c r="F37" s="663"/>
      <c r="G37" s="663"/>
      <c r="H37" s="663"/>
      <c r="I37" s="663"/>
      <c r="J37" s="663"/>
    </row>
    <row r="38" spans="1:10" ht="12.75" customHeight="1">
      <c r="A38" s="663"/>
      <c r="B38" s="663"/>
      <c r="C38" s="663"/>
      <c r="D38" s="663"/>
      <c r="E38" s="663"/>
      <c r="F38" s="663"/>
      <c r="G38" s="663"/>
      <c r="H38" s="663"/>
      <c r="I38" s="663"/>
      <c r="J38" s="663"/>
    </row>
    <row r="39" spans="1:10" ht="12.75" customHeight="1">
      <c r="A39" s="663"/>
      <c r="B39" s="663"/>
      <c r="C39" s="663"/>
      <c r="D39" s="663"/>
      <c r="E39" s="663"/>
      <c r="F39" s="663"/>
      <c r="G39" s="663"/>
      <c r="H39" s="663"/>
      <c r="I39" s="663"/>
      <c r="J39" s="663"/>
    </row>
    <row r="40" spans="1:10" ht="12.75" customHeight="1">
      <c r="A40" s="663"/>
      <c r="B40" s="663"/>
      <c r="C40" s="663"/>
      <c r="D40" s="663"/>
      <c r="E40" s="663"/>
      <c r="F40" s="663"/>
      <c r="G40" s="663"/>
      <c r="H40" s="663"/>
      <c r="I40" s="663"/>
      <c r="J40" s="663"/>
    </row>
    <row r="41" spans="1:10" ht="12.75" customHeight="1">
      <c r="A41" s="663"/>
      <c r="B41" s="663"/>
      <c r="C41" s="663"/>
      <c r="D41" s="663"/>
      <c r="E41" s="663"/>
      <c r="F41" s="663"/>
      <c r="G41" s="663"/>
      <c r="H41" s="663"/>
      <c r="I41" s="663"/>
      <c r="J41" s="663"/>
    </row>
    <row r="42" spans="1:10" ht="12.75" customHeight="1">
      <c r="A42" s="663"/>
      <c r="B42" s="663"/>
      <c r="C42" s="663"/>
      <c r="D42" s="663"/>
      <c r="E42" s="663"/>
      <c r="F42" s="663"/>
      <c r="G42" s="663"/>
      <c r="H42" s="663"/>
      <c r="I42" s="663"/>
      <c r="J42" s="663"/>
    </row>
    <row r="43" spans="1:10" ht="12.75" customHeight="1">
      <c r="A43" s="663"/>
      <c r="B43" s="663"/>
      <c r="C43" s="663"/>
      <c r="D43" s="663"/>
      <c r="E43" s="663"/>
      <c r="F43" s="663"/>
      <c r="G43" s="663"/>
      <c r="H43" s="663"/>
      <c r="I43" s="663"/>
      <c r="J43" s="663"/>
    </row>
    <row r="44" spans="1:10" ht="12.75" customHeight="1">
      <c r="A44" s="663"/>
      <c r="B44" s="663"/>
      <c r="C44" s="663"/>
      <c r="D44" s="663"/>
      <c r="E44" s="663"/>
      <c r="F44" s="663"/>
      <c r="G44" s="663"/>
      <c r="H44" s="663"/>
      <c r="I44" s="663"/>
      <c r="J44" s="663"/>
    </row>
    <row r="45" spans="1:10" ht="12.75" customHeight="1">
      <c r="A45" s="663"/>
      <c r="B45" s="663"/>
      <c r="C45" s="663"/>
      <c r="D45" s="663"/>
      <c r="E45" s="663"/>
      <c r="F45" s="663"/>
      <c r="G45" s="663"/>
      <c r="H45" s="663"/>
      <c r="I45" s="663"/>
      <c r="J45" s="663"/>
    </row>
    <row r="46" spans="1:10" ht="12.75" customHeight="1">
      <c r="A46" s="663"/>
      <c r="B46" s="663"/>
      <c r="C46" s="663"/>
      <c r="D46" s="663"/>
      <c r="E46" s="663"/>
      <c r="F46" s="663"/>
      <c r="G46" s="663"/>
      <c r="H46" s="663"/>
      <c r="I46" s="663"/>
      <c r="J46" s="663"/>
    </row>
    <row r="47" spans="1:10" ht="12.75" customHeight="1">
      <c r="A47" s="663"/>
      <c r="B47" s="663"/>
      <c r="C47" s="663"/>
      <c r="D47" s="663"/>
      <c r="E47" s="663"/>
      <c r="F47" s="663"/>
      <c r="G47" s="663"/>
      <c r="H47" s="663"/>
      <c r="I47" s="663"/>
      <c r="J47" s="663"/>
    </row>
    <row r="48" spans="1:10" ht="12.75" customHeight="1">
      <c r="A48" s="663"/>
      <c r="B48" s="663"/>
      <c r="C48" s="663"/>
      <c r="D48" s="663"/>
      <c r="E48" s="663"/>
      <c r="F48" s="663"/>
      <c r="G48" s="663"/>
      <c r="H48" s="663"/>
      <c r="I48" s="663"/>
      <c r="J48" s="663"/>
    </row>
    <row r="49" spans="1:10" ht="12.75" customHeight="1">
      <c r="A49" s="663"/>
      <c r="B49" s="663"/>
      <c r="C49" s="663"/>
      <c r="D49" s="663"/>
      <c r="E49" s="663"/>
      <c r="F49" s="663"/>
      <c r="G49" s="663"/>
      <c r="H49" s="663"/>
      <c r="I49" s="663"/>
      <c r="J49" s="663"/>
    </row>
    <row r="50" spans="1:10" ht="12.75" customHeight="1">
      <c r="A50" s="663"/>
      <c r="B50" s="663"/>
      <c r="C50" s="663"/>
      <c r="D50" s="663"/>
      <c r="E50" s="663"/>
      <c r="F50" s="663"/>
      <c r="G50" s="663"/>
      <c r="H50" s="663"/>
      <c r="I50" s="663"/>
      <c r="J50" s="663"/>
    </row>
    <row r="51" spans="1:10" ht="12.75" customHeight="1">
      <c r="A51" s="663"/>
      <c r="B51" s="663"/>
      <c r="C51" s="663"/>
      <c r="D51" s="663"/>
      <c r="E51" s="663"/>
      <c r="F51" s="663"/>
      <c r="G51" s="663"/>
      <c r="H51" s="663"/>
      <c r="I51" s="663"/>
      <c r="J51" s="663"/>
    </row>
    <row r="52" spans="1:10" ht="12.75" customHeight="1">
      <c r="A52" s="663"/>
      <c r="B52" s="663"/>
      <c r="C52" s="663"/>
      <c r="D52" s="663"/>
      <c r="E52" s="663"/>
      <c r="F52" s="663"/>
      <c r="G52" s="663"/>
      <c r="H52" s="663"/>
      <c r="I52" s="663"/>
      <c r="J52" s="663"/>
    </row>
    <row r="53" spans="1:10" ht="12.75" customHeight="1">
      <c r="A53" s="663"/>
      <c r="B53" s="663"/>
      <c r="C53" s="663"/>
      <c r="D53" s="663"/>
      <c r="E53" s="663"/>
      <c r="F53" s="663"/>
      <c r="G53" s="663"/>
      <c r="H53" s="663"/>
      <c r="I53" s="663"/>
      <c r="J53" s="663"/>
    </row>
    <row r="54" spans="1:10" ht="12.75" customHeight="1">
      <c r="A54" s="663"/>
      <c r="B54" s="663"/>
      <c r="C54" s="663"/>
      <c r="D54" s="663"/>
      <c r="E54" s="663"/>
      <c r="F54" s="663"/>
      <c r="G54" s="663"/>
      <c r="H54" s="663"/>
      <c r="I54" s="663"/>
      <c r="J54" s="663"/>
    </row>
    <row r="55" spans="1:10" ht="12.75" customHeight="1">
      <c r="A55" s="663"/>
      <c r="B55" s="663"/>
      <c r="C55" s="663"/>
      <c r="D55" s="663"/>
      <c r="E55" s="663"/>
      <c r="F55" s="663"/>
      <c r="G55" s="663"/>
      <c r="H55" s="663"/>
      <c r="I55" s="663"/>
      <c r="J55" s="663"/>
    </row>
    <row r="56" spans="1:10" ht="12.75" customHeight="1">
      <c r="A56" s="663"/>
      <c r="B56" s="663"/>
      <c r="C56" s="663"/>
      <c r="D56" s="663"/>
      <c r="E56" s="663"/>
      <c r="F56" s="663"/>
      <c r="G56" s="663"/>
      <c r="H56" s="663"/>
      <c r="I56" s="663"/>
      <c r="J56" s="663"/>
    </row>
    <row r="57" spans="1:10" ht="12.75" customHeight="1">
      <c r="A57" s="663"/>
      <c r="B57" s="663"/>
      <c r="C57" s="663"/>
      <c r="D57" s="663"/>
      <c r="E57" s="663"/>
      <c r="F57" s="663"/>
      <c r="G57" s="663"/>
      <c r="H57" s="663"/>
      <c r="I57" s="663"/>
      <c r="J57" s="663"/>
    </row>
    <row r="58" spans="1:10" ht="12.75" customHeight="1">
      <c r="A58" s="663"/>
      <c r="B58" s="663"/>
      <c r="C58" s="663"/>
      <c r="D58" s="663"/>
      <c r="E58" s="663"/>
      <c r="F58" s="663"/>
      <c r="G58" s="663"/>
      <c r="H58" s="663"/>
      <c r="I58" s="663"/>
      <c r="J58" s="663"/>
    </row>
    <row r="59" spans="1:10" ht="12.75" customHeight="1">
      <c r="A59" s="663"/>
      <c r="B59" s="663"/>
      <c r="C59" s="663"/>
      <c r="D59" s="663"/>
      <c r="E59" s="663"/>
      <c r="F59" s="663"/>
      <c r="G59" s="663"/>
      <c r="H59" s="663"/>
      <c r="I59" s="663"/>
      <c r="J59" s="663"/>
    </row>
    <row r="60" spans="1:10" ht="12.75" customHeight="1">
      <c r="A60" s="663"/>
      <c r="B60" s="663"/>
      <c r="C60" s="663"/>
      <c r="D60" s="663"/>
      <c r="E60" s="663"/>
      <c r="F60" s="663"/>
      <c r="G60" s="663"/>
      <c r="H60" s="663"/>
      <c r="I60" s="663"/>
      <c r="J60" s="663"/>
    </row>
    <row r="61" spans="1:10" ht="12.75" customHeight="1">
      <c r="A61" s="663"/>
      <c r="B61" s="663"/>
      <c r="C61" s="663"/>
      <c r="D61" s="663"/>
      <c r="E61" s="663"/>
      <c r="F61" s="663"/>
      <c r="G61" s="663"/>
      <c r="H61" s="663"/>
      <c r="I61" s="663"/>
      <c r="J61" s="663"/>
    </row>
    <row r="62" spans="1:10" ht="12.75" customHeight="1">
      <c r="A62" s="663"/>
      <c r="B62" s="663"/>
      <c r="C62" s="663"/>
      <c r="D62" s="663"/>
      <c r="E62" s="663"/>
      <c r="F62" s="663"/>
      <c r="G62" s="663"/>
      <c r="H62" s="663"/>
      <c r="I62" s="663"/>
      <c r="J62" s="663"/>
    </row>
    <row r="63" spans="1:10" ht="12.75" customHeight="1">
      <c r="A63" s="663"/>
      <c r="B63" s="663"/>
      <c r="C63" s="663"/>
      <c r="D63" s="663"/>
      <c r="E63" s="663"/>
      <c r="F63" s="663"/>
      <c r="G63" s="663"/>
      <c r="H63" s="663"/>
      <c r="I63" s="663"/>
      <c r="J63" s="663"/>
    </row>
    <row r="64" spans="1:10" ht="12.75" customHeight="1">
      <c r="A64" s="663"/>
      <c r="B64" s="663"/>
      <c r="C64" s="663"/>
      <c r="D64" s="663"/>
      <c r="E64" s="663"/>
      <c r="F64" s="663"/>
      <c r="G64" s="663"/>
      <c r="H64" s="663"/>
      <c r="I64" s="663"/>
      <c r="J64" s="663"/>
    </row>
    <row r="65" spans="1:10" ht="12.75" customHeight="1">
      <c r="A65" s="663"/>
      <c r="B65" s="663"/>
      <c r="C65" s="663"/>
      <c r="D65" s="663"/>
      <c r="E65" s="663"/>
      <c r="F65" s="663"/>
      <c r="G65" s="663"/>
      <c r="H65" s="663"/>
      <c r="I65" s="663"/>
      <c r="J65" s="663"/>
    </row>
    <row r="66" spans="1:10" ht="12.75" customHeight="1">
      <c r="A66" s="663"/>
      <c r="B66" s="663"/>
      <c r="C66" s="663"/>
      <c r="D66" s="663"/>
      <c r="E66" s="663"/>
      <c r="F66" s="663"/>
      <c r="G66" s="663"/>
      <c r="H66" s="663"/>
      <c r="I66" s="663"/>
      <c r="J66" s="663"/>
    </row>
    <row r="67" spans="1:10" ht="12.75" customHeight="1">
      <c r="A67" s="36" t="s">
        <v>504</v>
      </c>
    </row>
    <row r="68" spans="1:10" ht="12.75" customHeight="1"/>
    <row r="69" spans="1:10" ht="12.75" customHeight="1"/>
    <row r="70" spans="1:10" ht="12.75" customHeight="1">
      <c r="A70" s="75" t="s">
        <v>319</v>
      </c>
    </row>
    <row r="71" spans="1:10" ht="12.75" customHeight="1"/>
    <row r="75" spans="1:10">
      <c r="J75" s="21" t="s">
        <v>366</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971</v>
      </c>
    </row>
    <row r="6" spans="1:1">
      <c r="A6" s="73" t="s">
        <v>6</v>
      </c>
    </row>
    <row r="7" spans="1:1">
      <c r="A7" s="72" t="s">
        <v>972</v>
      </c>
    </row>
    <row r="8" spans="1:1">
      <c r="A8" s="116" t="s">
        <v>865</v>
      </c>
    </row>
    <row r="9" spans="1:1">
      <c r="A9" s="72" t="s">
        <v>7</v>
      </c>
    </row>
    <row r="10" spans="1:1">
      <c r="A10" s="73" t="s">
        <v>8</v>
      </c>
    </row>
    <row r="11" spans="1:1">
      <c r="A11" s="72" t="s">
        <v>973</v>
      </c>
    </row>
    <row r="12" spans="1:1">
      <c r="A12" s="116" t="s">
        <v>974</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975</v>
      </c>
    </row>
    <row r="28" spans="1:1">
      <c r="A28" s="116" t="s">
        <v>976</v>
      </c>
    </row>
    <row r="29" spans="1:1">
      <c r="A29" s="72" t="s">
        <v>977</v>
      </c>
    </row>
    <row r="30" spans="1:1">
      <c r="A30" s="116" t="s">
        <v>978</v>
      </c>
    </row>
    <row r="31" spans="1:1">
      <c r="A31" s="72" t="s">
        <v>23</v>
      </c>
    </row>
    <row r="32" spans="1:1">
      <c r="A32" s="116" t="s">
        <v>24</v>
      </c>
    </row>
    <row r="33" spans="1:2">
      <c r="A33" s="94" t="s">
        <v>897</v>
      </c>
    </row>
    <row r="34" spans="1:2">
      <c r="A34" s="116" t="s">
        <v>898</v>
      </c>
    </row>
    <row r="35" spans="1:2">
      <c r="A35" s="72" t="s">
        <v>979</v>
      </c>
      <c r="B35" s="93"/>
    </row>
    <row r="36" spans="1:2">
      <c r="A36" s="116" t="s">
        <v>982</v>
      </c>
      <c r="B36" s="93"/>
    </row>
    <row r="37" spans="1:2">
      <c r="A37" s="72" t="s">
        <v>980</v>
      </c>
      <c r="B37" s="93"/>
    </row>
    <row r="38" spans="1:2">
      <c r="A38" s="116" t="s">
        <v>983</v>
      </c>
      <c r="B38" s="93"/>
    </row>
    <row r="39" spans="1:2">
      <c r="A39" s="72" t="s">
        <v>981</v>
      </c>
      <c r="B39" s="93"/>
    </row>
    <row r="40" spans="1:2">
      <c r="A40" s="116" t="s">
        <v>984</v>
      </c>
      <c r="B40" s="93"/>
    </row>
    <row r="41" spans="1:2">
      <c r="A41" s="72" t="s">
        <v>986</v>
      </c>
    </row>
    <row r="42" spans="1:2">
      <c r="A42" s="116" t="s">
        <v>985</v>
      </c>
    </row>
    <row r="43" spans="1:2">
      <c r="A43" s="72" t="s">
        <v>988</v>
      </c>
    </row>
    <row r="44" spans="1:2">
      <c r="A44" s="116" t="s">
        <v>987</v>
      </c>
    </row>
    <row r="45" spans="1:2">
      <c r="A45" s="72" t="s">
        <v>348</v>
      </c>
    </row>
    <row r="46" spans="1:2">
      <c r="A46" s="116" t="s">
        <v>349</v>
      </c>
    </row>
    <row r="47" spans="1:2">
      <c r="A47" s="72" t="s">
        <v>903</v>
      </c>
    </row>
    <row r="48" spans="1:2">
      <c r="A48" s="116" t="s">
        <v>904</v>
      </c>
    </row>
    <row r="49" spans="1:1">
      <c r="A49" s="72" t="s">
        <v>371</v>
      </c>
    </row>
    <row r="50" spans="1:1">
      <c r="A50" s="116" t="s">
        <v>372</v>
      </c>
    </row>
    <row r="51" spans="1:1">
      <c r="A51" s="72" t="s">
        <v>989</v>
      </c>
    </row>
    <row r="52" spans="1:1">
      <c r="A52" s="116" t="s">
        <v>990</v>
      </c>
    </row>
    <row r="53" spans="1:1">
      <c r="A53" s="72" t="s">
        <v>373</v>
      </c>
    </row>
    <row r="54" spans="1:1">
      <c r="A54" s="116" t="s">
        <v>374</v>
      </c>
    </row>
    <row r="55" spans="1:1">
      <c r="A55" s="72" t="s">
        <v>907</v>
      </c>
    </row>
    <row r="56" spans="1:1">
      <c r="A56" s="116" t="s">
        <v>908</v>
      </c>
    </row>
    <row r="57" spans="1:1">
      <c r="A57" s="72" t="s">
        <v>352</v>
      </c>
    </row>
    <row r="58" spans="1:1">
      <c r="A58" s="116" t="s">
        <v>353</v>
      </c>
    </row>
    <row r="59" spans="1:1">
      <c r="A59" s="72" t="s">
        <v>354</v>
      </c>
    </row>
    <row r="60" spans="1:1">
      <c r="A60" s="116" t="s">
        <v>355</v>
      </c>
    </row>
    <row r="61" spans="1:1">
      <c r="A61" s="72" t="s">
        <v>992</v>
      </c>
    </row>
    <row r="62" spans="1:1">
      <c r="A62" s="116" t="s">
        <v>993</v>
      </c>
    </row>
    <row r="63" spans="1:1">
      <c r="A63" s="72" t="s">
        <v>994</v>
      </c>
    </row>
    <row r="64" spans="1:1">
      <c r="A64" s="116" t="s">
        <v>995</v>
      </c>
    </row>
    <row r="65" spans="1:1">
      <c r="A65" s="72" t="s">
        <v>996</v>
      </c>
    </row>
    <row r="66" spans="1:1">
      <c r="A66" s="116" t="s">
        <v>997</v>
      </c>
    </row>
    <row r="67" spans="1:1">
      <c r="A67" s="72" t="s">
        <v>998</v>
      </c>
    </row>
    <row r="68" spans="1:1">
      <c r="A68" s="116" t="s">
        <v>915</v>
      </c>
    </row>
    <row r="69" spans="1:1">
      <c r="A69" s="72" t="s">
        <v>375</v>
      </c>
    </row>
    <row r="70" spans="1:1">
      <c r="A70" s="116" t="s">
        <v>457</v>
      </c>
    </row>
    <row r="71" spans="1:1">
      <c r="A71" s="72" t="s">
        <v>1037</v>
      </c>
    </row>
    <row r="72" spans="1:1">
      <c r="A72" s="116" t="s">
        <v>1038</v>
      </c>
    </row>
    <row r="73" spans="1:1">
      <c r="A73" s="72" t="s">
        <v>356</v>
      </c>
    </row>
    <row r="74" spans="1:1">
      <c r="A74" s="116" t="s">
        <v>357</v>
      </c>
    </row>
    <row r="75" spans="1:1">
      <c r="A75" s="73"/>
    </row>
    <row r="76" spans="1:1">
      <c r="A76" s="114" t="s">
        <v>460</v>
      </c>
    </row>
    <row r="77" spans="1:1">
      <c r="A77" s="72"/>
    </row>
    <row r="78" spans="1:1">
      <c r="A78" s="108" t="s">
        <v>418</v>
      </c>
    </row>
    <row r="79" spans="1:1">
      <c r="A79" s="109" t="s">
        <v>419</v>
      </c>
    </row>
    <row r="80" spans="1:1">
      <c r="A80" s="72" t="s">
        <v>917</v>
      </c>
    </row>
    <row r="81" spans="1:1">
      <c r="A81" s="137" t="s">
        <v>999</v>
      </c>
    </row>
    <row r="82" spans="1:1">
      <c r="A82" s="115" t="s">
        <v>455</v>
      </c>
    </row>
    <row r="83" spans="1:1">
      <c r="A83" s="143" t="s">
        <v>456</v>
      </c>
    </row>
    <row r="84" spans="1:1">
      <c r="A84" s="72" t="s">
        <v>919</v>
      </c>
    </row>
    <row r="85" spans="1:1">
      <c r="A85" s="116" t="s">
        <v>1000</v>
      </c>
    </row>
    <row r="86" spans="1:1">
      <c r="A86" s="115" t="s">
        <v>625</v>
      </c>
    </row>
    <row r="87" spans="1:1">
      <c r="A87" s="143" t="s">
        <v>626</v>
      </c>
    </row>
    <row r="88" spans="1:1">
      <c r="A88" s="72"/>
    </row>
    <row r="89" spans="1:1">
      <c r="A89" s="108" t="s">
        <v>423</v>
      </c>
    </row>
    <row r="90" spans="1:1">
      <c r="A90" s="109" t="s">
        <v>424</v>
      </c>
    </row>
    <row r="91" spans="1:1">
      <c r="A91" s="72" t="s">
        <v>921</v>
      </c>
    </row>
    <row r="92" spans="1:1">
      <c r="A92" s="116" t="s">
        <v>1001</v>
      </c>
    </row>
    <row r="93" spans="1:1">
      <c r="A93" s="107" t="s">
        <v>458</v>
      </c>
    </row>
    <row r="94" spans="1:1">
      <c r="A94" s="116" t="s">
        <v>459</v>
      </c>
    </row>
    <row r="95" spans="1:1">
      <c r="A95" s="72" t="s">
        <v>923</v>
      </c>
    </row>
    <row r="96" spans="1:1">
      <c r="A96" s="116" t="s">
        <v>1002</v>
      </c>
    </row>
    <row r="97" spans="1:1">
      <c r="A97" s="107" t="s">
        <v>627</v>
      </c>
    </row>
    <row r="98" spans="1:1">
      <c r="A98" s="144" t="s">
        <v>628</v>
      </c>
    </row>
    <row r="99" spans="1:1">
      <c r="A99" s="72"/>
    </row>
    <row r="100" spans="1:1">
      <c r="A100" s="114" t="s">
        <v>431</v>
      </c>
    </row>
    <row r="101" spans="1:1">
      <c r="A101" s="34"/>
    </row>
    <row r="102" spans="1:1">
      <c r="A102" s="72" t="s">
        <v>1003</v>
      </c>
    </row>
    <row r="103" spans="1:1">
      <c r="A103" s="116" t="s">
        <v>1004</v>
      </c>
    </row>
    <row r="104" spans="1:1">
      <c r="A104" s="72" t="s">
        <v>1005</v>
      </c>
    </row>
    <row r="105" spans="1:1">
      <c r="A105" s="116" t="s">
        <v>1006</v>
      </c>
    </row>
    <row r="106" spans="1:1">
      <c r="A106" s="72" t="s">
        <v>426</v>
      </c>
    </row>
    <row r="107" spans="1:1">
      <c r="A107" s="116" t="s">
        <v>427</v>
      </c>
    </row>
    <row r="108" spans="1:1">
      <c r="A108" s="72" t="s">
        <v>444</v>
      </c>
    </row>
    <row r="109" spans="1:1">
      <c r="A109" s="116" t="s">
        <v>445</v>
      </c>
    </row>
    <row r="110" spans="1:1">
      <c r="A110" s="3"/>
    </row>
    <row r="111" spans="1:1">
      <c r="A111" s="114" t="s">
        <v>432</v>
      </c>
    </row>
    <row r="112" spans="1:1">
      <c r="A112" s="4"/>
    </row>
    <row r="113" spans="1:1">
      <c r="A113" s="72" t="s">
        <v>925</v>
      </c>
    </row>
    <row r="114" spans="1:1">
      <c r="A114" s="116" t="s">
        <v>1007</v>
      </c>
    </row>
    <row r="115" spans="1:1">
      <c r="A115" s="72" t="s">
        <v>927</v>
      </c>
    </row>
    <row r="116" spans="1:1">
      <c r="A116" s="116" t="s">
        <v>928</v>
      </c>
    </row>
    <row r="117" spans="1:1">
      <c r="A117" s="72" t="s">
        <v>929</v>
      </c>
    </row>
    <row r="118" spans="1:1">
      <c r="A118" s="116" t="s">
        <v>1008</v>
      </c>
    </row>
    <row r="119" spans="1:1">
      <c r="A119" s="72" t="s">
        <v>931</v>
      </c>
    </row>
    <row r="120" spans="1:1">
      <c r="A120" s="137" t="s">
        <v>932</v>
      </c>
    </row>
    <row r="121" spans="1:1">
      <c r="A121" s="72" t="s">
        <v>933</v>
      </c>
    </row>
    <row r="122" spans="1:1">
      <c r="A122" s="116" t="s">
        <v>934</v>
      </c>
    </row>
    <row r="123" spans="1:1">
      <c r="A123" s="72" t="s">
        <v>935</v>
      </c>
    </row>
    <row r="124" spans="1:1">
      <c r="A124" s="116" t="s">
        <v>936</v>
      </c>
    </row>
    <row r="125" spans="1:1">
      <c r="A125" s="35"/>
    </row>
    <row r="126" spans="1:1">
      <c r="A126" s="114" t="s">
        <v>433</v>
      </c>
    </row>
    <row r="127" spans="1:1">
      <c r="A127" s="34"/>
    </row>
    <row r="128" spans="1:1">
      <c r="A128" s="72" t="s">
        <v>1009</v>
      </c>
    </row>
    <row r="129" spans="1:1">
      <c r="A129" s="73" t="s">
        <v>1141</v>
      </c>
    </row>
    <row r="130" spans="1:1">
      <c r="A130" s="72" t="s">
        <v>1010</v>
      </c>
    </row>
    <row r="131" spans="1:1">
      <c r="A131" s="116" t="s">
        <v>1011</v>
      </c>
    </row>
    <row r="132" spans="1:1">
      <c r="A132" s="583" t="s">
        <v>940</v>
      </c>
    </row>
    <row r="133" spans="1:1">
      <c r="A133" s="137" t="s">
        <v>941</v>
      </c>
    </row>
    <row r="134" spans="1:1">
      <c r="A134" s="72" t="s">
        <v>1012</v>
      </c>
    </row>
    <row r="135" spans="1:1">
      <c r="A135" s="73" t="s">
        <v>1013</v>
      </c>
    </row>
    <row r="136" spans="1:1">
      <c r="A136" s="72" t="s">
        <v>1089</v>
      </c>
    </row>
    <row r="137" spans="1:1">
      <c r="A137" s="73" t="s">
        <v>1090</v>
      </c>
    </row>
    <row r="138" spans="1:1">
      <c r="A138" s="72" t="s">
        <v>943</v>
      </c>
    </row>
    <row r="139" spans="1:1">
      <c r="A139" s="73" t="s">
        <v>1014</v>
      </c>
    </row>
    <row r="140" spans="1:1">
      <c r="A140" s="72" t="s">
        <v>1015</v>
      </c>
    </row>
    <row r="141" spans="1:1">
      <c r="A141" s="73" t="s">
        <v>1016</v>
      </c>
    </row>
    <row r="142" spans="1:1">
      <c r="A142" s="72" t="s">
        <v>1017</v>
      </c>
    </row>
    <row r="143" spans="1:1">
      <c r="A143" s="73" t="s">
        <v>1142</v>
      </c>
    </row>
    <row r="144" spans="1:1">
      <c r="A144" s="72" t="s">
        <v>1144</v>
      </c>
    </row>
    <row r="145" spans="1:1">
      <c r="A145" s="73" t="s">
        <v>1145</v>
      </c>
    </row>
    <row r="146" spans="1:1">
      <c r="A146" s="72" t="s">
        <v>1018</v>
      </c>
    </row>
    <row r="147" spans="1:1">
      <c r="A147" s="73" t="s">
        <v>1143</v>
      </c>
    </row>
    <row r="148" spans="1:1">
      <c r="A148" s="72" t="s">
        <v>1019</v>
      </c>
    </row>
    <row r="149" spans="1:1">
      <c r="A149" s="116" t="s">
        <v>1020</v>
      </c>
    </row>
    <row r="150" spans="1:1">
      <c r="A150" s="35"/>
    </row>
    <row r="151" spans="1:1">
      <c r="A151" s="114" t="s">
        <v>434</v>
      </c>
    </row>
    <row r="152" spans="1:1">
      <c r="A152" s="35"/>
    </row>
    <row r="153" spans="1:1">
      <c r="A153" s="72" t="s">
        <v>1021</v>
      </c>
    </row>
    <row r="154" spans="1:1">
      <c r="A154" s="657" t="s">
        <v>1022</v>
      </c>
    </row>
    <row r="155" spans="1:1">
      <c r="A155" s="72" t="s">
        <v>951</v>
      </c>
    </row>
    <row r="156" spans="1:1">
      <c r="A156" s="116" t="s">
        <v>1023</v>
      </c>
    </row>
    <row r="157" spans="1:1">
      <c r="A157" s="72" t="s">
        <v>1024</v>
      </c>
    </row>
    <row r="158" spans="1:1">
      <c r="A158" s="116" t="s">
        <v>1025</v>
      </c>
    </row>
    <row r="159" spans="1:1">
      <c r="A159" s="72" t="s">
        <v>446</v>
      </c>
    </row>
    <row r="160" spans="1:1">
      <c r="A160" s="116" t="s">
        <v>447</v>
      </c>
    </row>
    <row r="161" spans="1:1">
      <c r="A161" s="72" t="s">
        <v>619</v>
      </c>
    </row>
    <row r="162" spans="1:1">
      <c r="A162" s="116" t="s">
        <v>620</v>
      </c>
    </row>
    <row r="163" spans="1:1">
      <c r="A163" s="72" t="s">
        <v>1026</v>
      </c>
    </row>
    <row r="164" spans="1:1">
      <c r="A164" s="116" t="s">
        <v>956</v>
      </c>
    </row>
    <row r="165" spans="1:1">
      <c r="A165" s="72" t="s">
        <v>957</v>
      </c>
    </row>
    <row r="166" spans="1:1">
      <c r="A166" s="116" t="s">
        <v>958</v>
      </c>
    </row>
    <row r="167" spans="1:1">
      <c r="A167" s="72" t="s">
        <v>1027</v>
      </c>
    </row>
    <row r="168" spans="1:1">
      <c r="A168" s="116" t="s">
        <v>1028</v>
      </c>
    </row>
    <row r="169" spans="1:1">
      <c r="A169" s="94" t="s">
        <v>1029</v>
      </c>
    </row>
    <row r="170" spans="1:1">
      <c r="A170" s="137" t="s">
        <v>962</v>
      </c>
    </row>
    <row r="171" spans="1:1">
      <c r="A171" s="94" t="s">
        <v>963</v>
      </c>
    </row>
    <row r="172" spans="1:1">
      <c r="A172" s="137" t="s">
        <v>964</v>
      </c>
    </row>
    <row r="173" spans="1:1">
      <c r="A173" s="5"/>
    </row>
    <row r="174" spans="1:1">
      <c r="A174" s="114" t="s">
        <v>796</v>
      </c>
    </row>
    <row r="175" spans="1:1">
      <c r="A175" s="5"/>
    </row>
    <row r="176" spans="1:1">
      <c r="A176" s="110" t="s">
        <v>1030</v>
      </c>
    </row>
    <row r="177" spans="1:1">
      <c r="A177" s="577" t="s">
        <v>966</v>
      </c>
    </row>
    <row r="178" spans="1:1">
      <c r="A178" s="110" t="s">
        <v>967</v>
      </c>
    </row>
    <row r="179" spans="1:1">
      <c r="A179" s="577" t="s">
        <v>968</v>
      </c>
    </row>
    <row r="180" spans="1:1">
      <c r="A180" s="110" t="s">
        <v>1031</v>
      </c>
    </row>
    <row r="181" spans="1:1">
      <c r="A181" s="577" t="s">
        <v>1032</v>
      </c>
    </row>
    <row r="182" spans="1:1">
      <c r="A182" s="5"/>
    </row>
    <row r="187" spans="1:1">
      <c r="A187" s="41" t="s">
        <v>135</v>
      </c>
    </row>
    <row r="188" spans="1:1" ht="25.5">
      <c r="A188" s="71" t="s">
        <v>1170</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e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e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54" t="s">
        <v>916</v>
      </c>
      <c r="J1" s="372" t="str">
        <f>Naslovnica!A20</f>
        <v>Veljača 2016.</v>
      </c>
    </row>
    <row r="2" spans="1:11" ht="12.75" customHeight="1">
      <c r="A2" s="117" t="s">
        <v>1151</v>
      </c>
      <c r="J2" s="118" t="str">
        <f>Naslovnica!A24</f>
        <v>February 2016</v>
      </c>
    </row>
    <row r="3" spans="1:11" ht="12.75" customHeight="1"/>
    <row r="4" spans="1:11" ht="51" customHeight="1">
      <c r="A4" s="759" t="s">
        <v>505</v>
      </c>
      <c r="B4" s="752" t="s">
        <v>506</v>
      </c>
      <c r="C4" s="740" t="s">
        <v>819</v>
      </c>
      <c r="D4" s="740"/>
      <c r="E4" s="766" t="s">
        <v>1082</v>
      </c>
      <c r="F4" s="766"/>
      <c r="G4" s="766"/>
      <c r="H4" s="766"/>
      <c r="I4" s="766"/>
      <c r="J4" s="377"/>
    </row>
    <row r="5" spans="1:11" ht="33.75" customHeight="1">
      <c r="A5" s="787"/>
      <c r="B5" s="752"/>
      <c r="C5" s="387" t="str">
        <f>Naslovnica!A20</f>
        <v>Veljača 2016.</v>
      </c>
      <c r="D5" s="389" t="str">
        <f>'5 Tablica 3,4'!A8</f>
        <v>Siječanj 2016.</v>
      </c>
      <c r="E5" s="387" t="str">
        <f>Naslovnica!A20</f>
        <v>Veljača 2016.</v>
      </c>
      <c r="F5" s="389" t="str">
        <f>'5 Tablica 3,4'!A8</f>
        <v>Siječanj 2016.</v>
      </c>
      <c r="G5" s="431" t="s">
        <v>189</v>
      </c>
      <c r="H5" s="431" t="s">
        <v>190</v>
      </c>
      <c r="I5" s="428" t="s">
        <v>164</v>
      </c>
      <c r="J5" s="428" t="s">
        <v>191</v>
      </c>
    </row>
    <row r="6" spans="1:11" ht="46.5" customHeight="1">
      <c r="A6" s="787"/>
      <c r="B6" s="752"/>
      <c r="C6" s="390" t="str">
        <f>Naslovnica!A24</f>
        <v>February 2016</v>
      </c>
      <c r="D6" s="391" t="str">
        <f>'5 Tablica 3,4'!B8</f>
        <v>January 2016</v>
      </c>
      <c r="E6" s="390" t="str">
        <f>Naslovnica!A24</f>
        <v>February 2016</v>
      </c>
      <c r="F6" s="391" t="str">
        <f>'5 Tablica 3,4'!B8</f>
        <v>January 2016</v>
      </c>
      <c r="G6" s="390" t="s">
        <v>166</v>
      </c>
      <c r="H6" s="390" t="s">
        <v>192</v>
      </c>
      <c r="I6" s="392" t="s">
        <v>193</v>
      </c>
      <c r="J6" s="418" t="s">
        <v>169</v>
      </c>
    </row>
    <row r="7" spans="1:11" ht="12.75" customHeight="1">
      <c r="A7" s="213" t="s">
        <v>1130</v>
      </c>
      <c r="B7" s="213" t="s">
        <v>594</v>
      </c>
      <c r="C7" s="214">
        <v>145.71100000000001</v>
      </c>
      <c r="D7" s="214">
        <v>145.8152</v>
      </c>
      <c r="E7" s="174">
        <v>-7.1460314151056701E-4</v>
      </c>
      <c r="F7" s="174">
        <v>-1.722043914478788E-2</v>
      </c>
      <c r="G7" s="174">
        <v>-1.7922736506387388E-2</v>
      </c>
      <c r="H7" s="174">
        <v>1.0449772232550957E-2</v>
      </c>
      <c r="I7" s="174">
        <v>9.4415763659400742E-2</v>
      </c>
      <c r="J7" s="215" t="s">
        <v>593</v>
      </c>
      <c r="K7" s="88"/>
    </row>
    <row r="8" spans="1:11" ht="12.75" customHeight="1">
      <c r="A8" s="213" t="s">
        <v>1130</v>
      </c>
      <c r="B8" s="213" t="s">
        <v>595</v>
      </c>
      <c r="C8" s="214">
        <v>240.9752</v>
      </c>
      <c r="D8" s="214">
        <v>241.6353</v>
      </c>
      <c r="E8" s="174">
        <v>-2.7318028450313342E-3</v>
      </c>
      <c r="F8" s="174">
        <v>-1.6629795671198603E-2</v>
      </c>
      <c r="G8" s="174">
        <v>-1.9316169193103066E-2</v>
      </c>
      <c r="H8" s="174">
        <v>9.2259445505194684E-3</v>
      </c>
      <c r="I8" s="174">
        <v>8.1570147153135819E-2</v>
      </c>
      <c r="J8" s="215" t="s">
        <v>177</v>
      </c>
      <c r="K8" s="88"/>
    </row>
    <row r="9" spans="1:11" ht="12.75" customHeight="1">
      <c r="A9" s="213" t="s">
        <v>1130</v>
      </c>
      <c r="B9" s="213" t="s">
        <v>596</v>
      </c>
      <c r="C9" s="214">
        <v>234.46360000000001</v>
      </c>
      <c r="D9" s="214">
        <v>234.8081</v>
      </c>
      <c r="E9" s="174">
        <v>-1.4671555197626584E-3</v>
      </c>
      <c r="F9" s="174">
        <v>-1.8488809151983542E-2</v>
      </c>
      <c r="G9" s="174">
        <v>-1.992883871334503E-2</v>
      </c>
      <c r="H9" s="174">
        <v>5.3085961869521253E-3</v>
      </c>
      <c r="I9" s="174">
        <v>8.0775888466561474E-2</v>
      </c>
      <c r="J9" s="215" t="s">
        <v>178</v>
      </c>
      <c r="K9" s="88"/>
    </row>
    <row r="10" spans="1:11" ht="12.75" customHeight="1">
      <c r="A10" s="213" t="s">
        <v>1130</v>
      </c>
      <c r="B10" s="216" t="s">
        <v>597</v>
      </c>
      <c r="C10" s="214">
        <v>253.7696</v>
      </c>
      <c r="D10" s="214">
        <v>254.1429</v>
      </c>
      <c r="E10" s="174">
        <v>-1.4688586618001149E-3</v>
      </c>
      <c r="F10" s="174">
        <v>-1.7713347489890823E-2</v>
      </c>
      <c r="G10" s="174">
        <v>-1.9156187747800937E-2</v>
      </c>
      <c r="H10" s="174">
        <v>4.4111518033872754E-3</v>
      </c>
      <c r="I10" s="174">
        <v>8.0791244117595529E-2</v>
      </c>
      <c r="J10" s="215" t="s">
        <v>176</v>
      </c>
    </row>
    <row r="11" spans="1:11" ht="12.75" customHeight="1">
      <c r="A11" s="213" t="s">
        <v>1130</v>
      </c>
      <c r="B11" s="216" t="s">
        <v>598</v>
      </c>
      <c r="C11" s="214">
        <v>125.04340000000001</v>
      </c>
      <c r="D11" s="214">
        <v>125.0929</v>
      </c>
      <c r="E11" s="174">
        <v>-3.9570591136663049E-4</v>
      </c>
      <c r="F11" s="174">
        <v>-1.6898362268759549E-2</v>
      </c>
      <c r="G11" s="174">
        <v>-1.7287381398284018E-2</v>
      </c>
      <c r="H11" s="174">
        <v>2.2966210473010937E-2</v>
      </c>
      <c r="I11" s="174">
        <v>6.7715551222203407E-2</v>
      </c>
      <c r="J11" s="215" t="s">
        <v>592</v>
      </c>
    </row>
    <row r="12" spans="1:11" ht="12.75" customHeight="1">
      <c r="A12" s="213" t="s">
        <v>1130</v>
      </c>
      <c r="B12" s="216" t="s">
        <v>599</v>
      </c>
      <c r="C12" s="214">
        <v>187.50620000000001</v>
      </c>
      <c r="D12" s="214">
        <v>187.7595</v>
      </c>
      <c r="E12" s="174">
        <v>-1.3490662256769744E-3</v>
      </c>
      <c r="F12" s="174">
        <v>-1.7464438198631176E-2</v>
      </c>
      <c r="G12" s="174">
        <v>-1.8789943740583955E-2</v>
      </c>
      <c r="H12" s="174">
        <v>6.5782410210821918E-3</v>
      </c>
      <c r="I12" s="174">
        <v>8.8732891258670898E-2</v>
      </c>
      <c r="J12" s="215" t="s">
        <v>179</v>
      </c>
    </row>
    <row r="13" spans="1:11" ht="12.75" customHeight="1">
      <c r="A13" s="216" t="s">
        <v>1131</v>
      </c>
      <c r="B13" s="216" t="s">
        <v>600</v>
      </c>
      <c r="C13" s="214">
        <v>132.16909999999999</v>
      </c>
      <c r="D13" s="214">
        <v>132.4092</v>
      </c>
      <c r="E13" s="174">
        <v>-1.8133181078052916E-3</v>
      </c>
      <c r="F13" s="174">
        <v>-4.2032637903376387E-3</v>
      </c>
      <c r="G13" s="174">
        <v>-6.0089600438000294E-3</v>
      </c>
      <c r="H13" s="174">
        <v>-8.8942913362209386E-3</v>
      </c>
      <c r="I13" s="174">
        <v>2.7051310110634219E-2</v>
      </c>
      <c r="J13" s="215" t="s">
        <v>181</v>
      </c>
    </row>
    <row r="14" spans="1:11" ht="12.75" customHeight="1">
      <c r="A14" s="216" t="s">
        <v>1131</v>
      </c>
      <c r="B14" s="216" t="s">
        <v>601</v>
      </c>
      <c r="C14" s="214">
        <v>153.9451</v>
      </c>
      <c r="D14" s="214">
        <v>154.1951</v>
      </c>
      <c r="E14" s="174">
        <v>-1.6213225971512715E-3</v>
      </c>
      <c r="F14" s="174">
        <v>-1.4020967336650638E-3</v>
      </c>
      <c r="G14" s="174">
        <v>-3.0211460796986519E-3</v>
      </c>
      <c r="H14" s="174">
        <v>-2.3524364566733669E-3</v>
      </c>
      <c r="I14" s="174">
        <v>5.7282897442119118E-2</v>
      </c>
      <c r="J14" s="215" t="s">
        <v>183</v>
      </c>
    </row>
    <row r="15" spans="1:11" ht="12.75" customHeight="1">
      <c r="A15" s="216" t="s">
        <v>1131</v>
      </c>
      <c r="B15" s="216" t="s">
        <v>602</v>
      </c>
      <c r="C15" s="214">
        <v>141.31120000000001</v>
      </c>
      <c r="D15" s="214">
        <v>141.46360000000001</v>
      </c>
      <c r="E15" s="174">
        <v>-1.0773089331813984E-3</v>
      </c>
      <c r="F15" s="174">
        <v>-2.9629838459584758E-3</v>
      </c>
      <c r="G15" s="174">
        <v>-4.0371007301737514E-3</v>
      </c>
      <c r="H15" s="174">
        <v>-1.3060439871091453E-3</v>
      </c>
      <c r="I15" s="174">
        <v>3.5853838803751703E-2</v>
      </c>
      <c r="J15" s="215" t="s">
        <v>182</v>
      </c>
    </row>
    <row r="16" spans="1:11" ht="12.75" customHeight="1">
      <c r="A16" s="213" t="s">
        <v>1063</v>
      </c>
      <c r="B16" s="213" t="s">
        <v>603</v>
      </c>
      <c r="C16" s="214">
        <v>166.41419999999999</v>
      </c>
      <c r="D16" s="214">
        <v>165.93860000000001</v>
      </c>
      <c r="E16" s="174">
        <v>2.8661203601813307E-3</v>
      </c>
      <c r="F16" s="174">
        <v>-1.2069123595398547E-2</v>
      </c>
      <c r="G16" s="174">
        <v>-9.2375947960835342E-3</v>
      </c>
      <c r="H16" s="174">
        <v>3.3411619175601516E-2</v>
      </c>
      <c r="I16" s="174">
        <v>7.3618570687282503E-2</v>
      </c>
      <c r="J16" s="215" t="s">
        <v>180</v>
      </c>
    </row>
    <row r="17" spans="1:10" ht="12.75" customHeight="1">
      <c r="A17" s="213" t="s">
        <v>1063</v>
      </c>
      <c r="B17" s="213" t="s">
        <v>1149</v>
      </c>
      <c r="C17" s="214">
        <v>99.799700000000001</v>
      </c>
      <c r="D17" s="214">
        <v>99.4285</v>
      </c>
      <c r="E17" s="174">
        <v>3.7333360153276149E-3</v>
      </c>
      <c r="F17" s="174">
        <v>-4.7585729886420189E-3</v>
      </c>
      <c r="G17" s="174">
        <v>-1.0430023252344667E-3</v>
      </c>
      <c r="H17" s="174" t="s">
        <v>1067</v>
      </c>
      <c r="I17" s="174" t="s">
        <v>1067</v>
      </c>
      <c r="J17" s="215" t="s">
        <v>1150</v>
      </c>
    </row>
    <row r="18" spans="1:10" ht="12.75" customHeight="1">
      <c r="A18" s="216" t="s">
        <v>1062</v>
      </c>
      <c r="B18" s="213" t="s">
        <v>604</v>
      </c>
      <c r="C18" s="214">
        <v>221.79570000000001</v>
      </c>
      <c r="D18" s="214">
        <v>221.85409999999999</v>
      </c>
      <c r="E18" s="174">
        <v>-2.6323606370122341E-4</v>
      </c>
      <c r="F18" s="174">
        <v>-6.3959419962719855E-3</v>
      </c>
      <c r="G18" s="174">
        <v>-6.6574944173784486E-3</v>
      </c>
      <c r="H18" s="174">
        <v>8.7390880785467723E-3</v>
      </c>
      <c r="I18" s="174">
        <v>7.4910107140732096E-2</v>
      </c>
      <c r="J18" s="215" t="s">
        <v>185</v>
      </c>
    </row>
    <row r="19" spans="1:10" ht="12.75" customHeight="1">
      <c r="A19" s="216" t="s">
        <v>1062</v>
      </c>
      <c r="B19" s="213" t="s">
        <v>605</v>
      </c>
      <c r="C19" s="214">
        <v>234.9228</v>
      </c>
      <c r="D19" s="214">
        <v>235.3366</v>
      </c>
      <c r="E19" s="174">
        <v>-1.7583325330611942E-3</v>
      </c>
      <c r="F19" s="174">
        <v>-2.92973590856339E-3</v>
      </c>
      <c r="G19" s="174">
        <v>-4.6829169916632798E-3</v>
      </c>
      <c r="H19" s="174">
        <v>9.4984195083716756E-3</v>
      </c>
      <c r="I19" s="174">
        <v>7.592288985508211E-2</v>
      </c>
      <c r="J19" s="215" t="s">
        <v>184</v>
      </c>
    </row>
    <row r="20" spans="1:10" ht="12.75" customHeight="1">
      <c r="A20" s="216" t="s">
        <v>1062</v>
      </c>
      <c r="B20" s="216" t="s">
        <v>606</v>
      </c>
      <c r="C20" s="214">
        <v>201.47460000000001</v>
      </c>
      <c r="D20" s="214">
        <v>201.714</v>
      </c>
      <c r="E20" s="174">
        <v>-1.1868288765281001E-3</v>
      </c>
      <c r="F20" s="174">
        <v>-7.2758626799033508E-3</v>
      </c>
      <c r="G20" s="174">
        <v>-8.4540563525012883E-3</v>
      </c>
      <c r="H20" s="174">
        <v>6.0857133297945905E-3</v>
      </c>
      <c r="I20" s="174">
        <v>6.9789328363229153E-2</v>
      </c>
      <c r="J20" s="215" t="s">
        <v>186</v>
      </c>
    </row>
    <row r="21" spans="1:10" ht="12.75" customHeight="1">
      <c r="A21" s="216" t="s">
        <v>1062</v>
      </c>
      <c r="B21" s="216" t="s">
        <v>1129</v>
      </c>
      <c r="C21" s="214">
        <v>103.2222</v>
      </c>
      <c r="D21" s="214">
        <v>102.0107</v>
      </c>
      <c r="E21" s="174">
        <v>1.1876205143185969E-2</v>
      </c>
      <c r="F21" s="174">
        <v>4.5218435965987264E-3</v>
      </c>
      <c r="G21" s="174">
        <v>1.6451751081963305E-2</v>
      </c>
      <c r="H21" s="174" t="s">
        <v>1067</v>
      </c>
      <c r="I21" s="174" t="s">
        <v>1067</v>
      </c>
      <c r="J21" s="215">
        <v>42314</v>
      </c>
    </row>
    <row r="22" spans="1:10" ht="12.75" customHeight="1">
      <c r="A22" s="216" t="s">
        <v>1062</v>
      </c>
      <c r="B22" s="216" t="s">
        <v>607</v>
      </c>
      <c r="C22" s="214">
        <v>160.29859999999999</v>
      </c>
      <c r="D22" s="214">
        <v>159.38679999999999</v>
      </c>
      <c r="E22" s="174">
        <v>5.7206744849636199E-3</v>
      </c>
      <c r="F22" s="174">
        <v>5.3266541484511213E-3</v>
      </c>
      <c r="G22" s="174">
        <v>1.1077800687892011E-2</v>
      </c>
      <c r="H22" s="174">
        <v>5.4863238386038515E-2</v>
      </c>
      <c r="I22" s="174">
        <v>5.8528510523616406E-2</v>
      </c>
      <c r="J22" s="215" t="s">
        <v>188</v>
      </c>
    </row>
    <row r="23" spans="1:10" ht="12.75" customHeight="1">
      <c r="A23" s="216" t="s">
        <v>1062</v>
      </c>
      <c r="B23" s="213" t="s">
        <v>608</v>
      </c>
      <c r="C23" s="214">
        <v>193.78800000000001</v>
      </c>
      <c r="D23" s="214">
        <v>192.67779999999999</v>
      </c>
      <c r="E23" s="174">
        <v>5.7619507800069358E-3</v>
      </c>
      <c r="F23" s="174">
        <v>-1.0017058033608924E-3</v>
      </c>
      <c r="G23" s="174">
        <v>4.7544731971110301E-3</v>
      </c>
      <c r="H23" s="174">
        <v>1.6957691310613265E-2</v>
      </c>
      <c r="I23" s="174">
        <v>7.4561268186016605E-2</v>
      </c>
      <c r="J23" s="215" t="s">
        <v>187</v>
      </c>
    </row>
    <row r="24" spans="1:10" ht="12.75" customHeight="1">
      <c r="A24" s="51" t="s">
        <v>507</v>
      </c>
    </row>
    <row r="25" spans="1:10" ht="12.75" customHeight="1">
      <c r="A25" s="51" t="s">
        <v>1132</v>
      </c>
    </row>
    <row r="26" spans="1:10" ht="12.75" customHeight="1">
      <c r="A26" s="51"/>
    </row>
    <row r="27" spans="1:10" ht="12.75" customHeight="1">
      <c r="A27" s="684"/>
    </row>
    <row r="28" spans="1:10" ht="12.75" customHeight="1"/>
    <row r="29" spans="1:10" ht="12.75" customHeight="1"/>
    <row r="30" spans="1:10" ht="12.75" customHeight="1"/>
    <row r="31" spans="1:10" ht="12.75" customHeight="1"/>
    <row r="32" spans="1:10" ht="12.75" customHeight="1">
      <c r="A32" s="469" t="s">
        <v>356</v>
      </c>
      <c r="J32" s="372" t="str">
        <f>Naslovnica!A20</f>
        <v>Veljača 2016.</v>
      </c>
    </row>
    <row r="33" spans="1:11" ht="12.75" customHeight="1">
      <c r="A33" s="128" t="s">
        <v>357</v>
      </c>
      <c r="J33" s="118" t="str">
        <f>Naslovnica!A24</f>
        <v>February 2016</v>
      </c>
    </row>
    <row r="34" spans="1:11" ht="12.75" customHeight="1"/>
    <row r="35" spans="1:11" ht="12.75" customHeight="1">
      <c r="K35" s="88"/>
    </row>
    <row r="36" spans="1:11" ht="12.75" customHeight="1"/>
    <row r="37" spans="1:11" ht="12.75" customHeight="1">
      <c r="K37" s="88"/>
    </row>
    <row r="38" spans="1:11" ht="12.75" customHeight="1">
      <c r="K38" s="88"/>
    </row>
    <row r="39" spans="1:11" ht="12.75" customHeight="1">
      <c r="K39" s="88"/>
    </row>
    <row r="40" spans="1:11" ht="12.75" customHeight="1">
      <c r="K40" s="88"/>
    </row>
    <row r="41" spans="1:11" ht="12.75" customHeight="1">
      <c r="K41" s="88"/>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507</v>
      </c>
    </row>
    <row r="67" spans="1:10" ht="12.75" customHeight="1"/>
    <row r="68" spans="1:10" ht="12.75" customHeight="1">
      <c r="A68" s="75" t="s">
        <v>319</v>
      </c>
    </row>
    <row r="69" spans="1:10" ht="12.75" customHeight="1"/>
    <row r="70" spans="1:10" ht="12.75" customHeight="1"/>
    <row r="71" spans="1:10" ht="12.75" customHeight="1"/>
    <row r="72" spans="1:10" ht="12.75" customHeight="1"/>
    <row r="73" spans="1:10" ht="12.75" customHeight="1"/>
    <row r="75" spans="1:10">
      <c r="J75" s="683" t="s">
        <v>367</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51" t="s">
        <v>416</v>
      </c>
      <c r="B1" s="552"/>
      <c r="C1" s="552"/>
      <c r="D1" s="552"/>
      <c r="E1" s="552"/>
      <c r="F1" s="552"/>
      <c r="G1" s="552"/>
      <c r="H1" s="552"/>
      <c r="I1" s="552"/>
    </row>
    <row r="2" spans="1:9">
      <c r="A2" s="553" t="s">
        <v>417</v>
      </c>
      <c r="B2" s="552"/>
      <c r="C2" s="552"/>
      <c r="D2" s="552"/>
      <c r="E2" s="552"/>
      <c r="F2" s="552"/>
      <c r="G2" s="552"/>
      <c r="H2" s="552"/>
      <c r="I2" s="552"/>
    </row>
    <row r="4" spans="1:9">
      <c r="A4" s="102" t="s">
        <v>418</v>
      </c>
      <c r="I4" s="103"/>
    </row>
    <row r="5" spans="1:9">
      <c r="A5" s="104" t="s">
        <v>419</v>
      </c>
      <c r="I5" s="105"/>
    </row>
    <row r="7" spans="1:9" ht="26.25" customHeight="1">
      <c r="A7" s="791" t="s">
        <v>917</v>
      </c>
      <c r="B7" s="791"/>
      <c r="C7" s="791"/>
      <c r="D7" s="102"/>
      <c r="E7" s="791" t="s">
        <v>452</v>
      </c>
      <c r="F7" s="791"/>
      <c r="G7" s="791"/>
      <c r="H7" s="791"/>
      <c r="I7" s="102"/>
    </row>
    <row r="8" spans="1:9" ht="27.75" customHeight="1">
      <c r="A8" s="790" t="s">
        <v>918</v>
      </c>
      <c r="B8" s="790"/>
      <c r="C8" s="790"/>
      <c r="E8" s="790" t="s">
        <v>451</v>
      </c>
      <c r="F8" s="790"/>
      <c r="G8" s="790"/>
      <c r="H8" s="790"/>
    </row>
    <row r="10" spans="1:9" ht="26.25" customHeight="1">
      <c r="A10" s="432" t="s">
        <v>420</v>
      </c>
      <c r="B10" s="432" t="s">
        <v>450</v>
      </c>
      <c r="C10" s="432" t="s">
        <v>421</v>
      </c>
    </row>
    <row r="11" spans="1:9">
      <c r="A11" s="217" t="s">
        <v>449</v>
      </c>
      <c r="B11" s="660" t="s">
        <v>1039</v>
      </c>
      <c r="C11" s="218">
        <v>214</v>
      </c>
    </row>
    <row r="12" spans="1:9">
      <c r="A12" s="217" t="s">
        <v>641</v>
      </c>
      <c r="B12" s="218">
        <v>49</v>
      </c>
      <c r="C12" s="218">
        <v>49</v>
      </c>
    </row>
    <row r="13" spans="1:9">
      <c r="A13" s="217" t="s">
        <v>706</v>
      </c>
      <c r="B13" s="218">
        <v>59</v>
      </c>
      <c r="C13" s="218">
        <v>59</v>
      </c>
    </row>
    <row r="14" spans="1:9">
      <c r="A14" s="217" t="s">
        <v>1060</v>
      </c>
      <c r="B14" s="218">
        <v>96</v>
      </c>
      <c r="C14" s="218">
        <v>95</v>
      </c>
    </row>
    <row r="15" spans="1:9">
      <c r="A15" s="217" t="s">
        <v>1157</v>
      </c>
      <c r="B15" s="218">
        <v>137</v>
      </c>
      <c r="C15" s="218">
        <v>135</v>
      </c>
    </row>
    <row r="16" spans="1:9">
      <c r="A16" s="51" t="s">
        <v>507</v>
      </c>
    </row>
    <row r="17" spans="1:9">
      <c r="A17" s="51"/>
    </row>
    <row r="23" spans="1:9">
      <c r="E23" s="51" t="s">
        <v>507</v>
      </c>
    </row>
    <row r="24" spans="1:9">
      <c r="E24" s="51"/>
    </row>
    <row r="25" spans="1:9" ht="27" customHeight="1">
      <c r="A25" s="791" t="s">
        <v>919</v>
      </c>
      <c r="B25" s="791"/>
      <c r="C25" s="791"/>
      <c r="E25" s="791" t="s">
        <v>621</v>
      </c>
      <c r="F25" s="791"/>
      <c r="G25" s="791"/>
      <c r="H25" s="792" t="s">
        <v>692</v>
      </c>
      <c r="I25" s="792"/>
    </row>
    <row r="26" spans="1:9" ht="30" customHeight="1">
      <c r="A26" s="790" t="s">
        <v>920</v>
      </c>
      <c r="B26" s="790"/>
      <c r="C26" s="790"/>
      <c r="E26" s="790" t="s">
        <v>622</v>
      </c>
      <c r="F26" s="790"/>
      <c r="G26" s="790"/>
      <c r="H26" s="145"/>
      <c r="I26" s="146"/>
    </row>
    <row r="28" spans="1:9" ht="27" customHeight="1">
      <c r="A28" s="432" t="s">
        <v>422</v>
      </c>
      <c r="B28" s="432" t="s">
        <v>450</v>
      </c>
      <c r="C28" s="432" t="s">
        <v>421</v>
      </c>
    </row>
    <row r="29" spans="1:9">
      <c r="A29" s="219" t="s">
        <v>1061</v>
      </c>
      <c r="B29" s="218">
        <v>96</v>
      </c>
      <c r="C29" s="218">
        <v>95</v>
      </c>
    </row>
    <row r="30" spans="1:9">
      <c r="A30" s="219" t="s">
        <v>1084</v>
      </c>
      <c r="B30" s="218">
        <v>108</v>
      </c>
      <c r="C30" s="218">
        <v>107</v>
      </c>
    </row>
    <row r="31" spans="1:9">
      <c r="A31" s="219" t="s">
        <v>1103</v>
      </c>
      <c r="B31" s="218">
        <v>118</v>
      </c>
      <c r="C31" s="218">
        <v>117</v>
      </c>
    </row>
    <row r="32" spans="1:9">
      <c r="A32" s="219" t="s">
        <v>1123</v>
      </c>
      <c r="B32" s="218">
        <v>126</v>
      </c>
      <c r="C32" s="218">
        <v>124</v>
      </c>
    </row>
    <row r="33" spans="1:9">
      <c r="A33" s="219" t="s">
        <v>1158</v>
      </c>
      <c r="B33" s="218">
        <v>137</v>
      </c>
      <c r="C33" s="218">
        <v>135</v>
      </c>
    </row>
    <row r="34" spans="1:9" ht="15">
      <c r="A34" s="51" t="s">
        <v>507</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507</v>
      </c>
    </row>
    <row r="41" spans="1:9">
      <c r="E41" s="51"/>
    </row>
    <row r="42" spans="1:9" ht="68.25" customHeight="1">
      <c r="A42" s="788" t="s">
        <v>1041</v>
      </c>
      <c r="B42" s="788"/>
      <c r="C42" s="788"/>
      <c r="D42" s="788"/>
      <c r="E42" s="788"/>
      <c r="F42" s="788"/>
      <c r="G42" s="788"/>
      <c r="H42" s="788"/>
      <c r="I42" s="788"/>
    </row>
    <row r="44" spans="1:9" ht="69" customHeight="1">
      <c r="A44" s="789" t="s">
        <v>1040</v>
      </c>
      <c r="B44" s="789"/>
      <c r="C44" s="789"/>
      <c r="D44" s="789"/>
      <c r="E44" s="789"/>
      <c r="F44" s="789"/>
      <c r="G44" s="789"/>
      <c r="H44" s="789"/>
      <c r="I44" s="789"/>
    </row>
    <row r="45" spans="1:9">
      <c r="A45" s="75" t="s">
        <v>319</v>
      </c>
    </row>
    <row r="46" spans="1:9">
      <c r="I46" s="106"/>
    </row>
    <row r="47" spans="1:9">
      <c r="I47" s="106" t="s">
        <v>1121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423</v>
      </c>
      <c r="I1" s="103"/>
    </row>
    <row r="2" spans="1:9">
      <c r="A2" s="104" t="s">
        <v>424</v>
      </c>
      <c r="I2" s="105"/>
    </row>
    <row r="4" spans="1:9" ht="26.25" customHeight="1">
      <c r="A4" s="791" t="s">
        <v>921</v>
      </c>
      <c r="B4" s="791"/>
      <c r="C4" s="791"/>
      <c r="D4" s="102"/>
      <c r="E4" s="791" t="s">
        <v>453</v>
      </c>
      <c r="F4" s="791"/>
      <c r="G4" s="791"/>
      <c r="H4" s="791"/>
      <c r="I4" s="102"/>
    </row>
    <row r="5" spans="1:9" ht="27.75" customHeight="1">
      <c r="A5" s="790" t="s">
        <v>922</v>
      </c>
      <c r="B5" s="790"/>
      <c r="C5" s="790"/>
      <c r="E5" s="790" t="s">
        <v>454</v>
      </c>
      <c r="F5" s="790"/>
      <c r="G5" s="790"/>
      <c r="H5" s="790"/>
    </row>
    <row r="7" spans="1:9" ht="26.25" customHeight="1">
      <c r="A7" s="432" t="s">
        <v>420</v>
      </c>
      <c r="B7" s="432" t="s">
        <v>450</v>
      </c>
      <c r="C7" s="432" t="s">
        <v>421</v>
      </c>
    </row>
    <row r="8" spans="1:9">
      <c r="A8" s="217" t="s">
        <v>449</v>
      </c>
      <c r="B8" s="218">
        <v>8027</v>
      </c>
      <c r="C8" s="218">
        <v>8367</v>
      </c>
    </row>
    <row r="9" spans="1:9">
      <c r="A9" s="217" t="s">
        <v>641</v>
      </c>
      <c r="B9" s="218">
        <v>10639</v>
      </c>
      <c r="C9" s="218">
        <v>11091</v>
      </c>
    </row>
    <row r="10" spans="1:9">
      <c r="A10" s="217" t="s">
        <v>706</v>
      </c>
      <c r="B10" s="218">
        <v>13311</v>
      </c>
      <c r="C10" s="218">
        <v>13874</v>
      </c>
    </row>
    <row r="11" spans="1:9">
      <c r="A11" s="217" t="s">
        <v>1060</v>
      </c>
      <c r="B11" s="218">
        <v>14706</v>
      </c>
      <c r="C11" s="218">
        <v>15335</v>
      </c>
    </row>
    <row r="12" spans="1:9">
      <c r="A12" s="217" t="s">
        <v>1157</v>
      </c>
      <c r="B12" s="218">
        <v>14285</v>
      </c>
      <c r="C12" s="218">
        <v>14904</v>
      </c>
    </row>
    <row r="13" spans="1:9">
      <c r="A13" s="51" t="s">
        <v>507</v>
      </c>
    </row>
    <row r="14" spans="1:9">
      <c r="A14" s="51"/>
    </row>
    <row r="20" spans="1:9">
      <c r="E20" s="51" t="s">
        <v>507</v>
      </c>
    </row>
    <row r="22" spans="1:9" ht="27" customHeight="1">
      <c r="A22" s="791" t="s">
        <v>923</v>
      </c>
      <c r="B22" s="791"/>
      <c r="C22" s="791"/>
      <c r="E22" s="791" t="s">
        <v>623</v>
      </c>
      <c r="F22" s="791"/>
      <c r="G22" s="791"/>
      <c r="H22" s="792" t="s">
        <v>692</v>
      </c>
      <c r="I22" s="792"/>
    </row>
    <row r="23" spans="1:9" ht="30" customHeight="1">
      <c r="A23" s="790" t="s">
        <v>924</v>
      </c>
      <c r="B23" s="790"/>
      <c r="C23" s="790"/>
      <c r="E23" s="790" t="s">
        <v>624</v>
      </c>
      <c r="F23" s="790"/>
      <c r="G23" s="790"/>
      <c r="H23" s="145"/>
    </row>
    <row r="25" spans="1:9" ht="27" customHeight="1">
      <c r="A25" s="432" t="s">
        <v>422</v>
      </c>
      <c r="B25" s="432" t="s">
        <v>450</v>
      </c>
      <c r="C25" s="432" t="s">
        <v>421</v>
      </c>
    </row>
    <row r="26" spans="1:9">
      <c r="A26" s="219" t="s">
        <v>1061</v>
      </c>
      <c r="B26" s="218">
        <v>14706</v>
      </c>
      <c r="C26" s="218">
        <v>15335</v>
      </c>
    </row>
    <row r="27" spans="1:9">
      <c r="A27" s="219" t="s">
        <v>1084</v>
      </c>
      <c r="B27" s="218">
        <v>14630</v>
      </c>
      <c r="C27" s="218">
        <v>15252</v>
      </c>
    </row>
    <row r="28" spans="1:9">
      <c r="A28" s="219" t="s">
        <v>1103</v>
      </c>
      <c r="B28" s="218">
        <v>14763</v>
      </c>
      <c r="C28" s="218">
        <v>15403</v>
      </c>
    </row>
    <row r="29" spans="1:9">
      <c r="A29" s="219" t="s">
        <v>1123</v>
      </c>
      <c r="B29" s="218">
        <v>14547</v>
      </c>
      <c r="C29" s="218">
        <v>15181</v>
      </c>
    </row>
    <row r="30" spans="1:9">
      <c r="A30" s="219" t="s">
        <v>1158</v>
      </c>
      <c r="B30" s="218">
        <v>14285</v>
      </c>
      <c r="C30" s="218">
        <v>14904</v>
      </c>
    </row>
    <row r="31" spans="1:9" ht="15">
      <c r="A31" s="51" t="s">
        <v>507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507</v>
      </c>
    </row>
    <row r="38" spans="1:5" ht="15">
      <c r="A38"/>
      <c r="B38"/>
      <c r="C38"/>
      <c r="E38" s="51"/>
    </row>
    <row r="39" spans="1:5">
      <c r="A39" s="75" t="s">
        <v>319</v>
      </c>
    </row>
    <row r="54" spans="9:9">
      <c r="I54" s="106"/>
    </row>
    <row r="55" spans="9:9">
      <c r="I55" s="106" t="s">
        <v>1122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47" t="s">
        <v>435</v>
      </c>
      <c r="B1" s="355"/>
      <c r="C1" s="355"/>
      <c r="D1" s="356"/>
      <c r="E1" s="356"/>
      <c r="F1" s="356"/>
      <c r="G1" s="356"/>
      <c r="H1" s="356"/>
      <c r="I1" s="356"/>
      <c r="J1" s="356"/>
      <c r="K1" s="356"/>
      <c r="L1" s="356"/>
      <c r="M1" s="356"/>
      <c r="N1" s="356"/>
      <c r="O1" s="356"/>
      <c r="P1" s="356"/>
    </row>
    <row r="2" spans="1:16" ht="18">
      <c r="A2" s="357" t="s">
        <v>436</v>
      </c>
      <c r="B2" s="355"/>
      <c r="C2" s="355"/>
      <c r="D2" s="356"/>
      <c r="E2" s="356"/>
      <c r="F2" s="356"/>
      <c r="G2" s="356"/>
      <c r="H2" s="356"/>
      <c r="I2" s="356"/>
      <c r="J2" s="356"/>
      <c r="K2" s="356"/>
      <c r="L2" s="356"/>
      <c r="M2" s="356"/>
      <c r="N2" s="356"/>
      <c r="O2" s="356"/>
      <c r="P2" s="356"/>
    </row>
    <row r="3" spans="1:16" ht="12.75" customHeight="1">
      <c r="A3" s="506" t="s">
        <v>1197</v>
      </c>
    </row>
    <row r="4" spans="1:16" ht="12.75" customHeight="1">
      <c r="A4" s="129" t="s">
        <v>1198</v>
      </c>
      <c r="H4" s="88"/>
      <c r="J4" s="88"/>
    </row>
    <row r="5" spans="1:16" ht="12.75" customHeight="1">
      <c r="L5" s="793" t="s">
        <v>132</v>
      </c>
      <c r="M5" s="794"/>
      <c r="N5" s="794"/>
      <c r="O5" s="794"/>
      <c r="P5" s="794"/>
    </row>
    <row r="6" spans="1:16" ht="24" customHeight="1">
      <c r="A6" s="795" t="s">
        <v>510</v>
      </c>
      <c r="B6" s="797" t="s">
        <v>695</v>
      </c>
      <c r="C6" s="797"/>
      <c r="D6" s="797"/>
      <c r="E6" s="797"/>
      <c r="F6" s="797"/>
      <c r="G6" s="797" t="s">
        <v>696</v>
      </c>
      <c r="H6" s="797"/>
      <c r="I6" s="797"/>
      <c r="J6" s="797"/>
      <c r="K6" s="797"/>
      <c r="L6" s="797" t="s">
        <v>694</v>
      </c>
      <c r="M6" s="797"/>
      <c r="N6" s="797"/>
      <c r="O6" s="797"/>
      <c r="P6" s="797"/>
    </row>
    <row r="7" spans="1:16" ht="48" customHeight="1">
      <c r="A7" s="796"/>
      <c r="B7" s="795" t="s">
        <v>508</v>
      </c>
      <c r="C7" s="795"/>
      <c r="D7" s="795"/>
      <c r="E7" s="795" t="s">
        <v>1077</v>
      </c>
      <c r="F7" s="795"/>
      <c r="G7" s="795" t="s">
        <v>508</v>
      </c>
      <c r="H7" s="795"/>
      <c r="I7" s="795"/>
      <c r="J7" s="795" t="s">
        <v>1078</v>
      </c>
      <c r="K7" s="795"/>
      <c r="L7" s="795" t="s">
        <v>509</v>
      </c>
      <c r="M7" s="795"/>
      <c r="N7" s="795"/>
      <c r="O7" s="795" t="s">
        <v>1078</v>
      </c>
      <c r="P7" s="795"/>
    </row>
    <row r="8" spans="1:16" ht="24">
      <c r="A8" s="796"/>
      <c r="B8" s="433" t="s">
        <v>1199</v>
      </c>
      <c r="C8" s="433" t="s">
        <v>1200</v>
      </c>
      <c r="D8" s="434" t="s">
        <v>511</v>
      </c>
      <c r="E8" s="699" t="s">
        <v>1199</v>
      </c>
      <c r="F8" s="699" t="s">
        <v>1200</v>
      </c>
      <c r="G8" s="699" t="s">
        <v>1199</v>
      </c>
      <c r="H8" s="699" t="s">
        <v>1200</v>
      </c>
      <c r="I8" s="434" t="s">
        <v>511</v>
      </c>
      <c r="J8" s="699" t="s">
        <v>1199</v>
      </c>
      <c r="K8" s="699" t="s">
        <v>1200</v>
      </c>
      <c r="L8" s="699" t="s">
        <v>1199</v>
      </c>
      <c r="M8" s="699" t="s">
        <v>1200</v>
      </c>
      <c r="N8" s="434" t="s">
        <v>511</v>
      </c>
      <c r="O8" s="699" t="s">
        <v>1199</v>
      </c>
      <c r="P8" s="699" t="s">
        <v>1200</v>
      </c>
    </row>
    <row r="9" spans="1:16" ht="14.25" customHeight="1">
      <c r="A9" s="220" t="s">
        <v>1360</v>
      </c>
      <c r="B9" s="221">
        <v>0</v>
      </c>
      <c r="C9" s="221">
        <v>12001.88</v>
      </c>
      <c r="D9" s="222" t="s">
        <v>1043</v>
      </c>
      <c r="E9" s="223" t="s">
        <v>1043</v>
      </c>
      <c r="F9" s="224">
        <v>1.0144327079242735E-2</v>
      </c>
      <c r="G9" s="221">
        <v>31035.678</v>
      </c>
      <c r="H9" s="221">
        <v>31841.800999999999</v>
      </c>
      <c r="I9" s="222">
        <v>102.59740740962708</v>
      </c>
      <c r="J9" s="223">
        <v>6.3452592473320232E-2</v>
      </c>
      <c r="K9" s="224">
        <v>7.4484800514580896E-2</v>
      </c>
      <c r="L9" s="221">
        <v>31035.678</v>
      </c>
      <c r="M9" s="221">
        <v>43843.680999999997</v>
      </c>
      <c r="N9" s="225">
        <v>141.26864249590423</v>
      </c>
      <c r="O9" s="226">
        <v>1.8672380005333302E-2</v>
      </c>
      <c r="P9" s="224">
        <v>2.7221846575139187E-2</v>
      </c>
    </row>
    <row r="10" spans="1:16" ht="14.25" customHeight="1">
      <c r="A10" s="220" t="s">
        <v>1361</v>
      </c>
      <c r="B10" s="221">
        <v>159981.03646</v>
      </c>
      <c r="C10" s="221">
        <v>150579.56106000001</v>
      </c>
      <c r="D10" s="222">
        <v>94.123381365671648</v>
      </c>
      <c r="E10" s="223">
        <v>0.1363861175979601</v>
      </c>
      <c r="F10" s="224">
        <v>0.1272740869631627</v>
      </c>
      <c r="G10" s="221">
        <v>110469.33851999999</v>
      </c>
      <c r="H10" s="221">
        <v>84419.822610000003</v>
      </c>
      <c r="I10" s="222">
        <v>76.419234278945339</v>
      </c>
      <c r="J10" s="223">
        <v>0.22585509225565542</v>
      </c>
      <c r="K10" s="224">
        <v>0.19747606759373179</v>
      </c>
      <c r="L10" s="221">
        <v>270450.37498000002</v>
      </c>
      <c r="M10" s="221">
        <v>234999.38366999998</v>
      </c>
      <c r="N10" s="225">
        <v>86.89186830943693</v>
      </c>
      <c r="O10" s="226">
        <v>0.16271441449455193</v>
      </c>
      <c r="P10" s="224">
        <v>0.14590739239063913</v>
      </c>
    </row>
    <row r="11" spans="1:16" ht="14.25" customHeight="1">
      <c r="A11" s="220" t="s">
        <v>1362</v>
      </c>
      <c r="B11" s="221">
        <v>8943.6213900000002</v>
      </c>
      <c r="C11" s="221">
        <v>13112.87032</v>
      </c>
      <c r="D11" s="222">
        <v>146.61701058434451</v>
      </c>
      <c r="E11" s="223">
        <v>7.6245649211877306E-3</v>
      </c>
      <c r="F11" s="224">
        <v>1.1083367395255939E-2</v>
      </c>
      <c r="G11" s="221">
        <v>0</v>
      </c>
      <c r="H11" s="221">
        <v>0</v>
      </c>
      <c r="I11" s="222" t="s">
        <v>1043</v>
      </c>
      <c r="J11" s="223" t="s">
        <v>1043</v>
      </c>
      <c r="K11" s="224" t="s">
        <v>1043</v>
      </c>
      <c r="L11" s="221">
        <v>8943.6213900000002</v>
      </c>
      <c r="M11" s="221">
        <v>13112.87032</v>
      </c>
      <c r="N11" s="225">
        <v>146.61701058434451</v>
      </c>
      <c r="O11" s="226">
        <v>5.3808618976491258E-3</v>
      </c>
      <c r="P11" s="224">
        <v>8.1415733321008408E-3</v>
      </c>
    </row>
    <row r="12" spans="1:16" ht="14.25" customHeight="1">
      <c r="A12" s="220" t="s">
        <v>1363</v>
      </c>
      <c r="B12" s="221">
        <v>467963.71602999995</v>
      </c>
      <c r="C12" s="221">
        <v>427089.26287999999</v>
      </c>
      <c r="D12" s="222">
        <v>91.265465302147575</v>
      </c>
      <c r="E12" s="223">
        <v>0.398945748935711</v>
      </c>
      <c r="F12" s="224">
        <v>0.36098787645663871</v>
      </c>
      <c r="G12" s="221">
        <v>123698.72916</v>
      </c>
      <c r="H12" s="221">
        <v>77113.687819999992</v>
      </c>
      <c r="I12" s="222">
        <v>62.339919208269414</v>
      </c>
      <c r="J12" s="223">
        <v>0.25290264484819996</v>
      </c>
      <c r="K12" s="224">
        <v>0.18038545163373035</v>
      </c>
      <c r="L12" s="221">
        <v>591662.44519000011</v>
      </c>
      <c r="M12" s="221">
        <v>504202.95069999999</v>
      </c>
      <c r="N12" s="225">
        <v>85.218008139435938</v>
      </c>
      <c r="O12" s="226">
        <v>0.35596921747520283</v>
      </c>
      <c r="P12" s="224">
        <v>0.31305162006556586</v>
      </c>
    </row>
    <row r="13" spans="1:16" ht="14.25" customHeight="1">
      <c r="A13" s="220" t="s">
        <v>1364</v>
      </c>
      <c r="B13" s="221">
        <v>38587.374960000001</v>
      </c>
      <c r="C13" s="221">
        <v>63903.26627</v>
      </c>
      <c r="D13" s="222">
        <v>165.60666885540329</v>
      </c>
      <c r="E13" s="223">
        <v>3.2896288057284791E-2</v>
      </c>
      <c r="F13" s="224">
        <v>5.4012840861166742E-2</v>
      </c>
      <c r="G13" s="221">
        <v>0</v>
      </c>
      <c r="H13" s="221">
        <v>0</v>
      </c>
      <c r="I13" s="222" t="s">
        <v>1043</v>
      </c>
      <c r="J13" s="223" t="s">
        <v>1043</v>
      </c>
      <c r="K13" s="224" t="s">
        <v>1043</v>
      </c>
      <c r="L13" s="221">
        <v>38587.374960000001</v>
      </c>
      <c r="M13" s="221">
        <v>63903.26627</v>
      </c>
      <c r="N13" s="225">
        <v>165.60666885540329</v>
      </c>
      <c r="O13" s="226">
        <v>2.3215801138979562E-2</v>
      </c>
      <c r="P13" s="224">
        <v>3.9676525108651509E-2</v>
      </c>
    </row>
    <row r="14" spans="1:16" ht="14.25" customHeight="1">
      <c r="A14" s="220" t="s">
        <v>1365</v>
      </c>
      <c r="B14" s="221">
        <v>4422.3182500000003</v>
      </c>
      <c r="C14" s="221">
        <v>6798.4041200000001</v>
      </c>
      <c r="D14" s="222">
        <v>153.72941827513205</v>
      </c>
      <c r="E14" s="223">
        <v>3.7700894446380754E-3</v>
      </c>
      <c r="F14" s="224">
        <v>5.7462026790928902E-3</v>
      </c>
      <c r="G14" s="221">
        <v>0</v>
      </c>
      <c r="H14" s="221">
        <v>0</v>
      </c>
      <c r="I14" s="222" t="s">
        <v>1043</v>
      </c>
      <c r="J14" s="223" t="s">
        <v>1043</v>
      </c>
      <c r="K14" s="224" t="s">
        <v>1043</v>
      </c>
      <c r="L14" s="221">
        <v>4422.3182500000003</v>
      </c>
      <c r="M14" s="221">
        <v>6798.4041200000001</v>
      </c>
      <c r="N14" s="225">
        <v>153.72941827513205</v>
      </c>
      <c r="O14" s="226">
        <v>2.6606541951015397E-3</v>
      </c>
      <c r="P14" s="224">
        <v>4.2210213579109415E-3</v>
      </c>
    </row>
    <row r="15" spans="1:16" ht="14.25" customHeight="1">
      <c r="A15" s="220" t="s">
        <v>1366</v>
      </c>
      <c r="B15" s="221">
        <v>0</v>
      </c>
      <c r="C15" s="221">
        <v>0</v>
      </c>
      <c r="D15" s="222" t="s">
        <v>1043</v>
      </c>
      <c r="E15" s="223" t="s">
        <v>1043</v>
      </c>
      <c r="F15" s="224" t="s">
        <v>1043</v>
      </c>
      <c r="G15" s="221">
        <v>168.36894000000001</v>
      </c>
      <c r="H15" s="221">
        <v>224.95382999999998</v>
      </c>
      <c r="I15" s="222">
        <v>133.6076772829953</v>
      </c>
      <c r="J15" s="223">
        <v>3.4423110508444203E-4</v>
      </c>
      <c r="K15" s="224">
        <v>5.2621524619605976E-4</v>
      </c>
      <c r="L15" s="221">
        <v>168.36894000000001</v>
      </c>
      <c r="M15" s="221">
        <v>224.95382999999998</v>
      </c>
      <c r="N15" s="225">
        <v>133.6076772829953</v>
      </c>
      <c r="O15" s="226">
        <v>1.012978942742982E-4</v>
      </c>
      <c r="P15" s="224">
        <v>1.396702673470766E-4</v>
      </c>
    </row>
    <row r="16" spans="1:16" ht="14.25" customHeight="1">
      <c r="A16" s="220" t="s">
        <v>1367</v>
      </c>
      <c r="B16" s="221">
        <v>0</v>
      </c>
      <c r="C16" s="221">
        <v>0</v>
      </c>
      <c r="D16" s="222" t="s">
        <v>1043</v>
      </c>
      <c r="E16" s="223" t="s">
        <v>1043</v>
      </c>
      <c r="F16" s="224" t="s">
        <v>1043</v>
      </c>
      <c r="G16" s="221">
        <v>18045.582160000002</v>
      </c>
      <c r="H16" s="221">
        <v>19222.871579999999</v>
      </c>
      <c r="I16" s="222">
        <v>106.52397583830566</v>
      </c>
      <c r="J16" s="223">
        <v>3.6894279246688214E-2</v>
      </c>
      <c r="K16" s="224">
        <v>4.4966418669399592E-2</v>
      </c>
      <c r="L16" s="221">
        <v>18045.582160000002</v>
      </c>
      <c r="M16" s="221">
        <v>19222.871579999999</v>
      </c>
      <c r="N16" s="225">
        <v>106.52397583830566</v>
      </c>
      <c r="O16" s="226">
        <v>1.0856987480956058E-2</v>
      </c>
      <c r="P16" s="224">
        <v>1.1935176265979206E-2</v>
      </c>
    </row>
    <row r="17" spans="1:16" ht="14.25" customHeight="1">
      <c r="A17" s="220" t="s">
        <v>1368</v>
      </c>
      <c r="B17" s="221">
        <v>118556.92224</v>
      </c>
      <c r="C17" s="221">
        <v>118659.13026000001</v>
      </c>
      <c r="D17" s="222">
        <v>100.08621008210142</v>
      </c>
      <c r="E17" s="223">
        <v>0.10107146882199197</v>
      </c>
      <c r="F17" s="224">
        <v>0.10029403962511783</v>
      </c>
      <c r="G17" s="221">
        <v>0</v>
      </c>
      <c r="H17" s="221">
        <v>0</v>
      </c>
      <c r="I17" s="222" t="s">
        <v>1043</v>
      </c>
      <c r="J17" s="223" t="s">
        <v>1043</v>
      </c>
      <c r="K17" s="224" t="s">
        <v>1043</v>
      </c>
      <c r="L17" s="221">
        <v>118556.92224</v>
      </c>
      <c r="M17" s="221">
        <v>118659.13026000001</v>
      </c>
      <c r="N17" s="225">
        <v>100.08621008210142</v>
      </c>
      <c r="O17" s="226">
        <v>7.132887202683412E-2</v>
      </c>
      <c r="P17" s="224">
        <v>7.3673573135366446E-2</v>
      </c>
    </row>
    <row r="18" spans="1:16" ht="14.25" customHeight="1">
      <c r="A18" s="220" t="s">
        <v>1369</v>
      </c>
      <c r="B18" s="221">
        <v>50822.778200000001</v>
      </c>
      <c r="C18" s="221">
        <v>54093.906450000002</v>
      </c>
      <c r="D18" s="222">
        <v>106.43634284833333</v>
      </c>
      <c r="E18" s="223">
        <v>4.3327144001678773E-2</v>
      </c>
      <c r="F18" s="224">
        <v>4.5721693603232021E-2</v>
      </c>
      <c r="G18" s="221">
        <v>18224.785520000001</v>
      </c>
      <c r="H18" s="221">
        <v>22973.87369</v>
      </c>
      <c r="I18" s="222">
        <v>126.05840362175083</v>
      </c>
      <c r="J18" s="223">
        <v>3.7260661375408892E-2</v>
      </c>
      <c r="K18" s="224">
        <v>5.3740816948351276E-2</v>
      </c>
      <c r="L18" s="221">
        <v>69047.563720000006</v>
      </c>
      <c r="M18" s="221">
        <v>77067.780140000003</v>
      </c>
      <c r="N18" s="225">
        <v>111.61549515711138</v>
      </c>
      <c r="O18" s="226">
        <v>4.1541942412932145E-2</v>
      </c>
      <c r="P18" s="224">
        <v>4.7850163102355368E-2</v>
      </c>
    </row>
    <row r="19" spans="1:16" ht="14.25" customHeight="1">
      <c r="A19" s="220" t="s">
        <v>1370</v>
      </c>
      <c r="B19" s="221">
        <v>24198.920620000001</v>
      </c>
      <c r="C19" s="221">
        <v>22340.340239999998</v>
      </c>
      <c r="D19" s="222">
        <v>92.319573219047143</v>
      </c>
      <c r="E19" s="223">
        <v>2.062992531148039E-2</v>
      </c>
      <c r="F19" s="224">
        <v>1.8882684917373622E-2</v>
      </c>
      <c r="G19" s="221">
        <v>38675.425450000002</v>
      </c>
      <c r="H19" s="221">
        <v>36934.01195</v>
      </c>
      <c r="I19" s="222">
        <v>95.497364334747076</v>
      </c>
      <c r="J19" s="223">
        <v>7.9072092764048127E-2</v>
      </c>
      <c r="K19" s="224">
        <v>8.6396573871524954E-2</v>
      </c>
      <c r="L19" s="221">
        <v>62874.34607</v>
      </c>
      <c r="M19" s="221">
        <v>59274.352189999998</v>
      </c>
      <c r="N19" s="225">
        <v>94.274304060368252</v>
      </c>
      <c r="O19" s="226">
        <v>3.7827872888933647E-2</v>
      </c>
      <c r="P19" s="224">
        <v>3.6802505728406917E-2</v>
      </c>
    </row>
    <row r="20" spans="1:16" ht="14.25" customHeight="1">
      <c r="A20" s="220" t="s">
        <v>1371</v>
      </c>
      <c r="B20" s="221">
        <v>28749.741999999998</v>
      </c>
      <c r="C20" s="221">
        <v>29319.71975</v>
      </c>
      <c r="D20" s="222">
        <v>101.98254909557103</v>
      </c>
      <c r="E20" s="223">
        <v>2.4509565509055788E-2</v>
      </c>
      <c r="F20" s="224">
        <v>2.478185309432631E-2</v>
      </c>
      <c r="G20" s="221">
        <v>0</v>
      </c>
      <c r="H20" s="221">
        <v>0</v>
      </c>
      <c r="I20" s="222" t="s">
        <v>1043</v>
      </c>
      <c r="J20" s="222" t="s">
        <v>1043</v>
      </c>
      <c r="K20" s="224" t="s">
        <v>1043</v>
      </c>
      <c r="L20" s="221">
        <v>28749.741999999998</v>
      </c>
      <c r="M20" s="221">
        <v>29319.71975</v>
      </c>
      <c r="N20" s="225">
        <v>101.98254909557103</v>
      </c>
      <c r="O20" s="226">
        <v>1.7297063968742393E-2</v>
      </c>
      <c r="P20" s="224">
        <v>1.8204149251532471E-2</v>
      </c>
    </row>
    <row r="21" spans="1:16" ht="14.25" customHeight="1">
      <c r="A21" s="220" t="s">
        <v>1372</v>
      </c>
      <c r="B21" s="221">
        <v>1715.65391</v>
      </c>
      <c r="C21" s="221">
        <v>1748.05738</v>
      </c>
      <c r="D21" s="222">
        <v>101.88869502241276</v>
      </c>
      <c r="E21" s="223">
        <v>1.462619452307179E-3</v>
      </c>
      <c r="F21" s="224">
        <v>1.4775073418501193E-3</v>
      </c>
      <c r="G21" s="221">
        <v>0</v>
      </c>
      <c r="H21" s="221">
        <v>0</v>
      </c>
      <c r="I21" s="222" t="s">
        <v>1043</v>
      </c>
      <c r="J21" s="222" t="s">
        <v>1043</v>
      </c>
      <c r="K21" s="224" t="s">
        <v>1043</v>
      </c>
      <c r="L21" s="221">
        <v>1715.65391</v>
      </c>
      <c r="M21" s="221">
        <v>1748.05738</v>
      </c>
      <c r="N21" s="225">
        <v>101.88869502241276</v>
      </c>
      <c r="O21" s="226">
        <v>1.0322101474682106E-3</v>
      </c>
      <c r="P21" s="224">
        <v>1.0853411191204449E-3</v>
      </c>
    </row>
    <row r="22" spans="1:16" ht="14.25" customHeight="1">
      <c r="A22" s="220" t="s">
        <v>1373</v>
      </c>
      <c r="B22" s="221">
        <v>8245.0298700000003</v>
      </c>
      <c r="C22" s="221">
        <v>8499.7318300000006</v>
      </c>
      <c r="D22" s="222">
        <v>103.08915751690297</v>
      </c>
      <c r="E22" s="223">
        <v>7.0290056767426546E-3</v>
      </c>
      <c r="F22" s="224">
        <v>7.1842127874441686E-3</v>
      </c>
      <c r="G22" s="221">
        <v>0</v>
      </c>
      <c r="H22" s="221">
        <v>0</v>
      </c>
      <c r="I22" s="222" t="s">
        <v>1043</v>
      </c>
      <c r="J22" s="222" t="s">
        <v>1043</v>
      </c>
      <c r="K22" s="224" t="s">
        <v>1043</v>
      </c>
      <c r="L22" s="221">
        <v>8245.0298700000003</v>
      </c>
      <c r="M22" s="221">
        <v>8499.7318300000006</v>
      </c>
      <c r="N22" s="225">
        <v>103.08915751690297</v>
      </c>
      <c r="O22" s="226">
        <v>4.9605596142595571E-3</v>
      </c>
      <c r="P22" s="224">
        <v>5.2773487656314049E-3</v>
      </c>
    </row>
    <row r="23" spans="1:16" ht="14.25" customHeight="1">
      <c r="A23" s="220" t="s">
        <v>1374</v>
      </c>
      <c r="B23" s="221">
        <v>71488.959610000005</v>
      </c>
      <c r="C23" s="221">
        <v>75622.49304999999</v>
      </c>
      <c r="D23" s="222">
        <v>105.78205846406217</v>
      </c>
      <c r="E23" s="223">
        <v>6.0945358700455067E-2</v>
      </c>
      <c r="F23" s="224">
        <v>6.3918261476282087E-2</v>
      </c>
      <c r="G23" s="221">
        <v>0</v>
      </c>
      <c r="H23" s="221">
        <v>0</v>
      </c>
      <c r="I23" s="222" t="s">
        <v>1043</v>
      </c>
      <c r="J23" s="222" t="s">
        <v>1043</v>
      </c>
      <c r="K23" s="224" t="s">
        <v>1043</v>
      </c>
      <c r="L23" s="221">
        <v>71488.959610000005</v>
      </c>
      <c r="M23" s="221">
        <v>75622.49304999999</v>
      </c>
      <c r="N23" s="225">
        <v>105.78205846406217</v>
      </c>
      <c r="O23" s="226">
        <v>4.3010789711887203E-2</v>
      </c>
      <c r="P23" s="224">
        <v>4.6952807257142244E-2</v>
      </c>
    </row>
    <row r="24" spans="1:16" ht="14.25" customHeight="1">
      <c r="A24" s="220" t="s">
        <v>1375</v>
      </c>
      <c r="B24" s="221">
        <v>0</v>
      </c>
      <c r="C24" s="221" t="s">
        <v>1043</v>
      </c>
      <c r="D24" s="222" t="s">
        <v>1043</v>
      </c>
      <c r="E24" s="223" t="s">
        <v>1043</v>
      </c>
      <c r="F24" s="224" t="s">
        <v>1043</v>
      </c>
      <c r="G24" s="221">
        <v>2532.9338199999997</v>
      </c>
      <c r="H24" s="221">
        <v>0</v>
      </c>
      <c r="I24" s="222" t="s">
        <v>1043</v>
      </c>
      <c r="J24" s="223">
        <v>5.1785953392850075E-3</v>
      </c>
      <c r="K24" s="224" t="s">
        <v>1043</v>
      </c>
      <c r="L24" s="221">
        <v>2532.9338199999997</v>
      </c>
      <c r="M24" s="221">
        <v>0</v>
      </c>
      <c r="N24" s="225" t="s">
        <v>1043</v>
      </c>
      <c r="O24" s="226">
        <v>1.5239203994641423E-3</v>
      </c>
      <c r="P24" s="224" t="s">
        <v>1043</v>
      </c>
    </row>
    <row r="25" spans="1:16" ht="14.25" customHeight="1">
      <c r="A25" s="220" t="s">
        <v>1376</v>
      </c>
      <c r="B25" s="221">
        <v>5661.9999400000006</v>
      </c>
      <c r="C25" s="221">
        <v>5311.0505899999998</v>
      </c>
      <c r="D25" s="222">
        <v>93.801671605104247</v>
      </c>
      <c r="E25" s="223">
        <v>4.8269357840393821E-3</v>
      </c>
      <c r="F25" s="224">
        <v>4.4890495755135953E-3</v>
      </c>
      <c r="G25" s="221">
        <v>37378.004270000005</v>
      </c>
      <c r="H25" s="221">
        <v>39140.985049999996</v>
      </c>
      <c r="I25" s="222">
        <v>104.71662630049774</v>
      </c>
      <c r="J25" s="223">
        <v>7.6419508940978625E-2</v>
      </c>
      <c r="K25" s="224">
        <v>9.1559157203244979E-2</v>
      </c>
      <c r="L25" s="221">
        <v>43040.004209999999</v>
      </c>
      <c r="M25" s="221">
        <v>44452.035640000002</v>
      </c>
      <c r="N25" s="225">
        <v>103.28074184916535</v>
      </c>
      <c r="O25" s="226">
        <v>2.5894691717070435E-2</v>
      </c>
      <c r="P25" s="224">
        <v>2.7599564328202719E-2</v>
      </c>
    </row>
    <row r="26" spans="1:16" ht="14.25" customHeight="1">
      <c r="A26" s="220" t="s">
        <v>1377</v>
      </c>
      <c r="B26" s="221">
        <v>0</v>
      </c>
      <c r="C26" s="221">
        <v>0</v>
      </c>
      <c r="D26" s="222" t="s">
        <v>1043</v>
      </c>
      <c r="E26" s="223" t="s">
        <v>1043</v>
      </c>
      <c r="F26" s="224" t="s">
        <v>1043</v>
      </c>
      <c r="G26" s="221">
        <v>5442.7014800000006</v>
      </c>
      <c r="H26" s="221">
        <v>6005.1963699999997</v>
      </c>
      <c r="I26" s="222">
        <v>110.33484735598616</v>
      </c>
      <c r="J26" s="223">
        <v>1.1127629271201258E-2</v>
      </c>
      <c r="K26" s="224">
        <v>1.4047442029749993E-2</v>
      </c>
      <c r="L26" s="221">
        <v>5442.7014800000006</v>
      </c>
      <c r="M26" s="221">
        <v>6005.1963699999997</v>
      </c>
      <c r="N26" s="225">
        <v>110.33484735598616</v>
      </c>
      <c r="O26" s="226">
        <v>3.2745600173500313E-3</v>
      </c>
      <c r="P26" s="224">
        <v>3.7285312389195328E-3</v>
      </c>
    </row>
    <row r="27" spans="1:16" ht="14.25" customHeight="1">
      <c r="A27" s="220" t="s">
        <v>1378</v>
      </c>
      <c r="B27" s="221">
        <v>11198.183000000001</v>
      </c>
      <c r="C27" s="221">
        <v>0</v>
      </c>
      <c r="D27" s="222" t="s">
        <v>1043</v>
      </c>
      <c r="E27" s="223">
        <v>9.5466108816174722E-3</v>
      </c>
      <c r="F27" s="224" t="s">
        <v>1043</v>
      </c>
      <c r="G27" s="221">
        <v>0</v>
      </c>
      <c r="H27" s="221">
        <v>0</v>
      </c>
      <c r="I27" s="222" t="s">
        <v>1043</v>
      </c>
      <c r="J27" s="223" t="s">
        <v>1043</v>
      </c>
      <c r="K27" s="224" t="s">
        <v>1043</v>
      </c>
      <c r="L27" s="221">
        <v>11198.183000000001</v>
      </c>
      <c r="M27" s="221">
        <v>0</v>
      </c>
      <c r="N27" s="225" t="s">
        <v>1043</v>
      </c>
      <c r="O27" s="226">
        <v>6.7373017707318432E-3</v>
      </c>
      <c r="P27" s="224" t="s">
        <v>1043</v>
      </c>
    </row>
    <row r="28" spans="1:16" ht="14.25" customHeight="1">
      <c r="A28" s="220" t="s">
        <v>1379</v>
      </c>
      <c r="B28" s="221">
        <v>55881.04449</v>
      </c>
      <c r="C28" s="221">
        <v>65740.237009999997</v>
      </c>
      <c r="D28" s="222">
        <v>117.64317866636212</v>
      </c>
      <c r="E28" s="223">
        <v>4.7639388229714058E-2</v>
      </c>
      <c r="F28" s="224">
        <v>5.5565500279654394E-2</v>
      </c>
      <c r="G28" s="221">
        <v>9840.2621500000005</v>
      </c>
      <c r="H28" s="221">
        <v>9985.6139000000003</v>
      </c>
      <c r="I28" s="222">
        <v>101.4771125787538</v>
      </c>
      <c r="J28" s="223">
        <v>2.0118463145370562E-2</v>
      </c>
      <c r="K28" s="224">
        <v>2.3358492170625845E-2</v>
      </c>
      <c r="L28" s="221">
        <v>65721.306639999995</v>
      </c>
      <c r="M28" s="221">
        <v>75725.850909999994</v>
      </c>
      <c r="N28" s="225">
        <v>115.22268010403636</v>
      </c>
      <c r="O28" s="226">
        <v>3.954072509803442E-2</v>
      </c>
      <c r="P28" s="224">
        <v>4.7016980514110671E-2</v>
      </c>
    </row>
    <row r="29" spans="1:16" ht="14.25" customHeight="1">
      <c r="A29" s="220" t="s">
        <v>1380</v>
      </c>
      <c r="B29" s="221">
        <v>61863.478060000001</v>
      </c>
      <c r="C29" s="221">
        <v>62601.428079999998</v>
      </c>
      <c r="D29" s="222">
        <v>101.19286862481975</v>
      </c>
      <c r="E29" s="223">
        <v>5.2739498258092384E-2</v>
      </c>
      <c r="F29" s="224">
        <v>5.2912490549081523E-2</v>
      </c>
      <c r="G29" s="221">
        <v>40464.519180000003</v>
      </c>
      <c r="H29" s="221">
        <v>51513.454689999999</v>
      </c>
      <c r="I29" s="222">
        <v>127.30524354150991</v>
      </c>
      <c r="J29" s="223">
        <v>8.2729903472944594E-2</v>
      </c>
      <c r="K29" s="224">
        <v>0.12050101677356603</v>
      </c>
      <c r="L29" s="221">
        <v>102327.99724</v>
      </c>
      <c r="M29" s="221">
        <v>114114.88277</v>
      </c>
      <c r="N29" s="225">
        <v>111.51872981775949</v>
      </c>
      <c r="O29" s="226">
        <v>6.1564862531760293E-2</v>
      </c>
      <c r="P29" s="224">
        <v>7.0852121898818995E-2</v>
      </c>
    </row>
    <row r="30" spans="1:16" ht="14.25" customHeight="1">
      <c r="A30" s="220" t="s">
        <v>1381</v>
      </c>
      <c r="B30" s="221">
        <v>9972.9954899999993</v>
      </c>
      <c r="C30" s="221">
        <v>11853.283150000001</v>
      </c>
      <c r="D30" s="222">
        <v>118.85379033696928</v>
      </c>
      <c r="E30" s="223">
        <v>8.5021210375965436E-3</v>
      </c>
      <c r="F30" s="224">
        <v>1.0018728835522156E-2</v>
      </c>
      <c r="G30" s="221">
        <v>0</v>
      </c>
      <c r="H30" s="221">
        <v>0</v>
      </c>
      <c r="I30" s="222" t="s">
        <v>1043</v>
      </c>
      <c r="J30" s="223" t="s">
        <v>1043</v>
      </c>
      <c r="K30" s="224" t="s">
        <v>1043</v>
      </c>
      <c r="L30" s="221">
        <v>9972.9954899999993</v>
      </c>
      <c r="M30" s="221">
        <v>11853.283150000001</v>
      </c>
      <c r="N30" s="225">
        <v>118.85379033696928</v>
      </c>
      <c r="O30" s="226">
        <v>6.0001770085626989E-3</v>
      </c>
      <c r="P30" s="224">
        <v>7.3595156237219817E-3</v>
      </c>
    </row>
    <row r="31" spans="1:16" ht="14.25" customHeight="1">
      <c r="A31" s="220" t="s">
        <v>1382</v>
      </c>
      <c r="B31" s="221">
        <v>0</v>
      </c>
      <c r="C31" s="221">
        <v>0</v>
      </c>
      <c r="D31" s="222" t="s">
        <v>1043</v>
      </c>
      <c r="E31" s="223" t="s">
        <v>1043</v>
      </c>
      <c r="F31" s="224" t="s">
        <v>1043</v>
      </c>
      <c r="G31" s="221">
        <v>3562.4537599999999</v>
      </c>
      <c r="H31" s="221">
        <v>3958.7650400000002</v>
      </c>
      <c r="I31" s="222">
        <v>111.12467155222809</v>
      </c>
      <c r="J31" s="223">
        <v>7.2834537927068113E-3</v>
      </c>
      <c r="K31" s="224">
        <v>9.2604003237284505E-3</v>
      </c>
      <c r="L31" s="221">
        <v>3562.4537599999999</v>
      </c>
      <c r="M31" s="221">
        <v>3958.7650400000002</v>
      </c>
      <c r="N31" s="225">
        <v>111.12467155222809</v>
      </c>
      <c r="O31" s="226">
        <v>2.1433232539063087E-3</v>
      </c>
      <c r="P31" s="224">
        <v>2.4579344637122224E-3</v>
      </c>
    </row>
    <row r="32" spans="1:16" ht="14.25" customHeight="1">
      <c r="A32" s="220" t="s">
        <v>1383</v>
      </c>
      <c r="B32" s="221">
        <v>44747.109130000004</v>
      </c>
      <c r="C32" s="221">
        <v>53837.860649999995</v>
      </c>
      <c r="D32" s="222">
        <v>120.31584094871781</v>
      </c>
      <c r="E32" s="223">
        <v>3.8147549378446714E-2</v>
      </c>
      <c r="F32" s="224">
        <v>4.5505276480042448E-2</v>
      </c>
      <c r="G32" s="221">
        <v>45090.377700000005</v>
      </c>
      <c r="H32" s="221">
        <v>40387.990920000004</v>
      </c>
      <c r="I32" s="222">
        <v>89.571196738944153</v>
      </c>
      <c r="J32" s="223">
        <v>9.2187493396025902E-2</v>
      </c>
      <c r="K32" s="224">
        <v>9.447617133405567E-2</v>
      </c>
      <c r="L32" s="221">
        <v>89837.486829999994</v>
      </c>
      <c r="M32" s="221">
        <v>94225.851569999999</v>
      </c>
      <c r="N32" s="225">
        <v>104.88478128100816</v>
      </c>
      <c r="O32" s="226">
        <v>5.4050041787838038E-2</v>
      </c>
      <c r="P32" s="224">
        <v>5.8503337683949899E-2</v>
      </c>
    </row>
    <row r="33" spans="1:16" ht="14.25" customHeight="1">
      <c r="A33" s="220" t="s">
        <v>1384</v>
      </c>
      <c r="B33" s="221">
        <v>0</v>
      </c>
      <c r="C33" s="221">
        <v>0</v>
      </c>
      <c r="D33" s="222" t="s">
        <v>1043</v>
      </c>
      <c r="E33" s="223" t="s">
        <v>1043</v>
      </c>
      <c r="F33" s="224" t="s">
        <v>1043</v>
      </c>
      <c r="G33" s="221">
        <v>4486.8364199999996</v>
      </c>
      <c r="H33" s="221">
        <v>3770.9136699999999</v>
      </c>
      <c r="I33" s="222">
        <v>84.043930221998153</v>
      </c>
      <c r="J33" s="223">
        <v>9.1733585730819564E-3</v>
      </c>
      <c r="K33" s="224">
        <v>8.8209756875139121E-3</v>
      </c>
      <c r="L33" s="221">
        <v>4486.8364199999996</v>
      </c>
      <c r="M33" s="221">
        <v>3770.9136699999999</v>
      </c>
      <c r="N33" s="225">
        <v>84.043930221998153</v>
      </c>
      <c r="O33" s="226">
        <v>2.6994710621759009E-3</v>
      </c>
      <c r="P33" s="224">
        <v>2.3413005256751832E-3</v>
      </c>
    </row>
    <row r="34" spans="1:16" ht="18.75" customHeight="1">
      <c r="A34" s="679" t="s">
        <v>324</v>
      </c>
      <c r="B34" s="435">
        <v>1173000.88365</v>
      </c>
      <c r="C34" s="435">
        <v>1183112.48309</v>
      </c>
      <c r="D34" s="436">
        <v>100.86202828837911</v>
      </c>
      <c r="E34" s="437">
        <v>1</v>
      </c>
      <c r="F34" s="438">
        <v>1</v>
      </c>
      <c r="G34" s="439">
        <v>489115.99653</v>
      </c>
      <c r="H34" s="435">
        <v>427493.94212000008</v>
      </c>
      <c r="I34" s="436">
        <v>87.401341430831664</v>
      </c>
      <c r="J34" s="437">
        <v>1</v>
      </c>
      <c r="K34" s="438">
        <v>1</v>
      </c>
      <c r="L34" s="440">
        <v>1662116.8801800001</v>
      </c>
      <c r="M34" s="441">
        <v>1610606.4252099996</v>
      </c>
      <c r="N34" s="442">
        <v>96.900912590189066</v>
      </c>
      <c r="O34" s="443">
        <v>1</v>
      </c>
      <c r="P34" s="438">
        <v>1</v>
      </c>
    </row>
    <row r="35" spans="1:16" ht="12.75" customHeight="1">
      <c r="A35" s="51" t="s">
        <v>507</v>
      </c>
    </row>
    <row r="36" spans="1:16" ht="12.75" customHeight="1"/>
    <row r="37" spans="1:16" ht="12.75" customHeight="1">
      <c r="A37" s="689" t="s">
        <v>1156</v>
      </c>
    </row>
    <row r="38" spans="1:16" ht="12.75" customHeight="1">
      <c r="A38" s="690" t="s">
        <v>1385</v>
      </c>
    </row>
    <row r="39" spans="1:16" ht="12.75" customHeight="1">
      <c r="A39" s="690" t="s">
        <v>1386</v>
      </c>
    </row>
    <row r="40" spans="1:16" ht="12.75" customHeight="1">
      <c r="A40" s="352" t="s">
        <v>1387</v>
      </c>
    </row>
    <row r="41" spans="1:16" ht="12.75" customHeight="1">
      <c r="A41" s="353" t="s">
        <v>1388</v>
      </c>
    </row>
    <row r="42" spans="1:16" ht="12.75" customHeight="1">
      <c r="A42" s="353" t="s">
        <v>1389</v>
      </c>
    </row>
    <row r="43" spans="1:16" ht="12.75" customHeight="1"/>
    <row r="44" spans="1:16" ht="12.75" customHeight="1">
      <c r="A44" s="75" t="s">
        <v>319</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425</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03" t="s">
        <v>1201</v>
      </c>
    </row>
    <row r="2" spans="1:7" ht="12.75" customHeight="1">
      <c r="A2" s="130" t="s">
        <v>1202</v>
      </c>
    </row>
    <row r="3" spans="1:7" ht="12.75" customHeight="1"/>
    <row r="4" spans="1:7" ht="12.75" customHeight="1">
      <c r="B4" s="793" t="s">
        <v>472</v>
      </c>
      <c r="C4" s="794"/>
      <c r="D4" s="794"/>
      <c r="E4" s="794"/>
      <c r="F4" s="794"/>
    </row>
    <row r="5" spans="1:7">
      <c r="A5" s="798" t="s">
        <v>675</v>
      </c>
      <c r="B5" s="798" t="s">
        <v>512</v>
      </c>
      <c r="C5" s="799" t="s">
        <v>513</v>
      </c>
      <c r="D5" s="799"/>
      <c r="E5" s="796" t="s">
        <v>514</v>
      </c>
      <c r="F5" s="796"/>
    </row>
    <row r="6" spans="1:7" ht="65.25">
      <c r="A6" s="798"/>
      <c r="B6" s="798"/>
      <c r="C6" s="444" t="s">
        <v>674</v>
      </c>
      <c r="D6" s="444" t="s">
        <v>515</v>
      </c>
      <c r="E6" s="444" t="s">
        <v>516</v>
      </c>
      <c r="F6" s="444" t="s">
        <v>517</v>
      </c>
    </row>
    <row r="7" spans="1:7" ht="22.5">
      <c r="A7" s="227">
        <v>1</v>
      </c>
      <c r="B7" s="228" t="s">
        <v>518</v>
      </c>
      <c r="C7" s="229">
        <v>345516</v>
      </c>
      <c r="D7" s="229">
        <v>98348.956299999991</v>
      </c>
      <c r="E7" s="229">
        <v>2687</v>
      </c>
      <c r="F7" s="229">
        <v>19716.704570000002</v>
      </c>
      <c r="G7" s="88"/>
    </row>
    <row r="8" spans="1:7" ht="22.5">
      <c r="A8" s="227">
        <v>2</v>
      </c>
      <c r="B8" s="228" t="s">
        <v>519</v>
      </c>
      <c r="C8" s="229">
        <v>52494</v>
      </c>
      <c r="D8" s="229">
        <v>91030.736099999995</v>
      </c>
      <c r="E8" s="229">
        <v>374599</v>
      </c>
      <c r="F8" s="229">
        <v>40611.322570000004</v>
      </c>
      <c r="G8" s="88"/>
    </row>
    <row r="9" spans="1:7" ht="22.5">
      <c r="A9" s="227">
        <v>3</v>
      </c>
      <c r="B9" s="228" t="s">
        <v>520</v>
      </c>
      <c r="C9" s="229">
        <v>107998</v>
      </c>
      <c r="D9" s="229">
        <v>131999.08106</v>
      </c>
      <c r="E9" s="229">
        <v>18518</v>
      </c>
      <c r="F9" s="229">
        <v>91570.638319999998</v>
      </c>
      <c r="G9" s="88"/>
    </row>
    <row r="10" spans="1:7" ht="33.75">
      <c r="A10" s="227">
        <v>4</v>
      </c>
      <c r="B10" s="228" t="s">
        <v>521</v>
      </c>
      <c r="C10" s="229">
        <v>0</v>
      </c>
      <c r="D10" s="229">
        <v>0</v>
      </c>
      <c r="E10" s="229">
        <v>58</v>
      </c>
      <c r="F10" s="229">
        <v>163.22057000000001</v>
      </c>
    </row>
    <row r="11" spans="1:7" ht="22.5">
      <c r="A11" s="227">
        <v>5</v>
      </c>
      <c r="B11" s="230" t="s">
        <v>522</v>
      </c>
      <c r="C11" s="229">
        <v>14</v>
      </c>
      <c r="D11" s="229">
        <v>5070.8867599999994</v>
      </c>
      <c r="E11" s="229">
        <v>4</v>
      </c>
      <c r="F11" s="698">
        <v>5016.0694400000002</v>
      </c>
    </row>
    <row r="12" spans="1:7" ht="22.5">
      <c r="A12" s="227">
        <v>6</v>
      </c>
      <c r="B12" s="228" t="s">
        <v>523</v>
      </c>
      <c r="C12" s="229">
        <v>1837</v>
      </c>
      <c r="D12" s="229">
        <v>54427.821170000003</v>
      </c>
      <c r="E12" s="229">
        <v>266</v>
      </c>
      <c r="F12" s="229">
        <v>12794.13867</v>
      </c>
    </row>
    <row r="13" spans="1:7" ht="22.5">
      <c r="A13" s="227">
        <v>7</v>
      </c>
      <c r="B13" s="228" t="s">
        <v>524</v>
      </c>
      <c r="C13" s="229">
        <v>2551</v>
      </c>
      <c r="D13" s="229">
        <v>9633.5264800000004</v>
      </c>
      <c r="E13" s="229">
        <v>715</v>
      </c>
      <c r="F13" s="229">
        <v>1314.33861</v>
      </c>
    </row>
    <row r="14" spans="1:7" ht="22.5">
      <c r="A14" s="227">
        <v>8</v>
      </c>
      <c r="B14" s="228" t="s">
        <v>525</v>
      </c>
      <c r="C14" s="229">
        <v>99963</v>
      </c>
      <c r="D14" s="229">
        <v>170765.56158000001</v>
      </c>
      <c r="E14" s="229">
        <v>4934</v>
      </c>
      <c r="F14" s="229">
        <v>31050.160210000002</v>
      </c>
    </row>
    <row r="15" spans="1:7" ht="22.5">
      <c r="A15" s="227">
        <v>9</v>
      </c>
      <c r="B15" s="228" t="s">
        <v>526</v>
      </c>
      <c r="C15" s="229">
        <v>113791</v>
      </c>
      <c r="D15" s="229">
        <v>135899.21262000001</v>
      </c>
      <c r="E15" s="229">
        <v>10483</v>
      </c>
      <c r="F15" s="229">
        <v>48494.336380000001</v>
      </c>
    </row>
    <row r="16" spans="1:7" ht="33.75">
      <c r="A16" s="227">
        <v>10</v>
      </c>
      <c r="B16" s="228" t="s">
        <v>527</v>
      </c>
      <c r="C16" s="229">
        <v>355958</v>
      </c>
      <c r="D16" s="229">
        <v>298315.37647000002</v>
      </c>
      <c r="E16" s="229">
        <v>14131</v>
      </c>
      <c r="F16" s="229">
        <v>171127.34987999999</v>
      </c>
    </row>
    <row r="17" spans="1:6" ht="33.75">
      <c r="A17" s="227">
        <v>11</v>
      </c>
      <c r="B17" s="228" t="s">
        <v>528</v>
      </c>
      <c r="C17" s="229">
        <v>21</v>
      </c>
      <c r="D17" s="229">
        <v>2680.8635399999998</v>
      </c>
      <c r="E17" s="229">
        <v>0</v>
      </c>
      <c r="F17" s="229">
        <v>6.7350000000000003</v>
      </c>
    </row>
    <row r="18" spans="1:6" ht="22.5">
      <c r="A18" s="227">
        <v>12</v>
      </c>
      <c r="B18" s="228" t="s">
        <v>529</v>
      </c>
      <c r="C18" s="229">
        <v>2507</v>
      </c>
      <c r="D18" s="229">
        <v>19765.140809999997</v>
      </c>
      <c r="E18" s="229">
        <v>43</v>
      </c>
      <c r="F18" s="229">
        <v>1547.86707</v>
      </c>
    </row>
    <row r="19" spans="1:6" ht="22.5">
      <c r="A19" s="227">
        <v>13</v>
      </c>
      <c r="B19" s="228" t="s">
        <v>530</v>
      </c>
      <c r="C19" s="229">
        <v>42798</v>
      </c>
      <c r="D19" s="229">
        <v>86173.739709999994</v>
      </c>
      <c r="E19" s="229">
        <v>1826</v>
      </c>
      <c r="F19" s="229">
        <v>21490.575530000002</v>
      </c>
    </row>
    <row r="20" spans="1:6" ht="22.5">
      <c r="A20" s="227">
        <v>14</v>
      </c>
      <c r="B20" s="228" t="s">
        <v>531</v>
      </c>
      <c r="C20" s="229">
        <v>4028</v>
      </c>
      <c r="D20" s="229">
        <v>23220.633710000002</v>
      </c>
      <c r="E20" s="229">
        <v>447</v>
      </c>
      <c r="F20" s="229">
        <v>5731.7741299999998</v>
      </c>
    </row>
    <row r="21" spans="1:6" ht="22.5">
      <c r="A21" s="227">
        <v>15</v>
      </c>
      <c r="B21" s="228" t="s">
        <v>532</v>
      </c>
      <c r="C21" s="229">
        <v>201</v>
      </c>
      <c r="D21" s="229">
        <v>1048.18577</v>
      </c>
      <c r="E21" s="229">
        <v>83</v>
      </c>
      <c r="F21" s="229">
        <v>455.91507999999999</v>
      </c>
    </row>
    <row r="22" spans="1:6" ht="22.5">
      <c r="A22" s="227">
        <v>16</v>
      </c>
      <c r="B22" s="228" t="s">
        <v>533</v>
      </c>
      <c r="C22" s="229">
        <v>17562</v>
      </c>
      <c r="D22" s="229">
        <v>35666.332110000003</v>
      </c>
      <c r="E22" s="229">
        <v>465</v>
      </c>
      <c r="F22" s="229">
        <v>4768.4498800000001</v>
      </c>
    </row>
    <row r="23" spans="1:6" ht="22.5">
      <c r="A23" s="227">
        <v>17</v>
      </c>
      <c r="B23" s="228" t="s">
        <v>534</v>
      </c>
      <c r="C23" s="229">
        <v>8729</v>
      </c>
      <c r="D23" s="229">
        <v>555.39889000000005</v>
      </c>
      <c r="E23" s="229">
        <v>0</v>
      </c>
      <c r="F23" s="229">
        <v>7.1402200000000002</v>
      </c>
    </row>
    <row r="24" spans="1:6" ht="22.5">
      <c r="A24" s="227">
        <v>18</v>
      </c>
      <c r="B24" s="228" t="s">
        <v>535</v>
      </c>
      <c r="C24" s="229">
        <v>78604</v>
      </c>
      <c r="D24" s="229">
        <v>18511.030010000002</v>
      </c>
      <c r="E24" s="229">
        <v>27239</v>
      </c>
      <c r="F24" s="229">
        <v>3971.4411800000003</v>
      </c>
    </row>
    <row r="25" spans="1:6" ht="22.5">
      <c r="A25" s="227">
        <v>19</v>
      </c>
      <c r="B25" s="228" t="s">
        <v>536</v>
      </c>
      <c r="C25" s="229">
        <v>799029</v>
      </c>
      <c r="D25" s="229">
        <v>355414.62030000001</v>
      </c>
      <c r="E25" s="229">
        <v>6797</v>
      </c>
      <c r="F25" s="229">
        <v>265930.20581000001</v>
      </c>
    </row>
    <row r="26" spans="1:6" ht="22.5">
      <c r="A26" s="227">
        <v>20</v>
      </c>
      <c r="B26" s="228" t="s">
        <v>537</v>
      </c>
      <c r="C26" s="229">
        <v>2668</v>
      </c>
      <c r="D26" s="229">
        <v>10307.59806</v>
      </c>
      <c r="E26" s="229">
        <v>858</v>
      </c>
      <c r="F26" s="229">
        <v>2825.3479300000004</v>
      </c>
    </row>
    <row r="27" spans="1:6" ht="33.75">
      <c r="A27" s="227">
        <v>21</v>
      </c>
      <c r="B27" s="228" t="s">
        <v>538</v>
      </c>
      <c r="C27" s="229">
        <v>646312</v>
      </c>
      <c r="D27" s="229">
        <v>22781.439429999999</v>
      </c>
      <c r="E27" s="229">
        <v>608</v>
      </c>
      <c r="F27" s="229">
        <v>3264.2764200000001</v>
      </c>
    </row>
    <row r="28" spans="1:6" ht="22.5">
      <c r="A28" s="227">
        <v>22</v>
      </c>
      <c r="B28" s="228" t="s">
        <v>539</v>
      </c>
      <c r="C28" s="229">
        <v>3261</v>
      </c>
      <c r="D28" s="229">
        <v>875.00427000000002</v>
      </c>
      <c r="E28" s="229">
        <v>32</v>
      </c>
      <c r="F28" s="229">
        <v>889.59789999999998</v>
      </c>
    </row>
    <row r="29" spans="1:6" ht="45">
      <c r="A29" s="227">
        <v>23</v>
      </c>
      <c r="B29" s="228" t="s">
        <v>540</v>
      </c>
      <c r="C29" s="229">
        <v>34707</v>
      </c>
      <c r="D29" s="229">
        <v>38115.280060000005</v>
      </c>
      <c r="E29" s="229">
        <v>628</v>
      </c>
      <c r="F29" s="229">
        <v>18216.962909999998</v>
      </c>
    </row>
    <row r="30" spans="1:6" ht="22.5">
      <c r="A30" s="227">
        <v>24</v>
      </c>
      <c r="B30" s="228" t="s">
        <v>541</v>
      </c>
      <c r="C30" s="229">
        <v>0</v>
      </c>
      <c r="D30" s="229">
        <v>0</v>
      </c>
      <c r="E30" s="229">
        <v>0</v>
      </c>
      <c r="F30" s="229">
        <v>0</v>
      </c>
    </row>
    <row r="31" spans="1:6" ht="22.5">
      <c r="A31" s="227">
        <v>25</v>
      </c>
      <c r="B31" s="228" t="s">
        <v>542</v>
      </c>
      <c r="C31" s="229">
        <v>0</v>
      </c>
      <c r="D31" s="229">
        <v>0</v>
      </c>
      <c r="E31" s="229">
        <v>0</v>
      </c>
      <c r="F31" s="229">
        <v>0</v>
      </c>
    </row>
    <row r="32" spans="1:6" ht="22.5">
      <c r="A32" s="445"/>
      <c r="B32" s="446" t="s">
        <v>543</v>
      </c>
      <c r="C32" s="447">
        <v>1234572</v>
      </c>
      <c r="D32" s="447">
        <v>1183112.48309</v>
      </c>
      <c r="E32" s="447">
        <v>456498</v>
      </c>
      <c r="F32" s="447">
        <v>459838.17731</v>
      </c>
    </row>
    <row r="33" spans="1:7" ht="22.5">
      <c r="A33" s="445"/>
      <c r="B33" s="446" t="s">
        <v>544</v>
      </c>
      <c r="C33" s="447">
        <v>1485977</v>
      </c>
      <c r="D33" s="447">
        <v>427493.94212000002</v>
      </c>
      <c r="E33" s="447">
        <v>8923</v>
      </c>
      <c r="F33" s="447">
        <v>291126.39097000001</v>
      </c>
    </row>
    <row r="34" spans="1:7">
      <c r="A34" s="445"/>
      <c r="B34" s="448" t="s">
        <v>545</v>
      </c>
      <c r="C34" s="449">
        <v>2720549</v>
      </c>
      <c r="D34" s="449">
        <v>1610606.42521</v>
      </c>
      <c r="E34" s="449">
        <v>465421</v>
      </c>
      <c r="F34" s="449">
        <v>750964.56828000001</v>
      </c>
    </row>
    <row r="35" spans="1:7" ht="12.75" customHeight="1">
      <c r="A35" s="51" t="s">
        <v>547</v>
      </c>
    </row>
    <row r="36" spans="1:7" ht="12.75" customHeight="1"/>
    <row r="37" spans="1:7" ht="12.75" customHeight="1">
      <c r="A37" s="506" t="s">
        <v>426</v>
      </c>
    </row>
    <row r="38" spans="1:7" ht="12.75" customHeight="1">
      <c r="A38" s="129" t="s">
        <v>427</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546</v>
      </c>
    </row>
    <row r="66" spans="1:1" ht="12.75" customHeight="1"/>
    <row r="67" spans="1:1" ht="12.75" customHeight="1"/>
    <row r="68" spans="1:1" ht="12.75" customHeight="1">
      <c r="A68" s="75" t="s">
        <v>319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428</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1" t="s">
        <v>1203</v>
      </c>
    </row>
    <row r="2" spans="1:18" ht="12.75" customHeight="1">
      <c r="A2" s="117" t="s">
        <v>1204</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547</v>
      </c>
    </row>
    <row r="43" spans="1:17" ht="12.75" customHeight="1">
      <c r="A43" s="54"/>
      <c r="Q43" s="88"/>
    </row>
    <row r="44" spans="1:17" ht="12.75" customHeight="1">
      <c r="A44" s="548" t="s">
        <v>194</v>
      </c>
    </row>
    <row r="45" spans="1:17" ht="12.75" customHeight="1">
      <c r="A45" s="548" t="s">
        <v>195</v>
      </c>
    </row>
    <row r="46" spans="1:17" ht="12.75" customHeight="1">
      <c r="A46" s="548" t="s">
        <v>196</v>
      </c>
    </row>
    <row r="47" spans="1:17" ht="12.75" customHeight="1">
      <c r="A47" s="55"/>
    </row>
    <row r="48" spans="1:17" ht="12.75" customHeight="1">
      <c r="A48" s="131" t="s">
        <v>197</v>
      </c>
    </row>
    <row r="49" spans="1:8" ht="12.75" customHeight="1">
      <c r="A49" s="131" t="s">
        <v>198</v>
      </c>
    </row>
    <row r="50" spans="1:8" ht="12.75" customHeight="1">
      <c r="A50" s="132" t="s">
        <v>199</v>
      </c>
    </row>
    <row r="51" spans="1:8" ht="12.75" customHeight="1">
      <c r="A51" s="56"/>
    </row>
    <row r="52" spans="1:8" ht="12.75" customHeight="1">
      <c r="A52" s="57" t="s">
        <v>1068</v>
      </c>
    </row>
    <row r="53" spans="1:8" ht="12.75" customHeight="1">
      <c r="A53" s="57" t="s">
        <v>1390</v>
      </c>
      <c r="B53" s="30"/>
      <c r="C53" s="30"/>
      <c r="D53" s="30"/>
      <c r="E53" s="30"/>
      <c r="F53" s="30"/>
      <c r="G53" s="30"/>
      <c r="H53" s="30"/>
    </row>
    <row r="54" spans="1:8" ht="12.75" customHeight="1">
      <c r="A54" s="57" t="s">
        <v>1391</v>
      </c>
      <c r="B54" s="30"/>
      <c r="C54" s="30"/>
      <c r="D54" s="30"/>
      <c r="E54" s="30"/>
      <c r="F54" s="30"/>
      <c r="G54" s="30"/>
      <c r="H54" s="30"/>
    </row>
    <row r="55" spans="1:8" ht="12.75" customHeight="1">
      <c r="A55" s="57" t="s">
        <v>1392</v>
      </c>
      <c r="B55" s="30"/>
      <c r="C55" s="30"/>
      <c r="D55" s="30"/>
      <c r="E55" s="30"/>
      <c r="F55" s="30"/>
      <c r="G55" s="30"/>
      <c r="H55" s="30"/>
    </row>
    <row r="56" spans="1:8" ht="12.75" customHeight="1">
      <c r="A56" s="57" t="s">
        <v>1393</v>
      </c>
      <c r="H56" s="30"/>
    </row>
    <row r="57" spans="1:8" ht="12.75" customHeight="1">
      <c r="A57" s="57" t="s">
        <v>1394</v>
      </c>
      <c r="B57" s="30"/>
      <c r="C57" s="30"/>
      <c r="D57" s="30"/>
      <c r="E57" s="30"/>
      <c r="F57" s="30"/>
      <c r="G57" s="30"/>
      <c r="H57" s="30"/>
    </row>
    <row r="58" spans="1:8" ht="12.75" customHeight="1">
      <c r="A58" s="57" t="s">
        <v>1395</v>
      </c>
      <c r="B58" s="30"/>
      <c r="C58" s="30"/>
      <c r="D58" s="30"/>
      <c r="E58" s="30"/>
      <c r="F58" s="30"/>
      <c r="G58" s="30"/>
      <c r="H58" s="30"/>
    </row>
    <row r="59" spans="1:8" ht="12.75" customHeight="1">
      <c r="A59" s="576" t="s">
        <v>1396</v>
      </c>
      <c r="B59" s="30"/>
      <c r="C59" s="30"/>
      <c r="D59" s="30"/>
      <c r="E59" s="30"/>
      <c r="F59" s="30"/>
      <c r="G59" s="30"/>
      <c r="H59" s="30"/>
    </row>
    <row r="60" spans="1:8" ht="12.75" customHeight="1">
      <c r="A60" s="57" t="s">
        <v>1397</v>
      </c>
      <c r="B60" s="30"/>
      <c r="C60" s="30"/>
      <c r="D60" s="30"/>
      <c r="E60" s="30"/>
      <c r="F60" s="30"/>
      <c r="G60" s="30"/>
      <c r="H60" s="30"/>
    </row>
    <row r="61" spans="1:8" ht="12.75" customHeight="1">
      <c r="A61" s="576" t="s">
        <v>1398</v>
      </c>
    </row>
    <row r="62" spans="1:8" ht="12.75" customHeight="1">
      <c r="A62" s="576"/>
    </row>
    <row r="63" spans="1:8" ht="12.75" customHeight="1"/>
    <row r="64" spans="1:8" ht="12.75" customHeight="1"/>
    <row r="65" spans="1:1" ht="12.75" customHeight="1">
      <c r="A65" s="75" t="s">
        <v>319</v>
      </c>
    </row>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62" t="s">
        <v>368</v>
      </c>
    </row>
  </sheetData>
  <hyperlinks>
    <hyperlink ref="A65"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30" t="s">
        <v>437</v>
      </c>
      <c r="B1" s="531"/>
      <c r="C1" s="531"/>
      <c r="D1" s="531"/>
      <c r="E1" s="531"/>
      <c r="F1" s="531"/>
      <c r="G1" s="531"/>
    </row>
    <row r="2" spans="1:12">
      <c r="A2" s="528" t="s">
        <v>438</v>
      </c>
      <c r="B2" s="531"/>
      <c r="C2" s="531"/>
      <c r="D2" s="531"/>
      <c r="E2" s="531"/>
      <c r="F2" s="531"/>
      <c r="G2" s="531"/>
    </row>
    <row r="3" spans="1:12" ht="12.75" customHeight="1">
      <c r="A3" s="38" t="s">
        <v>925</v>
      </c>
      <c r="G3" s="372" t="str">
        <f>Naslovnica!A20</f>
        <v>Veljača 2016.</v>
      </c>
    </row>
    <row r="4" spans="1:12" ht="12.75" customHeight="1">
      <c r="A4" s="128" t="s">
        <v>926</v>
      </c>
      <c r="G4" s="118" t="str">
        <f>Naslovnica!A24</f>
        <v>February 2016</v>
      </c>
    </row>
    <row r="5" spans="1:12" ht="12.75" customHeight="1"/>
    <row r="6" spans="1:12" ht="23.25" customHeight="1">
      <c r="A6" s="800" t="s">
        <v>548</v>
      </c>
      <c r="B6" s="800"/>
      <c r="C6" s="800"/>
      <c r="D6" s="800"/>
      <c r="E6" s="800"/>
      <c r="F6" s="800"/>
      <c r="G6" s="800"/>
    </row>
    <row r="7" spans="1:12" ht="26.25" customHeight="1">
      <c r="A7" s="133" t="s">
        <v>555</v>
      </c>
      <c r="B7" s="133"/>
      <c r="C7" s="133"/>
      <c r="D7" s="133"/>
      <c r="E7" s="133"/>
      <c r="F7" s="133"/>
      <c r="G7" s="134" t="s">
        <v>203</v>
      </c>
    </row>
    <row r="8" spans="1:12" ht="18.75" customHeight="1">
      <c r="A8" s="563" t="s">
        <v>703</v>
      </c>
      <c r="B8" s="232"/>
      <c r="C8" s="232"/>
      <c r="D8" s="232"/>
      <c r="E8" s="232"/>
      <c r="F8" s="233"/>
      <c r="G8" s="234"/>
      <c r="H8" s="88"/>
    </row>
    <row r="9" spans="1:12" ht="18.75" customHeight="1">
      <c r="A9" s="231" t="s">
        <v>549</v>
      </c>
      <c r="B9" s="232"/>
      <c r="C9" s="232"/>
      <c r="D9" s="232"/>
      <c r="E9" s="232"/>
      <c r="F9" s="235">
        <v>136528195</v>
      </c>
      <c r="G9" s="236">
        <v>4.1583090210146077E-2</v>
      </c>
      <c r="H9" s="88"/>
    </row>
    <row r="10" spans="1:12" ht="18.75" customHeight="1">
      <c r="A10" s="231" t="s">
        <v>550</v>
      </c>
      <c r="B10" s="232"/>
      <c r="C10" s="232"/>
      <c r="D10" s="232"/>
      <c r="E10" s="232"/>
      <c r="F10" s="235">
        <v>80399009</v>
      </c>
      <c r="G10" s="236">
        <v>7.4408575222456433E-2</v>
      </c>
      <c r="H10" s="78"/>
    </row>
    <row r="11" spans="1:12" ht="18.75" customHeight="1">
      <c r="A11" s="231" t="s">
        <v>551</v>
      </c>
      <c r="B11" s="232"/>
      <c r="C11" s="232"/>
      <c r="D11" s="232"/>
      <c r="E11" s="232"/>
      <c r="F11" s="235">
        <v>0</v>
      </c>
      <c r="G11" s="236" t="s">
        <v>1043</v>
      </c>
    </row>
    <row r="12" spans="1:12" ht="18.75" customHeight="1">
      <c r="A12" s="231" t="s">
        <v>552</v>
      </c>
      <c r="B12" s="232"/>
      <c r="C12" s="232"/>
      <c r="D12" s="232"/>
      <c r="E12" s="232"/>
      <c r="F12" s="235">
        <v>0</v>
      </c>
      <c r="G12" s="236" t="s">
        <v>1043</v>
      </c>
    </row>
    <row r="13" spans="1:12" ht="18.75" customHeight="1">
      <c r="A13" s="231" t="s">
        <v>341</v>
      </c>
      <c r="B13" s="232"/>
      <c r="C13" s="232"/>
      <c r="D13" s="232"/>
      <c r="E13" s="232"/>
      <c r="F13" s="235">
        <v>7454168</v>
      </c>
      <c r="G13" s="236">
        <v>-0.15194901706120892</v>
      </c>
    </row>
    <row r="14" spans="1:12" ht="18.75" customHeight="1">
      <c r="A14" s="231" t="s">
        <v>553</v>
      </c>
      <c r="B14" s="232"/>
      <c r="C14" s="232"/>
      <c r="D14" s="232"/>
      <c r="E14" s="232"/>
      <c r="F14" s="235">
        <v>101224425</v>
      </c>
      <c r="G14" s="236">
        <v>5.7401909733538849E-2</v>
      </c>
    </row>
    <row r="15" spans="1:12" ht="18.75" customHeight="1">
      <c r="A15" s="231" t="s">
        <v>554</v>
      </c>
      <c r="B15" s="232"/>
      <c r="C15" s="232"/>
      <c r="D15" s="232"/>
      <c r="E15" s="232"/>
      <c r="F15" s="235">
        <v>39528562</v>
      </c>
      <c r="G15" s="236">
        <v>2.0283924611506241</v>
      </c>
    </row>
    <row r="16" spans="1:12" ht="18.75" customHeight="1">
      <c r="A16" s="450" t="s">
        <v>560</v>
      </c>
      <c r="B16" s="451"/>
      <c r="C16" s="451"/>
      <c r="D16" s="451"/>
      <c r="E16" s="451"/>
      <c r="F16" s="452">
        <v>365134359</v>
      </c>
      <c r="G16" s="453">
        <v>0.1287683729412859</v>
      </c>
      <c r="I16" s="79"/>
      <c r="L16" s="79"/>
    </row>
    <row r="17" spans="1:7" ht="18.75" customHeight="1">
      <c r="A17" s="133" t="s">
        <v>556</v>
      </c>
      <c r="B17" s="133"/>
      <c r="C17" s="133"/>
      <c r="D17" s="133"/>
      <c r="E17" s="133"/>
      <c r="F17" s="147"/>
      <c r="G17" s="148"/>
    </row>
    <row r="18" spans="1:7" ht="18.75" customHeight="1">
      <c r="A18" s="563" t="s">
        <v>704</v>
      </c>
      <c r="B18" s="232"/>
      <c r="C18" s="232"/>
      <c r="D18" s="232"/>
      <c r="E18" s="232"/>
      <c r="F18" s="233"/>
      <c r="G18" s="234"/>
    </row>
    <row r="19" spans="1:7" ht="18.75" customHeight="1">
      <c r="A19" s="231" t="s">
        <v>549</v>
      </c>
      <c r="B19" s="232"/>
      <c r="C19" s="232"/>
      <c r="D19" s="232"/>
      <c r="E19" s="232"/>
      <c r="F19" s="235">
        <v>2007271</v>
      </c>
      <c r="G19" s="236">
        <v>6.5232008261730437E-2</v>
      </c>
    </row>
    <row r="20" spans="1:7" ht="18.75" customHeight="1">
      <c r="A20" s="231" t="s">
        <v>550</v>
      </c>
      <c r="B20" s="232"/>
      <c r="C20" s="232"/>
      <c r="D20" s="232"/>
      <c r="E20" s="232"/>
      <c r="F20" s="235">
        <v>68403886</v>
      </c>
      <c r="G20" s="236">
        <v>3.0547861452941125E-2</v>
      </c>
    </row>
    <row r="21" spans="1:7" ht="18.75" customHeight="1">
      <c r="A21" s="231" t="s">
        <v>551</v>
      </c>
      <c r="B21" s="232"/>
      <c r="C21" s="232"/>
      <c r="D21" s="232"/>
      <c r="E21" s="232"/>
      <c r="F21" s="235">
        <v>0</v>
      </c>
      <c r="G21" s="236" t="s">
        <v>1043</v>
      </c>
    </row>
    <row r="22" spans="1:7" ht="18.75" customHeight="1">
      <c r="A22" s="231" t="s">
        <v>552</v>
      </c>
      <c r="B22" s="232"/>
      <c r="C22" s="232"/>
      <c r="D22" s="232"/>
      <c r="E22" s="232"/>
      <c r="F22" s="235">
        <v>0</v>
      </c>
      <c r="G22" s="236" t="s">
        <v>1043</v>
      </c>
    </row>
    <row r="23" spans="1:7" ht="18.75" customHeight="1">
      <c r="A23" s="231" t="s">
        <v>341</v>
      </c>
      <c r="B23" s="232"/>
      <c r="C23" s="232"/>
      <c r="D23" s="232"/>
      <c r="E23" s="232"/>
      <c r="F23" s="235">
        <v>286618</v>
      </c>
      <c r="G23" s="236">
        <v>-6.9666743486290941E-2</v>
      </c>
    </row>
    <row r="24" spans="1:7" ht="18.75" customHeight="1">
      <c r="A24" s="231" t="s">
        <v>553</v>
      </c>
      <c r="B24" s="232"/>
      <c r="C24" s="232"/>
      <c r="D24" s="232"/>
      <c r="E24" s="232"/>
      <c r="F24" s="235">
        <v>221324</v>
      </c>
      <c r="G24" s="236">
        <v>-0.56618958575891931</v>
      </c>
    </row>
    <row r="25" spans="1:7" ht="18.75" customHeight="1">
      <c r="A25" s="231" t="s">
        <v>554</v>
      </c>
      <c r="B25" s="232"/>
      <c r="C25" s="232"/>
      <c r="D25" s="232"/>
      <c r="E25" s="232"/>
      <c r="F25" s="235">
        <v>37519166</v>
      </c>
      <c r="G25" s="236">
        <v>1.958855692327687</v>
      </c>
    </row>
    <row r="26" spans="1:7" ht="18.75" customHeight="1">
      <c r="A26" s="450" t="s">
        <v>561</v>
      </c>
      <c r="B26" s="451"/>
      <c r="C26" s="451"/>
      <c r="D26" s="451"/>
      <c r="E26" s="451"/>
      <c r="F26" s="452">
        <v>108438265</v>
      </c>
      <c r="G26" s="453">
        <v>0.32631353986223044</v>
      </c>
    </row>
    <row r="27" spans="1:7" ht="18.75" customHeight="1">
      <c r="A27" s="133" t="s">
        <v>557</v>
      </c>
      <c r="B27" s="133"/>
      <c r="C27" s="133"/>
      <c r="D27" s="133"/>
      <c r="E27" s="133"/>
      <c r="F27" s="147"/>
      <c r="G27" s="149"/>
    </row>
    <row r="28" spans="1:7" ht="18.75" customHeight="1">
      <c r="A28" s="675" t="s">
        <v>204</v>
      </c>
      <c r="B28" s="676"/>
      <c r="C28" s="676"/>
      <c r="D28" s="676"/>
      <c r="E28" s="676"/>
      <c r="F28" s="677">
        <v>4700272020</v>
      </c>
      <c r="G28" s="678">
        <v>1.8244920409296939</v>
      </c>
    </row>
    <row r="29" spans="1:7" ht="18.75" customHeight="1">
      <c r="A29" s="675" t="s">
        <v>205</v>
      </c>
      <c r="B29" s="676"/>
      <c r="C29" s="676"/>
      <c r="D29" s="676"/>
      <c r="E29" s="676"/>
      <c r="F29" s="677">
        <v>4159753337</v>
      </c>
      <c r="G29" s="678">
        <v>1.8090383446679013</v>
      </c>
    </row>
    <row r="30" spans="1:7" ht="18.75" customHeight="1">
      <c r="A30" s="675" t="s">
        <v>1124</v>
      </c>
      <c r="B30" s="676"/>
      <c r="C30" s="676"/>
      <c r="D30" s="676"/>
      <c r="E30" s="676"/>
      <c r="F30" s="677">
        <v>296</v>
      </c>
      <c r="G30" s="678">
        <v>0.60869565217391308</v>
      </c>
    </row>
    <row r="31" spans="1:7" ht="18.75" customHeight="1">
      <c r="A31" s="237" t="s">
        <v>206</v>
      </c>
      <c r="B31" s="232"/>
      <c r="C31" s="232"/>
      <c r="D31" s="232"/>
      <c r="E31" s="232"/>
      <c r="F31" s="238">
        <v>1614.28</v>
      </c>
      <c r="G31" s="236">
        <v>1.2963732562538647E-3</v>
      </c>
    </row>
    <row r="32" spans="1:7" ht="18.75" customHeight="1">
      <c r="A32" s="239" t="s">
        <v>207</v>
      </c>
      <c r="B32" s="232"/>
      <c r="C32" s="232"/>
      <c r="D32" s="232"/>
      <c r="E32" s="232"/>
      <c r="F32" s="238">
        <v>946.39</v>
      </c>
      <c r="G32" s="236">
        <v>6.0379925800724448E-3</v>
      </c>
    </row>
    <row r="33" spans="1:7" ht="18.75" customHeight="1">
      <c r="A33" s="239" t="s">
        <v>646</v>
      </c>
      <c r="B33" s="232"/>
      <c r="C33" s="232"/>
      <c r="D33" s="232"/>
      <c r="E33" s="232"/>
      <c r="F33" s="238">
        <v>888.41</v>
      </c>
      <c r="G33" s="236">
        <v>-3.4294969346493398E-2</v>
      </c>
    </row>
    <row r="34" spans="1:7" ht="18.75" customHeight="1">
      <c r="A34" s="239" t="s">
        <v>647</v>
      </c>
      <c r="B34" s="232"/>
      <c r="C34" s="232"/>
      <c r="D34" s="232"/>
      <c r="E34" s="232"/>
      <c r="F34" s="238">
        <v>906.63</v>
      </c>
      <c r="G34" s="236">
        <v>-3.7956281833616282E-2</v>
      </c>
    </row>
    <row r="35" spans="1:7" ht="18.75" customHeight="1">
      <c r="A35" s="239" t="s">
        <v>648</v>
      </c>
      <c r="B35" s="232"/>
      <c r="C35" s="232"/>
      <c r="D35" s="232"/>
      <c r="E35" s="232"/>
      <c r="F35" s="238">
        <v>429.2</v>
      </c>
      <c r="G35" s="236">
        <v>-6.1960441481805316E-2</v>
      </c>
    </row>
    <row r="36" spans="1:7" ht="18.75" customHeight="1">
      <c r="A36" s="239" t="s">
        <v>649</v>
      </c>
      <c r="B36" s="232"/>
      <c r="C36" s="232"/>
      <c r="D36" s="232"/>
      <c r="E36" s="232"/>
      <c r="F36" s="238">
        <v>719.34</v>
      </c>
      <c r="G36" s="236">
        <v>-3.1178871095906984E-2</v>
      </c>
    </row>
    <row r="37" spans="1:7" ht="18.75" customHeight="1">
      <c r="A37" s="239" t="s">
        <v>750</v>
      </c>
      <c r="B37" s="232"/>
      <c r="C37" s="232"/>
      <c r="D37" s="232"/>
      <c r="E37" s="232"/>
      <c r="F37" s="238">
        <v>965.63</v>
      </c>
      <c r="G37" s="236">
        <v>1.2857868704569822E-3</v>
      </c>
    </row>
    <row r="38" spans="1:7" ht="18.75" customHeight="1">
      <c r="A38" s="239" t="s">
        <v>650</v>
      </c>
      <c r="B38" s="232"/>
      <c r="C38" s="232"/>
      <c r="D38" s="232"/>
      <c r="E38" s="232"/>
      <c r="F38" s="238">
        <v>730.03</v>
      </c>
      <c r="G38" s="236">
        <v>-7.3342557215572257E-2</v>
      </c>
    </row>
    <row r="39" spans="1:7" ht="18.75" customHeight="1">
      <c r="A39" s="239" t="s">
        <v>651</v>
      </c>
      <c r="B39" s="232"/>
      <c r="C39" s="232"/>
      <c r="D39" s="232"/>
      <c r="E39" s="232"/>
      <c r="F39" s="238">
        <v>2474.35</v>
      </c>
      <c r="G39" s="236">
        <v>-1.246023858842509E-2</v>
      </c>
    </row>
    <row r="40" spans="1:7" ht="18.75" customHeight="1">
      <c r="A40" s="237" t="s">
        <v>208</v>
      </c>
      <c r="B40" s="232"/>
      <c r="C40" s="232"/>
      <c r="D40" s="232"/>
      <c r="E40" s="232"/>
      <c r="F40" s="238">
        <v>106.15</v>
      </c>
      <c r="G40" s="236">
        <v>7.0202068114980469E-3</v>
      </c>
    </row>
    <row r="41" spans="1:7" ht="18.75" customHeight="1">
      <c r="A41" s="237" t="s">
        <v>320</v>
      </c>
      <c r="B41" s="232"/>
      <c r="C41" s="232"/>
      <c r="D41" s="232"/>
      <c r="E41" s="232"/>
      <c r="F41" s="238">
        <v>147.21</v>
      </c>
      <c r="G41" s="236">
        <v>1.0849412895694655E-2</v>
      </c>
    </row>
    <row r="42" spans="1:7" ht="18.75" customHeight="1">
      <c r="A42" s="450" t="s">
        <v>562</v>
      </c>
      <c r="B42" s="451"/>
      <c r="C42" s="451"/>
      <c r="D42" s="451"/>
      <c r="E42" s="451"/>
      <c r="F42" s="454">
        <v>11602</v>
      </c>
      <c r="G42" s="453">
        <v>0.29198218262806236</v>
      </c>
    </row>
    <row r="43" spans="1:7" ht="18.75" customHeight="1">
      <c r="A43" s="133" t="s">
        <v>558</v>
      </c>
      <c r="B43" s="133"/>
      <c r="C43" s="133"/>
      <c r="D43" s="133"/>
      <c r="E43" s="133"/>
      <c r="F43" s="147"/>
      <c r="G43" s="149"/>
    </row>
    <row r="44" spans="1:7" ht="18.75" customHeight="1">
      <c r="A44" s="231" t="s">
        <v>549</v>
      </c>
      <c r="B44" s="232"/>
      <c r="C44" s="232"/>
      <c r="D44" s="232"/>
      <c r="E44" s="232"/>
      <c r="F44" s="235">
        <v>120505.3</v>
      </c>
      <c r="G44" s="236">
        <v>-8.8035757174959681E-3</v>
      </c>
    </row>
    <row r="45" spans="1:7" ht="18.75" customHeight="1">
      <c r="A45" s="231" t="s">
        <v>550</v>
      </c>
      <c r="B45" s="232"/>
      <c r="C45" s="232"/>
      <c r="D45" s="232"/>
      <c r="E45" s="232"/>
      <c r="F45" s="235">
        <v>79654.899999999994</v>
      </c>
      <c r="G45" s="236">
        <v>2.7619892869056553E-3</v>
      </c>
    </row>
    <row r="46" spans="1:7" ht="18.75" customHeight="1">
      <c r="A46" s="231" t="s">
        <v>341</v>
      </c>
      <c r="B46" s="232"/>
      <c r="C46" s="232"/>
      <c r="D46" s="232"/>
      <c r="E46" s="232"/>
      <c r="F46" s="235">
        <v>1717.9</v>
      </c>
      <c r="G46" s="236">
        <v>5.8244510454889624E-4</v>
      </c>
    </row>
    <row r="47" spans="1:7" ht="18.75" customHeight="1">
      <c r="A47" s="450" t="s">
        <v>563</v>
      </c>
      <c r="B47" s="451"/>
      <c r="C47" s="451"/>
      <c r="D47" s="451"/>
      <c r="E47" s="451"/>
      <c r="F47" s="452">
        <v>201878.1</v>
      </c>
      <c r="G47" s="453">
        <v>-4.1923167988634734E-3</v>
      </c>
    </row>
    <row r="48" spans="1:7" ht="18.75" customHeight="1">
      <c r="A48" s="133" t="s">
        <v>559</v>
      </c>
      <c r="B48" s="133"/>
      <c r="C48" s="133"/>
      <c r="D48" s="133"/>
      <c r="E48" s="133"/>
      <c r="F48" s="147"/>
      <c r="G48" s="149"/>
    </row>
    <row r="49" spans="1:7" ht="18.75" customHeight="1">
      <c r="A49" s="231" t="s">
        <v>564</v>
      </c>
      <c r="B49" s="232"/>
      <c r="C49" s="232"/>
      <c r="D49" s="232"/>
      <c r="E49" s="232"/>
      <c r="F49" s="235">
        <v>17387350</v>
      </c>
      <c r="G49" s="236">
        <v>2.1266610593188483E-2</v>
      </c>
    </row>
    <row r="50" spans="1:7" ht="18.75" customHeight="1">
      <c r="A50" s="237" t="s">
        <v>565</v>
      </c>
      <c r="B50" s="232"/>
      <c r="C50" s="232"/>
      <c r="D50" s="232"/>
      <c r="E50" s="232"/>
      <c r="F50" s="235">
        <v>5163727</v>
      </c>
      <c r="G50" s="236">
        <v>0.19999800144685953</v>
      </c>
    </row>
    <row r="51" spans="1:7" ht="18.75" customHeight="1">
      <c r="A51" s="237" t="s">
        <v>566</v>
      </c>
      <c r="B51" s="232"/>
      <c r="C51" s="232"/>
      <c r="D51" s="232"/>
      <c r="E51" s="232"/>
      <c r="F51" s="235">
        <v>552</v>
      </c>
      <c r="G51" s="236">
        <v>0.16701902748414377</v>
      </c>
    </row>
    <row r="52" spans="1:7" ht="12.75" customHeight="1">
      <c r="A52" s="32" t="s">
        <v>567</v>
      </c>
      <c r="B52" s="59"/>
      <c r="C52" s="59"/>
      <c r="D52" s="59"/>
      <c r="E52" s="59"/>
      <c r="F52" s="60"/>
      <c r="G52" s="60"/>
    </row>
    <row r="53" spans="1:7" ht="12.75" customHeight="1">
      <c r="A53" s="75" t="s">
        <v>319</v>
      </c>
      <c r="B53" s="86"/>
      <c r="C53" s="86"/>
      <c r="D53" s="86"/>
      <c r="E53" s="86"/>
      <c r="F53" s="86"/>
      <c r="G53" s="21" t="s">
        <v>429</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6"/>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7" width="17.140625" customWidth="1"/>
  </cols>
  <sheetData>
    <row r="1" spans="1:6" ht="12.75" customHeight="1">
      <c r="A1" s="469" t="s">
        <v>927</v>
      </c>
      <c r="E1" s="372" t="str">
        <f>Naslovnica!A20</f>
        <v>Veljača 2016.</v>
      </c>
    </row>
    <row r="2" spans="1:6" ht="12.75" customHeight="1">
      <c r="A2" s="128" t="s">
        <v>928</v>
      </c>
      <c r="E2" s="118" t="str">
        <f>Naslovnica!A24</f>
        <v>February 2016</v>
      </c>
    </row>
    <row r="3" spans="1:6" ht="12.75" customHeight="1"/>
    <row r="4" spans="1:6" ht="45" customHeight="1">
      <c r="A4" s="455" t="s">
        <v>570</v>
      </c>
      <c r="B4" s="455" t="s">
        <v>571</v>
      </c>
      <c r="C4" s="455" t="s">
        <v>572</v>
      </c>
      <c r="D4" s="455" t="s">
        <v>573</v>
      </c>
      <c r="E4" s="455" t="s">
        <v>574</v>
      </c>
    </row>
    <row r="5" spans="1:6" ht="12.75" customHeight="1">
      <c r="A5" s="240" t="s">
        <v>1335</v>
      </c>
      <c r="B5" s="241">
        <v>28411638</v>
      </c>
      <c r="C5" s="242">
        <v>0.20810088043570957</v>
      </c>
      <c r="D5" s="243">
        <v>141</v>
      </c>
      <c r="E5" s="344">
        <v>1</v>
      </c>
      <c r="F5" s="88"/>
    </row>
    <row r="6" spans="1:6" ht="12.75" customHeight="1">
      <c r="A6" s="240" t="s">
        <v>1336</v>
      </c>
      <c r="B6" s="241">
        <v>13332567</v>
      </c>
      <c r="C6" s="242">
        <v>9.7654310925969379E-2</v>
      </c>
      <c r="D6" s="243">
        <v>359.28</v>
      </c>
      <c r="E6" s="344">
        <v>4.1399999999999997</v>
      </c>
      <c r="F6" s="88"/>
    </row>
    <row r="7" spans="1:6" ht="12.75" customHeight="1">
      <c r="A7" s="240" t="s">
        <v>1337</v>
      </c>
      <c r="B7" s="241">
        <v>11694824</v>
      </c>
      <c r="C7" s="242">
        <v>8.5658671666190678E-2</v>
      </c>
      <c r="D7" s="243">
        <v>23.3</v>
      </c>
      <c r="E7" s="344">
        <v>1.97</v>
      </c>
      <c r="F7" s="88"/>
    </row>
    <row r="8" spans="1:6" ht="12.75" customHeight="1">
      <c r="A8" s="240" t="s">
        <v>1338</v>
      </c>
      <c r="B8" s="241">
        <v>11610796</v>
      </c>
      <c r="C8" s="242">
        <v>8.5043209059590813E-2</v>
      </c>
      <c r="D8" s="243">
        <v>525</v>
      </c>
      <c r="E8" s="344">
        <v>10.29</v>
      </c>
    </row>
    <row r="9" spans="1:6" ht="12.75" customHeight="1">
      <c r="A9" s="240" t="s">
        <v>1339</v>
      </c>
      <c r="B9" s="241">
        <v>6038064</v>
      </c>
      <c r="C9" s="242">
        <v>4.4225765319379412E-2</v>
      </c>
      <c r="D9" s="243">
        <v>316.49</v>
      </c>
      <c r="E9" s="344">
        <v>-0.79</v>
      </c>
    </row>
    <row r="10" spans="1:6" ht="12.75" customHeight="1">
      <c r="A10" s="240" t="s">
        <v>1340</v>
      </c>
      <c r="B10" s="241">
        <v>4293777</v>
      </c>
      <c r="C10" s="242">
        <v>3.144974513946009E-2</v>
      </c>
      <c r="D10" s="243">
        <v>985</v>
      </c>
      <c r="E10" s="345">
        <v>-0.1</v>
      </c>
    </row>
    <row r="11" spans="1:6" ht="12.75" customHeight="1">
      <c r="A11" s="240" t="s">
        <v>1341</v>
      </c>
      <c r="B11" s="241">
        <v>4273606</v>
      </c>
      <c r="C11" s="242">
        <v>3.130200276504054E-2</v>
      </c>
      <c r="D11" s="243">
        <v>8968</v>
      </c>
      <c r="E11" s="344">
        <v>0.76</v>
      </c>
    </row>
    <row r="12" spans="1:6" ht="12.75" customHeight="1">
      <c r="A12" s="240" t="s">
        <v>1342</v>
      </c>
      <c r="B12" s="241">
        <v>4231553</v>
      </c>
      <c r="C12" s="242">
        <v>3.0993985806463113E-2</v>
      </c>
      <c r="D12" s="243">
        <v>39.4</v>
      </c>
      <c r="E12" s="344">
        <v>5.91</v>
      </c>
    </row>
    <row r="13" spans="1:6" ht="12.75" customHeight="1">
      <c r="A13" s="240" t="s">
        <v>1343</v>
      </c>
      <c r="B13" s="241">
        <v>3723368</v>
      </c>
      <c r="C13" s="242">
        <v>2.727178767328188E-2</v>
      </c>
      <c r="D13" s="243">
        <v>37.9</v>
      </c>
      <c r="E13" s="344">
        <v>14.47</v>
      </c>
    </row>
    <row r="14" spans="1:6" ht="12.75" customHeight="1">
      <c r="A14" s="240" t="s">
        <v>1344</v>
      </c>
      <c r="B14" s="241">
        <v>3628381</v>
      </c>
      <c r="C14" s="242">
        <v>2.6576055933705767E-2</v>
      </c>
      <c r="D14" s="243">
        <v>515</v>
      </c>
      <c r="E14" s="344">
        <v>3</v>
      </c>
    </row>
    <row r="15" spans="1:6" ht="12.75" customHeight="1">
      <c r="A15" s="240" t="s">
        <v>1044</v>
      </c>
      <c r="B15" s="241">
        <v>45289621</v>
      </c>
      <c r="C15" s="242">
        <v>0.33172357548563502</v>
      </c>
      <c r="D15" s="244"/>
      <c r="E15" s="242"/>
    </row>
    <row r="16" spans="1:6" ht="15.75" customHeight="1">
      <c r="A16" s="456" t="s">
        <v>569</v>
      </c>
      <c r="B16" s="457">
        <f>SUM(B5:B15)</f>
        <v>136528195</v>
      </c>
      <c r="C16" s="458"/>
      <c r="D16" s="459"/>
      <c r="E16" s="459"/>
    </row>
    <row r="17" spans="1:6" ht="12.75" customHeight="1">
      <c r="A17" s="62" t="s">
        <v>568</v>
      </c>
    </row>
    <row r="18" spans="1:6" ht="12.75" customHeight="1"/>
    <row r="19" spans="1:6" ht="12.75" customHeight="1">
      <c r="A19" s="469" t="s">
        <v>929</v>
      </c>
    </row>
    <row r="20" spans="1:6" ht="12.75" customHeight="1">
      <c r="A20" s="128" t="s">
        <v>930</v>
      </c>
    </row>
    <row r="21" spans="1:6" ht="12.75" customHeight="1">
      <c r="A21" s="63" t="s">
        <v>1172</v>
      </c>
    </row>
    <row r="22" spans="1:6" ht="43.5">
      <c r="A22" s="455" t="s">
        <v>575</v>
      </c>
      <c r="B22" s="455" t="s">
        <v>571</v>
      </c>
      <c r="C22" s="455" t="s">
        <v>572</v>
      </c>
      <c r="D22" s="455" t="s">
        <v>573</v>
      </c>
    </row>
    <row r="23" spans="1:6" ht="15" customHeight="1">
      <c r="A23" s="245" t="s">
        <v>209</v>
      </c>
      <c r="B23" s="246"/>
      <c r="C23" s="247"/>
      <c r="D23" s="247"/>
      <c r="E23" s="88"/>
      <c r="F23" s="88"/>
    </row>
    <row r="24" spans="1:6" ht="12.75" customHeight="1">
      <c r="A24" s="248" t="s">
        <v>1345</v>
      </c>
      <c r="B24" s="241">
        <v>42751053</v>
      </c>
      <c r="C24" s="249">
        <v>0.53173605580795014</v>
      </c>
      <c r="D24" s="350">
        <v>103.1</v>
      </c>
      <c r="E24" s="88"/>
      <c r="F24" s="88"/>
    </row>
    <row r="25" spans="1:6" ht="12.75" customHeight="1">
      <c r="A25" s="248" t="s">
        <v>1346</v>
      </c>
      <c r="B25" s="241">
        <v>27169928</v>
      </c>
      <c r="C25" s="249">
        <v>0.33793858484154737</v>
      </c>
      <c r="D25" s="350">
        <v>107</v>
      </c>
      <c r="E25" s="88"/>
      <c r="F25" s="88"/>
    </row>
    <row r="26" spans="1:6" ht="12.75" customHeight="1">
      <c r="A26" s="248" t="s">
        <v>1347</v>
      </c>
      <c r="B26" s="241">
        <v>5136105</v>
      </c>
      <c r="C26" s="249">
        <v>6.3882688805711796E-2</v>
      </c>
      <c r="D26" s="350">
        <v>110.5</v>
      </c>
      <c r="E26" s="88"/>
    </row>
    <row r="27" spans="1:6" ht="12.75" customHeight="1">
      <c r="A27" s="248" t="s">
        <v>1348</v>
      </c>
      <c r="B27" s="241">
        <v>3012224</v>
      </c>
      <c r="C27" s="249">
        <v>3.746593350507757E-2</v>
      </c>
      <c r="D27" s="350">
        <v>114.5</v>
      </c>
    </row>
    <row r="28" spans="1:6" ht="12.75" customHeight="1">
      <c r="A28" s="248" t="s">
        <v>1349</v>
      </c>
      <c r="B28" s="241">
        <v>1751204</v>
      </c>
      <c r="C28" s="249">
        <v>2.1781412211650215E-2</v>
      </c>
      <c r="D28" s="350">
        <v>104</v>
      </c>
    </row>
    <row r="29" spans="1:6" ht="12.75" customHeight="1">
      <c r="A29" s="248" t="s">
        <v>1350</v>
      </c>
      <c r="B29" s="241">
        <v>306584</v>
      </c>
      <c r="C29" s="249">
        <v>3.8132807379931575E-3</v>
      </c>
      <c r="D29" s="351">
        <v>99.13</v>
      </c>
    </row>
    <row r="30" spans="1:6" ht="12.75" customHeight="1">
      <c r="A30" s="248" t="s">
        <v>1351</v>
      </c>
      <c r="B30" s="241">
        <v>91317</v>
      </c>
      <c r="C30" s="249">
        <v>1.1357975535296074E-3</v>
      </c>
      <c r="D30" s="350">
        <v>97.49</v>
      </c>
    </row>
    <row r="31" spans="1:6" ht="12.75" customHeight="1">
      <c r="A31" s="248" t="s">
        <v>1352</v>
      </c>
      <c r="B31" s="241">
        <v>39823</v>
      </c>
      <c r="C31" s="249">
        <v>4.9531703816605409E-4</v>
      </c>
      <c r="D31" s="350">
        <v>95.45</v>
      </c>
    </row>
    <row r="32" spans="1:6" ht="12.75" customHeight="1">
      <c r="A32" s="248" t="s">
        <v>1353</v>
      </c>
      <c r="B32" s="241">
        <v>36201</v>
      </c>
      <c r="C32" s="249">
        <v>4.5026673275869026E-4</v>
      </c>
      <c r="D32" s="350">
        <v>92.98</v>
      </c>
    </row>
    <row r="33" spans="1:6" ht="12.75" customHeight="1">
      <c r="A33" s="248" t="s">
        <v>1354</v>
      </c>
      <c r="B33" s="241">
        <v>35098</v>
      </c>
      <c r="C33" s="249">
        <v>4.3654765852778961E-4</v>
      </c>
      <c r="D33" s="350">
        <v>90.16</v>
      </c>
    </row>
    <row r="34" spans="1:6" ht="15" customHeight="1">
      <c r="A34" s="240" t="s">
        <v>1044</v>
      </c>
      <c r="B34" s="241">
        <v>69472</v>
      </c>
      <c r="C34" s="249">
        <v>8.640902526547311E-4</v>
      </c>
      <c r="D34" s="250"/>
    </row>
    <row r="35" spans="1:6" ht="15" customHeight="1">
      <c r="A35" s="251" t="s">
        <v>569</v>
      </c>
      <c r="B35" s="252">
        <f>SUM(B24:B34)</f>
        <v>80399009</v>
      </c>
      <c r="C35" s="249"/>
      <c r="D35" s="250"/>
    </row>
    <row r="36" spans="1:6" ht="15" customHeight="1">
      <c r="A36" s="245" t="s">
        <v>578</v>
      </c>
      <c r="B36" s="241"/>
      <c r="C36" s="249"/>
      <c r="D36" s="250"/>
    </row>
    <row r="37" spans="1:6" ht="15" customHeight="1">
      <c r="A37" s="253" t="s">
        <v>1345</v>
      </c>
      <c r="B37" s="562">
        <v>22366162</v>
      </c>
      <c r="C37" s="249">
        <v>0.56582280933973772</v>
      </c>
      <c r="D37" s="250">
        <v>103.5</v>
      </c>
    </row>
    <row r="38" spans="1:6" ht="15" customHeight="1">
      <c r="A38" s="253" t="s">
        <v>1355</v>
      </c>
      <c r="B38" s="562">
        <v>9077400</v>
      </c>
      <c r="C38" s="249">
        <v>0.22964154375259085</v>
      </c>
      <c r="D38" s="250">
        <v>108</v>
      </c>
    </row>
    <row r="39" spans="1:6" ht="15" customHeight="1">
      <c r="A39" s="253" t="s">
        <v>1356</v>
      </c>
      <c r="B39" s="562">
        <v>8085000</v>
      </c>
      <c r="C39" s="249">
        <v>0.20453564690767148</v>
      </c>
      <c r="D39" s="250">
        <v>107.8</v>
      </c>
    </row>
    <row r="40" spans="1:6" ht="15" customHeight="1">
      <c r="A40" s="240" t="s">
        <v>1044</v>
      </c>
      <c r="B40" s="562">
        <v>0</v>
      </c>
      <c r="C40" s="249"/>
      <c r="D40" s="250"/>
    </row>
    <row r="41" spans="1:6" ht="15" customHeight="1">
      <c r="A41" s="251" t="s">
        <v>569</v>
      </c>
      <c r="B41" s="252">
        <f>SUM(B37:B40)</f>
        <v>39528562</v>
      </c>
      <c r="C41" s="249"/>
      <c r="D41" s="250"/>
    </row>
    <row r="42" spans="1:6" ht="26.25" customHeight="1">
      <c r="A42" s="460" t="s">
        <v>577</v>
      </c>
      <c r="B42" s="461">
        <f>B35+B41</f>
        <v>119927571</v>
      </c>
      <c r="C42" s="462"/>
      <c r="D42" s="463"/>
    </row>
    <row r="43" spans="1:6" ht="12.75" customHeight="1"/>
    <row r="44" spans="1:6" ht="12.75" customHeight="1">
      <c r="A44" s="469" t="s">
        <v>931</v>
      </c>
    </row>
    <row r="45" spans="1:6" ht="12.75" customHeight="1">
      <c r="A45" s="128" t="s">
        <v>932</v>
      </c>
      <c r="B45" s="79"/>
    </row>
    <row r="46" spans="1:6" ht="12.75" customHeight="1">
      <c r="A46" s="63" t="s">
        <v>1172</v>
      </c>
    </row>
    <row r="47" spans="1:6" ht="43.5">
      <c r="A47" s="455" t="s">
        <v>576</v>
      </c>
      <c r="B47" s="455" t="s">
        <v>571</v>
      </c>
      <c r="C47" s="455" t="s">
        <v>572</v>
      </c>
      <c r="D47" s="455" t="s">
        <v>573</v>
      </c>
    </row>
    <row r="48" spans="1:6" ht="12.75" customHeight="1">
      <c r="A48" s="248" t="s">
        <v>1355</v>
      </c>
      <c r="B48" s="241">
        <v>1130011200</v>
      </c>
      <c r="C48" s="249">
        <v>0.24041400044739794</v>
      </c>
      <c r="D48" s="350">
        <v>108.1</v>
      </c>
      <c r="E48" s="88"/>
      <c r="F48" s="88"/>
    </row>
    <row r="49" spans="1:6" ht="12.75" customHeight="1">
      <c r="A49" s="248" t="s">
        <v>1356</v>
      </c>
      <c r="B49" s="241">
        <v>1079734234</v>
      </c>
      <c r="C49" s="249">
        <v>0.22971739272667993</v>
      </c>
      <c r="D49" s="350">
        <v>107.65</v>
      </c>
      <c r="E49" s="88"/>
      <c r="F49" s="88"/>
    </row>
    <row r="50" spans="1:6" ht="12.75" customHeight="1">
      <c r="A50" s="248" t="s">
        <v>1345</v>
      </c>
      <c r="B50" s="241">
        <v>684088595</v>
      </c>
      <c r="C50" s="249">
        <v>0.14554234133643085</v>
      </c>
      <c r="D50" s="350">
        <v>103.6</v>
      </c>
      <c r="E50" s="88"/>
    </row>
    <row r="51" spans="1:6" ht="12.75" customHeight="1">
      <c r="A51" s="248" t="s">
        <v>1357</v>
      </c>
      <c r="B51" s="241">
        <v>681007175</v>
      </c>
      <c r="C51" s="249">
        <v>0.14488675800304562</v>
      </c>
      <c r="D51" s="350">
        <v>103.37</v>
      </c>
    </row>
    <row r="52" spans="1:6" ht="12.75" customHeight="1">
      <c r="A52" s="248" t="s">
        <v>1358</v>
      </c>
      <c r="B52" s="241">
        <v>513390380</v>
      </c>
      <c r="C52" s="249">
        <v>0.10922567408801771</v>
      </c>
      <c r="D52" s="350">
        <v>102.03</v>
      </c>
    </row>
    <row r="53" spans="1:6" ht="12.75" customHeight="1">
      <c r="A53" s="248" t="s">
        <v>1346</v>
      </c>
      <c r="B53" s="241">
        <v>254660204</v>
      </c>
      <c r="C53" s="249">
        <v>5.4179886357224115E-2</v>
      </c>
      <c r="D53" s="351">
        <v>106.2</v>
      </c>
    </row>
    <row r="54" spans="1:6" ht="12.75" customHeight="1">
      <c r="A54" s="248" t="s">
        <v>1359</v>
      </c>
      <c r="B54" s="241">
        <v>159474264</v>
      </c>
      <c r="C54" s="249">
        <v>3.3928730774212199E-2</v>
      </c>
      <c r="D54" s="350">
        <v>116.8</v>
      </c>
    </row>
    <row r="55" spans="1:6" ht="12.75" customHeight="1">
      <c r="A55" s="248" t="s">
        <v>1347</v>
      </c>
      <c r="B55" s="241">
        <v>89202427</v>
      </c>
      <c r="C55" s="249">
        <v>1.8978141388941085E-2</v>
      </c>
      <c r="D55" s="350">
        <v>111.6</v>
      </c>
    </row>
    <row r="56" spans="1:6" ht="12.75" customHeight="1">
      <c r="A56" s="248" t="s">
        <v>1344</v>
      </c>
      <c r="B56" s="241">
        <v>46971333</v>
      </c>
      <c r="C56" s="249">
        <v>9.9933222545731202E-3</v>
      </c>
      <c r="D56" s="350">
        <v>500.91</v>
      </c>
    </row>
    <row r="57" spans="1:6" ht="12.75" customHeight="1">
      <c r="A57" s="254" t="s">
        <v>1348</v>
      </c>
      <c r="B57" s="241">
        <v>39258336</v>
      </c>
      <c r="C57" s="249">
        <v>8.3523540374361768E-3</v>
      </c>
      <c r="D57" s="350">
        <v>115.4</v>
      </c>
    </row>
    <row r="58" spans="1:6" ht="24">
      <c r="A58" s="255" t="s">
        <v>642</v>
      </c>
      <c r="B58" s="241">
        <v>22473872</v>
      </c>
      <c r="C58" s="249">
        <v>4.7813981625684718E-3</v>
      </c>
      <c r="D58" s="250"/>
    </row>
    <row r="59" spans="1:6" ht="26.25" customHeight="1">
      <c r="A59" s="460" t="s">
        <v>1171</v>
      </c>
      <c r="B59" s="461">
        <f>SUM(B48:B58)</f>
        <v>4700272020</v>
      </c>
      <c r="C59" s="462"/>
      <c r="D59" s="463"/>
    </row>
    <row r="60" spans="1:6" ht="12.75" customHeight="1"/>
    <row r="61" spans="1:6" ht="12.75" customHeight="1">
      <c r="A61" s="470" t="s">
        <v>933</v>
      </c>
    </row>
    <row r="62" spans="1:6" ht="12.75" customHeight="1">
      <c r="A62" s="135" t="s">
        <v>934</v>
      </c>
    </row>
    <row r="63" spans="1:6" ht="12.75" customHeight="1">
      <c r="A63" s="63" t="s">
        <v>1173</v>
      </c>
    </row>
    <row r="64" spans="1:6" ht="12.75" customHeight="1">
      <c r="A64" s="451"/>
      <c r="B64" s="464" t="s">
        <v>210</v>
      </c>
      <c r="C64" s="464" t="s">
        <v>211</v>
      </c>
      <c r="D64" s="464" t="s">
        <v>212</v>
      </c>
      <c r="E64" s="464" t="s">
        <v>213</v>
      </c>
      <c r="F64" s="464" t="s">
        <v>214</v>
      </c>
    </row>
    <row r="65" spans="1:7" ht="12.75" customHeight="1">
      <c r="A65" s="451"/>
      <c r="B65" s="465" t="s">
        <v>215</v>
      </c>
      <c r="C65" s="465" t="s">
        <v>216</v>
      </c>
      <c r="D65" s="465" t="s">
        <v>217</v>
      </c>
      <c r="E65" s="465" t="s">
        <v>218</v>
      </c>
      <c r="F65" s="465" t="s">
        <v>219</v>
      </c>
    </row>
    <row r="66" spans="1:7" ht="12.75" customHeight="1">
      <c r="A66" s="256"/>
      <c r="B66" s="257" t="s">
        <v>1043</v>
      </c>
      <c r="C66" s="257" t="s">
        <v>1043</v>
      </c>
      <c r="D66" s="257" t="s">
        <v>1043</v>
      </c>
      <c r="E66" s="258" t="s">
        <v>1043</v>
      </c>
      <c r="F66" s="258" t="s">
        <v>1043</v>
      </c>
      <c r="G66" s="671"/>
    </row>
    <row r="67" spans="1:7" ht="15" customHeight="1">
      <c r="A67" s="456" t="s">
        <v>569</v>
      </c>
      <c r="B67" s="466"/>
      <c r="C67" s="466"/>
      <c r="D67" s="466"/>
      <c r="E67" s="467" t="str">
        <f>IF(SUM(E66:E66)=0,"",SUM(E66:E66))</f>
        <v/>
      </c>
      <c r="F67" s="467" t="str">
        <f>IF(SUM(F66:F66)=0,"",SUM(F66:F66))</f>
        <v/>
      </c>
    </row>
    <row r="68" spans="1:7" ht="12.75" customHeight="1"/>
    <row r="69" spans="1:7" ht="12.75" customHeight="1">
      <c r="A69" s="470" t="s">
        <v>935</v>
      </c>
    </row>
    <row r="70" spans="1:7" ht="12.75" customHeight="1">
      <c r="A70" s="135" t="s">
        <v>936</v>
      </c>
    </row>
    <row r="71" spans="1:7" ht="12.75" customHeight="1">
      <c r="A71" s="63" t="s">
        <v>1174</v>
      </c>
    </row>
    <row r="72" spans="1:7" ht="12.75" customHeight="1">
      <c r="A72" s="451"/>
      <c r="B72" s="464" t="s">
        <v>210</v>
      </c>
      <c r="C72" s="464" t="s">
        <v>211</v>
      </c>
      <c r="D72" s="464" t="s">
        <v>212</v>
      </c>
      <c r="E72" s="464" t="s">
        <v>213</v>
      </c>
      <c r="F72" s="464" t="s">
        <v>214</v>
      </c>
    </row>
    <row r="73" spans="1:7" ht="12.75" customHeight="1">
      <c r="A73" s="451"/>
      <c r="B73" s="465" t="s">
        <v>215</v>
      </c>
      <c r="C73" s="465" t="s">
        <v>216</v>
      </c>
      <c r="D73" s="465" t="s">
        <v>217</v>
      </c>
      <c r="E73" s="465" t="s">
        <v>218</v>
      </c>
      <c r="F73" s="465" t="s">
        <v>219</v>
      </c>
    </row>
    <row r="74" spans="1:7" ht="12.75" customHeight="1">
      <c r="A74" s="256"/>
      <c r="B74" s="259" t="s">
        <v>1043</v>
      </c>
      <c r="C74" s="259" t="s">
        <v>1043</v>
      </c>
      <c r="D74" s="259" t="s">
        <v>1043</v>
      </c>
      <c r="E74" s="260" t="s">
        <v>1043</v>
      </c>
      <c r="F74" s="260" t="s">
        <v>1043</v>
      </c>
      <c r="G74" s="88"/>
    </row>
    <row r="75" spans="1:7" ht="15" customHeight="1">
      <c r="A75" s="456" t="s">
        <v>569</v>
      </c>
      <c r="B75" s="468"/>
      <c r="C75" s="468"/>
      <c r="D75" s="468"/>
      <c r="E75" s="467" t="str">
        <f>IF(SUM(E74)=0,"",SUM(E74))</f>
        <v/>
      </c>
      <c r="F75" s="467" t="str">
        <f>IF(SUM(F74)=0,"",SUM(F74))</f>
        <v/>
      </c>
    </row>
    <row r="76" spans="1:7" ht="12.75" customHeight="1">
      <c r="A76" s="27" t="s">
        <v>579</v>
      </c>
    </row>
    <row r="77" spans="1:7" ht="12.75" customHeight="1">
      <c r="A77" s="75" t="s">
        <v>319</v>
      </c>
      <c r="G77" s="53" t="s">
        <v>143</v>
      </c>
    </row>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sheetData>
  <hyperlinks>
    <hyperlink ref="A77" location="'2 Sadržaj'!A1" display="Sadržaj / Contents"/>
  </hyperlinks>
  <pageMargins left="0.7" right="0.7" top="0.75" bottom="0.75" header="0.3" footer="0.3"/>
  <pageSetup paperSize="9" scale="66" orientation="portrait" r:id="rId1"/>
  <rowBreaks count="1" manualBreakCount="1">
    <brk id="77"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Q184"/>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s>
  <sheetData>
    <row r="1" spans="1:17" ht="15" customHeight="1">
      <c r="A1" s="525" t="s">
        <v>439</v>
      </c>
      <c r="B1" s="526"/>
      <c r="C1" s="526"/>
      <c r="D1" s="526"/>
      <c r="E1" s="527"/>
      <c r="F1" s="527"/>
      <c r="G1" s="527"/>
      <c r="H1" s="527"/>
      <c r="I1" s="527"/>
      <c r="J1" s="527"/>
      <c r="K1" s="527"/>
      <c r="L1" s="527"/>
    </row>
    <row r="2" spans="1:17" ht="15" customHeight="1">
      <c r="A2" s="586" t="s">
        <v>440</v>
      </c>
      <c r="B2" s="529"/>
      <c r="C2" s="529"/>
      <c r="D2" s="529"/>
      <c r="E2" s="529"/>
      <c r="F2" s="529"/>
      <c r="G2" s="529"/>
      <c r="H2" s="529"/>
      <c r="I2" s="527"/>
      <c r="J2" s="527"/>
      <c r="K2" s="527"/>
      <c r="L2" s="527"/>
    </row>
    <row r="3" spans="1:17" ht="12.75" customHeight="1">
      <c r="A3" s="469" t="s">
        <v>937</v>
      </c>
    </row>
    <row r="4" spans="1:17" ht="12.75" customHeight="1">
      <c r="A4" s="128" t="s">
        <v>1138</v>
      </c>
    </row>
    <row r="5" spans="1:17" ht="12.75" customHeight="1">
      <c r="G5" s="803" t="str">
        <f>Naslovnica!A20</f>
        <v>Veljača 2016.</v>
      </c>
      <c r="H5" s="803"/>
      <c r="I5" s="805" t="str">
        <f>'5 Tablica 3,4'!A8</f>
        <v>Siječanj 2016.</v>
      </c>
      <c r="J5" s="805"/>
    </row>
    <row r="6" spans="1:17" ht="12.75" customHeight="1">
      <c r="G6" s="804" t="str">
        <f>Naslovnica!A24</f>
        <v>February 2016</v>
      </c>
      <c r="H6" s="804"/>
      <c r="I6" s="806" t="str">
        <f>'5 Tablica 3,4'!B8</f>
        <v>January 2016</v>
      </c>
      <c r="J6" s="806"/>
    </row>
    <row r="7" spans="1:17" ht="12.75" customHeight="1">
      <c r="A7" s="471"/>
      <c r="B7" s="472"/>
      <c r="C7" s="472"/>
      <c r="D7" s="472"/>
      <c r="E7" s="472"/>
      <c r="F7" s="472"/>
      <c r="G7" s="801" t="s">
        <v>775</v>
      </c>
      <c r="H7" s="802"/>
      <c r="I7" s="801" t="s">
        <v>776</v>
      </c>
      <c r="J7" s="802"/>
      <c r="K7" s="802" t="s">
        <v>777</v>
      </c>
      <c r="L7" s="802"/>
    </row>
    <row r="8" spans="1:17" ht="22.5">
      <c r="A8" s="473" t="s">
        <v>220</v>
      </c>
      <c r="B8" s="455" t="s">
        <v>1400</v>
      </c>
      <c r="C8" s="455" t="s">
        <v>1401</v>
      </c>
      <c r="D8" s="703" t="s">
        <v>221</v>
      </c>
      <c r="E8" s="455" t="s">
        <v>709</v>
      </c>
      <c r="F8" s="455" t="s">
        <v>1055</v>
      </c>
      <c r="G8" s="455" t="s">
        <v>716</v>
      </c>
      <c r="H8" s="455" t="s">
        <v>715</v>
      </c>
      <c r="I8" s="455" t="s">
        <v>716</v>
      </c>
      <c r="J8" s="455" t="s">
        <v>715</v>
      </c>
      <c r="K8" s="455" t="s">
        <v>716</v>
      </c>
      <c r="L8" s="455" t="s">
        <v>717</v>
      </c>
    </row>
    <row r="9" spans="1:17" ht="21">
      <c r="A9" s="474" t="s">
        <v>740</v>
      </c>
      <c r="B9" s="475" t="s">
        <v>1408</v>
      </c>
      <c r="C9" s="475" t="s">
        <v>1407</v>
      </c>
      <c r="D9" s="704" t="s">
        <v>222</v>
      </c>
      <c r="E9" s="475" t="s">
        <v>710</v>
      </c>
      <c r="F9" s="475" t="s">
        <v>1056</v>
      </c>
      <c r="G9" s="568" t="s">
        <v>737</v>
      </c>
      <c r="H9" s="568" t="s">
        <v>738</v>
      </c>
      <c r="I9" s="568" t="s">
        <v>737</v>
      </c>
      <c r="J9" s="568" t="s">
        <v>738</v>
      </c>
      <c r="K9" s="568" t="s">
        <v>737</v>
      </c>
      <c r="L9" s="568" t="s">
        <v>738</v>
      </c>
    </row>
    <row r="10" spans="1:17" ht="12.75" customHeight="1">
      <c r="A10" s="262" t="s">
        <v>226</v>
      </c>
      <c r="B10" s="262">
        <v>12916294683</v>
      </c>
      <c r="C10" s="700" t="s">
        <v>1205</v>
      </c>
      <c r="D10" s="700" t="s">
        <v>227</v>
      </c>
      <c r="E10" s="263" t="s">
        <v>225</v>
      </c>
      <c r="F10" s="263"/>
      <c r="G10" s="265">
        <v>194876887.90000001</v>
      </c>
      <c r="H10" s="266">
        <v>118.30278488771891</v>
      </c>
      <c r="I10" s="267">
        <v>194703072.16999999</v>
      </c>
      <c r="J10" s="268">
        <v>118.27545064367254</v>
      </c>
      <c r="K10" s="264">
        <v>8.9272207193658026E-4</v>
      </c>
      <c r="L10" s="264">
        <v>2.3110665736303382E-4</v>
      </c>
      <c r="M10" s="590"/>
      <c r="N10" s="659"/>
      <c r="O10" s="347"/>
      <c r="P10" s="347"/>
      <c r="Q10" s="347"/>
    </row>
    <row r="11" spans="1:17" ht="12.75" customHeight="1">
      <c r="A11" s="262" t="s">
        <v>228</v>
      </c>
      <c r="B11" s="262">
        <v>28508707379</v>
      </c>
      <c r="C11" s="700" t="s">
        <v>1206</v>
      </c>
      <c r="D11" s="700" t="s">
        <v>227</v>
      </c>
      <c r="E11" s="263" t="s">
        <v>223</v>
      </c>
      <c r="F11" s="263"/>
      <c r="G11" s="265">
        <v>17939853.210000001</v>
      </c>
      <c r="H11" s="266">
        <v>1033.0532532598795</v>
      </c>
      <c r="I11" s="267">
        <v>18001543.5</v>
      </c>
      <c r="J11" s="268">
        <v>1038.624296905871</v>
      </c>
      <c r="K11" s="264">
        <v>-3.4269444728447507E-3</v>
      </c>
      <c r="L11" s="264">
        <v>-5.3638680152081619E-3</v>
      </c>
      <c r="M11" s="590"/>
      <c r="N11" s="659"/>
      <c r="O11" s="347"/>
      <c r="P11" s="347"/>
      <c r="Q11" s="347"/>
    </row>
    <row r="12" spans="1:17" ht="12.75" customHeight="1">
      <c r="A12" s="262" t="s">
        <v>229</v>
      </c>
      <c r="B12" s="262">
        <v>26655747081</v>
      </c>
      <c r="C12" s="700" t="s">
        <v>1207</v>
      </c>
      <c r="D12" s="700" t="s">
        <v>227</v>
      </c>
      <c r="E12" s="263" t="s">
        <v>224</v>
      </c>
      <c r="F12" s="263"/>
      <c r="G12" s="265">
        <v>35519834.439999998</v>
      </c>
      <c r="H12" s="266">
        <v>151.96577201120374</v>
      </c>
      <c r="I12" s="267">
        <v>34809486.710000001</v>
      </c>
      <c r="J12" s="268">
        <v>152.00478415410225</v>
      </c>
      <c r="K12" s="264">
        <v>2.0406728083006476E-2</v>
      </c>
      <c r="L12" s="264">
        <v>-2.5665075685354921E-4</v>
      </c>
      <c r="M12" s="590"/>
      <c r="N12" s="659"/>
      <c r="O12" s="347"/>
      <c r="P12" s="347"/>
      <c r="Q12" s="347"/>
    </row>
    <row r="13" spans="1:17" ht="12.75" customHeight="1">
      <c r="A13" s="349" t="s">
        <v>778</v>
      </c>
      <c r="B13" s="262">
        <v>74282954450</v>
      </c>
      <c r="C13" s="700" t="s">
        <v>1208</v>
      </c>
      <c r="D13" s="700" t="s">
        <v>1209</v>
      </c>
      <c r="E13" s="273" t="s">
        <v>234</v>
      </c>
      <c r="F13" s="273"/>
      <c r="G13" s="265">
        <v>7969971.7599999998</v>
      </c>
      <c r="H13" s="266">
        <v>79.146742107159</v>
      </c>
      <c r="I13" s="267">
        <v>8211927.1900000004</v>
      </c>
      <c r="J13" s="268">
        <v>79.382259392911308</v>
      </c>
      <c r="K13" s="264">
        <v>-2.9463903466489527E-2</v>
      </c>
      <c r="L13" s="264">
        <v>-2.9668755658186496E-3</v>
      </c>
      <c r="M13" s="590"/>
      <c r="N13" s="659"/>
      <c r="O13" s="347"/>
      <c r="P13" s="347"/>
      <c r="Q13" s="347"/>
    </row>
    <row r="14" spans="1:17" ht="12.75" customHeight="1">
      <c r="A14" s="349" t="s">
        <v>753</v>
      </c>
      <c r="B14" s="262">
        <v>11929912575</v>
      </c>
      <c r="C14" s="700" t="s">
        <v>1210</v>
      </c>
      <c r="D14" s="700" t="s">
        <v>1209</v>
      </c>
      <c r="E14" s="273" t="s">
        <v>223</v>
      </c>
      <c r="F14" s="273"/>
      <c r="G14" s="265">
        <v>5374859.79</v>
      </c>
      <c r="H14" s="266">
        <v>498.44690002639658</v>
      </c>
      <c r="I14" s="267">
        <v>5141573.6500000004</v>
      </c>
      <c r="J14" s="268">
        <v>474.53646047719826</v>
      </c>
      <c r="K14" s="264">
        <v>4.5372517419836944E-2</v>
      </c>
      <c r="L14" s="264">
        <v>5.0386938708890217E-2</v>
      </c>
      <c r="M14" s="590"/>
      <c r="N14" s="659"/>
      <c r="O14" s="347"/>
      <c r="P14" s="347"/>
      <c r="Q14" s="347"/>
    </row>
    <row r="15" spans="1:17" ht="12.75" customHeight="1">
      <c r="A15" s="349" t="s">
        <v>669</v>
      </c>
      <c r="B15" s="262">
        <v>41758343044</v>
      </c>
      <c r="C15" s="700" t="s">
        <v>1211</v>
      </c>
      <c r="D15" s="700" t="s">
        <v>1209</v>
      </c>
      <c r="E15" s="263" t="s">
        <v>223</v>
      </c>
      <c r="F15" s="263"/>
      <c r="G15" s="265">
        <v>25801249.850000001</v>
      </c>
      <c r="H15" s="266">
        <v>83.594295737441257</v>
      </c>
      <c r="I15" s="267">
        <v>26979171.800000001</v>
      </c>
      <c r="J15" s="268">
        <v>85.666916714946581</v>
      </c>
      <c r="K15" s="264">
        <v>-4.3660419183067734E-2</v>
      </c>
      <c r="L15" s="264">
        <v>-2.4193948574125712E-2</v>
      </c>
      <c r="M15" s="590"/>
      <c r="N15" s="659"/>
      <c r="O15" s="347"/>
      <c r="P15" s="347"/>
      <c r="Q15" s="347"/>
    </row>
    <row r="16" spans="1:17" ht="12.75" customHeight="1">
      <c r="A16" s="271" t="s">
        <v>670</v>
      </c>
      <c r="B16" s="262">
        <v>51485653636</v>
      </c>
      <c r="C16" s="700" t="s">
        <v>1212</v>
      </c>
      <c r="D16" s="700" t="s">
        <v>1209</v>
      </c>
      <c r="E16" s="273" t="s">
        <v>225</v>
      </c>
      <c r="F16" s="273"/>
      <c r="G16" s="265">
        <v>6795959.1900000004</v>
      </c>
      <c r="H16" s="266">
        <v>108.27048450995019</v>
      </c>
      <c r="I16" s="267">
        <v>7091425.2599999998</v>
      </c>
      <c r="J16" s="268">
        <v>108.27637250043271</v>
      </c>
      <c r="K16" s="264">
        <v>-4.1665258980674857E-2</v>
      </c>
      <c r="L16" s="264">
        <v>-5.4379273580651422E-5</v>
      </c>
      <c r="M16" s="590"/>
      <c r="N16" s="659"/>
      <c r="O16" s="347"/>
      <c r="P16" s="347"/>
      <c r="Q16" s="347"/>
    </row>
    <row r="17" spans="1:17" ht="12.75" customHeight="1">
      <c r="A17" s="262" t="s">
        <v>671</v>
      </c>
      <c r="B17" s="262">
        <v>12101402977</v>
      </c>
      <c r="C17" s="700" t="s">
        <v>1213</v>
      </c>
      <c r="D17" s="700" t="s">
        <v>1209</v>
      </c>
      <c r="E17" s="263" t="s">
        <v>223</v>
      </c>
      <c r="F17" s="263"/>
      <c r="G17" s="267">
        <v>8577915.9800000004</v>
      </c>
      <c r="H17" s="268">
        <v>64.523538783450732</v>
      </c>
      <c r="I17" s="267">
        <v>8848911.5600000005</v>
      </c>
      <c r="J17" s="268">
        <v>65.587198798442955</v>
      </c>
      <c r="K17" s="264">
        <v>-3.0624735953401316E-2</v>
      </c>
      <c r="L17" s="264">
        <v>-1.6217494182987902E-2</v>
      </c>
      <c r="M17" s="590"/>
      <c r="N17" s="659"/>
      <c r="O17" s="347"/>
      <c r="P17" s="347"/>
      <c r="Q17" s="347"/>
    </row>
    <row r="18" spans="1:17" ht="12.75" customHeight="1">
      <c r="A18" s="276" t="s">
        <v>672</v>
      </c>
      <c r="B18" s="262">
        <v>73876640124</v>
      </c>
      <c r="C18" s="700" t="s">
        <v>1214</v>
      </c>
      <c r="D18" s="700" t="s">
        <v>1209</v>
      </c>
      <c r="E18" s="277" t="s">
        <v>223</v>
      </c>
      <c r="F18" s="277"/>
      <c r="G18" s="265">
        <v>14614838.91</v>
      </c>
      <c r="H18" s="266">
        <v>135.63086102362385</v>
      </c>
      <c r="I18" s="267">
        <v>13310215.109999999</v>
      </c>
      <c r="J18" s="268">
        <v>136.67843698519604</v>
      </c>
      <c r="K18" s="264">
        <v>9.8016732954212982E-2</v>
      </c>
      <c r="L18" s="264">
        <v>-7.6645298605928502E-3</v>
      </c>
      <c r="M18" s="590"/>
      <c r="N18" s="659"/>
      <c r="O18" s="347"/>
      <c r="P18" s="347"/>
      <c r="Q18" s="347"/>
    </row>
    <row r="19" spans="1:17" ht="12.75" customHeight="1">
      <c r="A19" s="262" t="s">
        <v>230</v>
      </c>
      <c r="B19" s="262">
        <v>37695515978</v>
      </c>
      <c r="C19" s="700" t="s">
        <v>1215</v>
      </c>
      <c r="D19" s="700" t="s">
        <v>231</v>
      </c>
      <c r="E19" s="263" t="s">
        <v>223</v>
      </c>
      <c r="F19" s="263"/>
      <c r="G19" s="265">
        <v>5716605.6600000001</v>
      </c>
      <c r="H19" s="266">
        <v>82.798093491706524</v>
      </c>
      <c r="I19" s="267">
        <v>5760037.3899999997</v>
      </c>
      <c r="J19" s="268">
        <v>82.517878707522485</v>
      </c>
      <c r="K19" s="264">
        <v>-7.5401819570479756E-3</v>
      </c>
      <c r="L19" s="264">
        <v>3.3958069278203773E-3</v>
      </c>
      <c r="M19" s="590"/>
      <c r="N19" s="659"/>
      <c r="O19" s="347"/>
      <c r="P19" s="347"/>
      <c r="Q19" s="347"/>
    </row>
    <row r="20" spans="1:17" ht="12.75" customHeight="1">
      <c r="A20" s="271" t="s">
        <v>323</v>
      </c>
      <c r="B20" s="262">
        <v>7818127083</v>
      </c>
      <c r="C20" s="700" t="s">
        <v>1216</v>
      </c>
      <c r="D20" s="700" t="s">
        <v>321</v>
      </c>
      <c r="E20" s="263" t="s">
        <v>225</v>
      </c>
      <c r="F20" s="263"/>
      <c r="G20" s="265">
        <v>215396572.43000001</v>
      </c>
      <c r="H20" s="266">
        <v>110.41724111522498</v>
      </c>
      <c r="I20" s="267">
        <v>211355592.34999999</v>
      </c>
      <c r="J20" s="268">
        <v>110.31620851155671</v>
      </c>
      <c r="K20" s="264">
        <v>1.9119343070460371E-2</v>
      </c>
      <c r="L20" s="264">
        <v>9.1584550476730975E-4</v>
      </c>
      <c r="M20" s="590"/>
      <c r="N20" s="659"/>
      <c r="O20" s="347"/>
      <c r="P20" s="347"/>
      <c r="Q20" s="347"/>
    </row>
    <row r="21" spans="1:17" ht="12.75" customHeight="1">
      <c r="A21" s="262" t="s">
        <v>677</v>
      </c>
      <c r="B21" s="349">
        <v>56499633647</v>
      </c>
      <c r="C21" s="701" t="s">
        <v>1217</v>
      </c>
      <c r="D21" s="701" t="s">
        <v>705</v>
      </c>
      <c r="E21" s="263" t="s">
        <v>234</v>
      </c>
      <c r="F21" s="263"/>
      <c r="G21" s="265">
        <v>669295566.03999996</v>
      </c>
      <c r="H21" s="266">
        <v>876.05070224476151</v>
      </c>
      <c r="I21" s="267">
        <v>645916064.24000001</v>
      </c>
      <c r="J21" s="268">
        <v>874.49751331998903</v>
      </c>
      <c r="K21" s="264">
        <v>3.6195882242855859E-2</v>
      </c>
      <c r="L21" s="264">
        <v>1.7760930146912823E-3</v>
      </c>
      <c r="M21" s="590"/>
      <c r="N21" s="659"/>
      <c r="O21" s="347"/>
      <c r="P21" s="347"/>
      <c r="Q21" s="347"/>
    </row>
    <row r="22" spans="1:17" ht="12.75" customHeight="1">
      <c r="A22" s="262" t="s">
        <v>233</v>
      </c>
      <c r="B22" s="349">
        <v>29300390100</v>
      </c>
      <c r="C22" s="701" t="s">
        <v>1218</v>
      </c>
      <c r="D22" s="701" t="s">
        <v>705</v>
      </c>
      <c r="E22" s="263" t="s">
        <v>223</v>
      </c>
      <c r="F22" s="263"/>
      <c r="G22" s="265">
        <v>193312746.38</v>
      </c>
      <c r="H22" s="266">
        <v>625.75365530143119</v>
      </c>
      <c r="I22" s="267">
        <v>191206854.11000001</v>
      </c>
      <c r="J22" s="268">
        <v>618.70817951407673</v>
      </c>
      <c r="K22" s="264">
        <v>1.1013686093012565E-2</v>
      </c>
      <c r="L22" s="264">
        <v>1.1387397194082549E-2</v>
      </c>
      <c r="M22" s="590"/>
      <c r="N22" s="659"/>
      <c r="O22" s="347"/>
      <c r="P22" s="347"/>
      <c r="Q22" s="347"/>
    </row>
    <row r="23" spans="1:17" ht="12.75" customHeight="1">
      <c r="A23" s="262" t="s">
        <v>235</v>
      </c>
      <c r="B23" s="349">
        <v>15448763136</v>
      </c>
      <c r="C23" s="701" t="s">
        <v>1219</v>
      </c>
      <c r="D23" s="701" t="s">
        <v>705</v>
      </c>
      <c r="E23" s="263" t="s">
        <v>225</v>
      </c>
      <c r="F23" s="263"/>
      <c r="G23" s="265">
        <v>697001955.23000002</v>
      </c>
      <c r="H23" s="266">
        <v>880.50248596995266</v>
      </c>
      <c r="I23" s="267">
        <v>851728399.5</v>
      </c>
      <c r="J23" s="268">
        <v>883.80821280874477</v>
      </c>
      <c r="K23" s="264">
        <v>-0.18166171793828978</v>
      </c>
      <c r="L23" s="264">
        <v>-3.7403214757266712E-3</v>
      </c>
      <c r="M23" s="590"/>
      <c r="N23" s="659"/>
      <c r="O23" s="347"/>
      <c r="P23" s="347"/>
      <c r="Q23" s="347"/>
    </row>
    <row r="24" spans="1:17" ht="12.75" customHeight="1">
      <c r="A24" s="262" t="s">
        <v>236</v>
      </c>
      <c r="B24" s="349">
        <v>96069213114</v>
      </c>
      <c r="C24" s="701" t="s">
        <v>1220</v>
      </c>
      <c r="D24" s="701" t="s">
        <v>705</v>
      </c>
      <c r="E24" s="263" t="s">
        <v>225</v>
      </c>
      <c r="F24" s="263"/>
      <c r="G24" s="265">
        <v>1129796026.4200001</v>
      </c>
      <c r="H24" s="266">
        <v>151.14436256585205</v>
      </c>
      <c r="I24" s="267">
        <v>1113476366.8599999</v>
      </c>
      <c r="J24" s="268">
        <v>151.10395629628587</v>
      </c>
      <c r="K24" s="264">
        <v>1.4656493883225874E-2</v>
      </c>
      <c r="L24" s="264">
        <v>2.6740709215422598E-4</v>
      </c>
      <c r="M24" s="590"/>
      <c r="N24" s="659"/>
      <c r="O24" s="347"/>
      <c r="P24" s="347"/>
      <c r="Q24" s="347"/>
    </row>
    <row r="25" spans="1:17" ht="12.75" customHeight="1">
      <c r="A25" s="262" t="s">
        <v>1057</v>
      </c>
      <c r="B25" s="349">
        <v>87578146923</v>
      </c>
      <c r="C25" s="701" t="s">
        <v>1221</v>
      </c>
      <c r="D25" s="701" t="s">
        <v>705</v>
      </c>
      <c r="E25" s="263" t="s">
        <v>712</v>
      </c>
      <c r="F25" s="263"/>
      <c r="G25" s="265">
        <v>20079887.43</v>
      </c>
      <c r="H25" s="266">
        <v>726.00139772684145</v>
      </c>
      <c r="I25" s="267">
        <v>23354127.02</v>
      </c>
      <c r="J25" s="268">
        <v>732.07215985437483</v>
      </c>
      <c r="K25" s="264">
        <v>-0.14019961384966384</v>
      </c>
      <c r="L25" s="264">
        <v>-8.2925734107154314E-3</v>
      </c>
      <c r="M25" s="590"/>
      <c r="N25" s="659"/>
      <c r="O25" s="347"/>
      <c r="P25" s="347"/>
      <c r="Q25" s="347"/>
    </row>
    <row r="26" spans="1:17" ht="12.75" customHeight="1">
      <c r="A26" s="262" t="s">
        <v>1104</v>
      </c>
      <c r="B26" s="349">
        <v>67470870226</v>
      </c>
      <c r="C26" s="701" t="s">
        <v>1222</v>
      </c>
      <c r="D26" s="701" t="s">
        <v>705</v>
      </c>
      <c r="E26" s="263" t="s">
        <v>712</v>
      </c>
      <c r="F26" s="263"/>
      <c r="G26" s="265">
        <v>19816166.32</v>
      </c>
      <c r="H26" s="266">
        <v>741.05450625176661</v>
      </c>
      <c r="I26" s="267">
        <v>20803532.5</v>
      </c>
      <c r="J26" s="268">
        <v>743.82634040650942</v>
      </c>
      <c r="K26" s="264">
        <v>-4.7461467421458292E-2</v>
      </c>
      <c r="L26" s="264">
        <v>-3.7264533455859672E-3</v>
      </c>
      <c r="M26" s="590"/>
      <c r="N26" s="659"/>
      <c r="O26" s="347"/>
      <c r="P26" s="347"/>
      <c r="Q26" s="347"/>
    </row>
    <row r="27" spans="1:17" ht="12.75" customHeight="1">
      <c r="A27" s="262" t="s">
        <v>1058</v>
      </c>
      <c r="B27" s="349">
        <v>7837941770</v>
      </c>
      <c r="C27" s="701" t="s">
        <v>1223</v>
      </c>
      <c r="D27" s="701" t="s">
        <v>705</v>
      </c>
      <c r="E27" s="263" t="s">
        <v>712</v>
      </c>
      <c r="F27" s="263"/>
      <c r="G27" s="265">
        <v>32655245.640000001</v>
      </c>
      <c r="H27" s="266">
        <v>749.65974278055728</v>
      </c>
      <c r="I27" s="267">
        <v>36272125.82</v>
      </c>
      <c r="J27" s="268">
        <v>751.91119503535685</v>
      </c>
      <c r="K27" s="264">
        <v>-9.9715142088686148E-2</v>
      </c>
      <c r="L27" s="264">
        <v>-2.9943060692076973E-3</v>
      </c>
      <c r="M27" s="590"/>
      <c r="N27" s="659"/>
      <c r="O27" s="347"/>
      <c r="P27" s="347"/>
      <c r="Q27" s="347"/>
    </row>
    <row r="28" spans="1:17" ht="12.75" customHeight="1">
      <c r="A28" s="262" t="s">
        <v>237</v>
      </c>
      <c r="B28" s="262">
        <v>84300431782</v>
      </c>
      <c r="C28" s="700" t="s">
        <v>1224</v>
      </c>
      <c r="D28" s="700" t="s">
        <v>1047</v>
      </c>
      <c r="E28" s="263" t="s">
        <v>223</v>
      </c>
      <c r="F28" s="263"/>
      <c r="G28" s="265">
        <v>17109759.359999999</v>
      </c>
      <c r="H28" s="266">
        <v>85.329008898748867</v>
      </c>
      <c r="I28" s="267">
        <v>16883894.940000001</v>
      </c>
      <c r="J28" s="268">
        <v>85.308041037436865</v>
      </c>
      <c r="K28" s="264">
        <v>1.3377506837293662E-2</v>
      </c>
      <c r="L28" s="264">
        <v>2.4578997544666414E-4</v>
      </c>
      <c r="M28" s="590"/>
      <c r="N28" s="659"/>
      <c r="O28" s="347"/>
      <c r="P28" s="347"/>
      <c r="Q28" s="347"/>
    </row>
    <row r="29" spans="1:17" ht="12.75" customHeight="1">
      <c r="A29" s="262" t="s">
        <v>238</v>
      </c>
      <c r="B29" s="262">
        <v>80921653541</v>
      </c>
      <c r="C29" s="700" t="s">
        <v>1225</v>
      </c>
      <c r="D29" s="700" t="s">
        <v>239</v>
      </c>
      <c r="E29" s="263" t="s">
        <v>223</v>
      </c>
      <c r="F29" s="263"/>
      <c r="G29" s="269">
        <v>24499375.66</v>
      </c>
      <c r="H29" s="270">
        <v>98.44769326959188</v>
      </c>
      <c r="I29" s="274">
        <v>24436703.649999999</v>
      </c>
      <c r="J29" s="275">
        <v>98.663789306539371</v>
      </c>
      <c r="K29" s="264">
        <v>2.5646671047632186E-3</v>
      </c>
      <c r="L29" s="264">
        <v>-2.1902264089624923E-3</v>
      </c>
      <c r="M29" s="590"/>
      <c r="N29" s="659"/>
      <c r="O29" s="347"/>
      <c r="P29" s="347"/>
      <c r="Q29" s="347"/>
    </row>
    <row r="30" spans="1:17" ht="12.75" customHeight="1">
      <c r="A30" s="261" t="s">
        <v>240</v>
      </c>
      <c r="B30" s="261">
        <v>70498146370</v>
      </c>
      <c r="C30" s="702" t="s">
        <v>1226</v>
      </c>
      <c r="D30" s="702" t="s">
        <v>239</v>
      </c>
      <c r="E30" s="273" t="s">
        <v>225</v>
      </c>
      <c r="F30" s="273"/>
      <c r="G30" s="267">
        <v>13242529.949999999</v>
      </c>
      <c r="H30" s="268">
        <v>809.44220679760599</v>
      </c>
      <c r="I30" s="267">
        <v>13553923.390000001</v>
      </c>
      <c r="J30" s="268">
        <v>813.21171779550741</v>
      </c>
      <c r="K30" s="264">
        <v>-2.2974413462433008E-2</v>
      </c>
      <c r="L30" s="264">
        <v>-4.6353377790964156E-3</v>
      </c>
      <c r="M30" s="590"/>
      <c r="N30" s="659"/>
      <c r="O30" s="347"/>
      <c r="P30" s="347"/>
      <c r="Q30" s="347"/>
    </row>
    <row r="31" spans="1:17" ht="12.75" customHeight="1">
      <c r="A31" s="262" t="s">
        <v>241</v>
      </c>
      <c r="B31" s="262">
        <v>43449016606</v>
      </c>
      <c r="C31" s="700" t="s">
        <v>1227</v>
      </c>
      <c r="D31" s="700" t="s">
        <v>239</v>
      </c>
      <c r="E31" s="263" t="s">
        <v>224</v>
      </c>
      <c r="F31" s="263"/>
      <c r="G31" s="265">
        <v>60166205.299999997</v>
      </c>
      <c r="H31" s="266">
        <v>91.715486133591781</v>
      </c>
      <c r="I31" s="267">
        <v>57889549.789999999</v>
      </c>
      <c r="J31" s="268">
        <v>91.195707400768995</v>
      </c>
      <c r="K31" s="264">
        <v>3.9327573253873815E-2</v>
      </c>
      <c r="L31" s="264">
        <v>5.699596479235236E-3</v>
      </c>
      <c r="M31" s="590"/>
      <c r="N31" s="659"/>
      <c r="O31" s="347"/>
      <c r="P31" s="347"/>
      <c r="Q31" s="347"/>
    </row>
    <row r="32" spans="1:17" ht="12.75" customHeight="1">
      <c r="A32" s="262" t="s">
        <v>242</v>
      </c>
      <c r="B32" s="262">
        <v>3594345307</v>
      </c>
      <c r="C32" s="700" t="s">
        <v>1228</v>
      </c>
      <c r="D32" s="700" t="s">
        <v>239</v>
      </c>
      <c r="E32" s="263" t="s">
        <v>225</v>
      </c>
      <c r="F32" s="263"/>
      <c r="G32" s="265">
        <v>377806862.56</v>
      </c>
      <c r="H32" s="266">
        <v>143.43031369838772</v>
      </c>
      <c r="I32" s="267">
        <v>373494033.83999997</v>
      </c>
      <c r="J32" s="268">
        <v>143.37497611333302</v>
      </c>
      <c r="K32" s="264">
        <v>1.1547249297823026E-2</v>
      </c>
      <c r="L32" s="264">
        <v>3.8596404027257947E-4</v>
      </c>
      <c r="M32" s="590"/>
      <c r="N32" s="659"/>
      <c r="O32" s="347"/>
      <c r="P32" s="347"/>
      <c r="Q32" s="347"/>
    </row>
    <row r="33" spans="1:17" ht="12.75" customHeight="1">
      <c r="A33" s="262" t="s">
        <v>243</v>
      </c>
      <c r="B33" s="262">
        <v>2993069950</v>
      </c>
      <c r="C33" s="700" t="s">
        <v>1229</v>
      </c>
      <c r="D33" s="700" t="s">
        <v>239</v>
      </c>
      <c r="E33" s="263" t="s">
        <v>234</v>
      </c>
      <c r="F33" s="263"/>
      <c r="G33" s="265">
        <v>64014756.479999997</v>
      </c>
      <c r="H33" s="266">
        <v>1173.9447122990837</v>
      </c>
      <c r="I33" s="267">
        <v>59264634.18</v>
      </c>
      <c r="J33" s="268">
        <v>1172.2405192408185</v>
      </c>
      <c r="K33" s="264">
        <v>8.0151043969541869E-2</v>
      </c>
      <c r="L33" s="264">
        <v>1.4537912913716866E-3</v>
      </c>
      <c r="M33" s="590"/>
      <c r="N33" s="659"/>
      <c r="O33" s="347"/>
      <c r="P33" s="347"/>
      <c r="Q33" s="347"/>
    </row>
    <row r="34" spans="1:17" ht="12.75" customHeight="1">
      <c r="A34" s="262" t="s">
        <v>244</v>
      </c>
      <c r="B34" s="262">
        <v>99792542550</v>
      </c>
      <c r="C34" s="700" t="s">
        <v>1230</v>
      </c>
      <c r="D34" s="700" t="s">
        <v>245</v>
      </c>
      <c r="E34" s="263" t="s">
        <v>224</v>
      </c>
      <c r="F34" s="263"/>
      <c r="G34" s="265">
        <v>62229282.590000004</v>
      </c>
      <c r="H34" s="266">
        <v>94.077908456242156</v>
      </c>
      <c r="I34" s="267">
        <v>77521819.079999998</v>
      </c>
      <c r="J34" s="268">
        <v>95.802962897073456</v>
      </c>
      <c r="K34" s="264">
        <v>-0.19726751347538163</v>
      </c>
      <c r="L34" s="264">
        <v>-1.80062744268632E-2</v>
      </c>
      <c r="M34" s="590"/>
      <c r="N34" s="659"/>
      <c r="O34" s="347"/>
      <c r="P34" s="347"/>
      <c r="Q34" s="347"/>
    </row>
    <row r="35" spans="1:17" ht="12.75" customHeight="1">
      <c r="A35" s="262" t="s">
        <v>246</v>
      </c>
      <c r="B35" s="262">
        <v>18293495623</v>
      </c>
      <c r="C35" s="700" t="s">
        <v>1231</v>
      </c>
      <c r="D35" s="700" t="s">
        <v>245</v>
      </c>
      <c r="E35" s="263" t="s">
        <v>225</v>
      </c>
      <c r="F35" s="263"/>
      <c r="G35" s="265">
        <v>243303865.46000001</v>
      </c>
      <c r="H35" s="266">
        <v>151.91911417277234</v>
      </c>
      <c r="I35" s="267">
        <v>245037552.31</v>
      </c>
      <c r="J35" s="268">
        <v>151.84641044717586</v>
      </c>
      <c r="K35" s="264">
        <v>-7.0751884095164863E-3</v>
      </c>
      <c r="L35" s="264">
        <v>4.7879778904480474E-4</v>
      </c>
      <c r="M35" s="590"/>
      <c r="N35" s="659"/>
      <c r="O35" s="347"/>
      <c r="P35" s="347"/>
      <c r="Q35" s="347"/>
    </row>
    <row r="36" spans="1:17" ht="12.75" customHeight="1">
      <c r="A36" s="262" t="s">
        <v>247</v>
      </c>
      <c r="B36" s="262">
        <v>22443293291</v>
      </c>
      <c r="C36" s="700" t="s">
        <v>1232</v>
      </c>
      <c r="D36" s="700" t="s">
        <v>245</v>
      </c>
      <c r="E36" s="263" t="s">
        <v>234</v>
      </c>
      <c r="F36" s="263"/>
      <c r="G36" s="265">
        <v>34315820.799999997</v>
      </c>
      <c r="H36" s="266">
        <v>104.85937296283588</v>
      </c>
      <c r="I36" s="267">
        <v>37224961.719999999</v>
      </c>
      <c r="J36" s="268">
        <v>106.01594393661735</v>
      </c>
      <c r="K36" s="264">
        <v>-7.8150272977634661E-2</v>
      </c>
      <c r="L36" s="264">
        <v>-1.0909405989658838E-2</v>
      </c>
      <c r="M36" s="590"/>
      <c r="N36" s="659"/>
      <c r="O36" s="347"/>
      <c r="P36" s="347"/>
      <c r="Q36" s="347"/>
    </row>
    <row r="37" spans="1:17" ht="12.75" customHeight="1">
      <c r="A37" s="262" t="s">
        <v>248</v>
      </c>
      <c r="B37" s="262">
        <v>61691616181</v>
      </c>
      <c r="C37" s="700" t="s">
        <v>1233</v>
      </c>
      <c r="D37" s="700" t="s">
        <v>245</v>
      </c>
      <c r="E37" s="263" t="s">
        <v>223</v>
      </c>
      <c r="F37" s="263"/>
      <c r="G37" s="265">
        <v>57843631.670000002</v>
      </c>
      <c r="H37" s="266">
        <v>80.444062382317171</v>
      </c>
      <c r="I37" s="267">
        <v>60072452.869999997</v>
      </c>
      <c r="J37" s="268">
        <v>82.517319977004121</v>
      </c>
      <c r="K37" s="264">
        <v>-3.7102217297889983E-2</v>
      </c>
      <c r="L37" s="264">
        <v>-2.5125120341580653E-2</v>
      </c>
      <c r="M37" s="590"/>
      <c r="N37" s="659"/>
      <c r="O37" s="347"/>
      <c r="P37" s="347"/>
      <c r="Q37" s="347"/>
    </row>
    <row r="38" spans="1:17" ht="12.75" customHeight="1">
      <c r="A38" s="262" t="s">
        <v>249</v>
      </c>
      <c r="B38" s="262">
        <v>28385569732</v>
      </c>
      <c r="C38" s="700" t="s">
        <v>1234</v>
      </c>
      <c r="D38" s="700" t="s">
        <v>250</v>
      </c>
      <c r="E38" s="263" t="s">
        <v>223</v>
      </c>
      <c r="F38" s="263"/>
      <c r="G38" s="265">
        <v>5140647.42</v>
      </c>
      <c r="H38" s="266">
        <v>314.02243605651444</v>
      </c>
      <c r="I38" s="267">
        <v>5233293.12</v>
      </c>
      <c r="J38" s="268">
        <v>319.85120912662057</v>
      </c>
      <c r="K38" s="264">
        <v>-1.7703136032250377E-2</v>
      </c>
      <c r="L38" s="264">
        <v>-1.8223389200316187E-2</v>
      </c>
      <c r="M38" s="590"/>
      <c r="N38" s="659"/>
      <c r="O38" s="347"/>
      <c r="P38" s="347"/>
      <c r="Q38" s="347"/>
    </row>
    <row r="39" spans="1:17" ht="12.75" customHeight="1">
      <c r="A39" s="262" t="s">
        <v>251</v>
      </c>
      <c r="B39" s="262">
        <v>16642777540</v>
      </c>
      <c r="C39" s="700" t="s">
        <v>1235</v>
      </c>
      <c r="D39" s="700" t="s">
        <v>250</v>
      </c>
      <c r="E39" s="263" t="s">
        <v>223</v>
      </c>
      <c r="F39" s="263"/>
      <c r="G39" s="267">
        <v>4170928.42</v>
      </c>
      <c r="H39" s="268">
        <v>466.70914900576935</v>
      </c>
      <c r="I39" s="267">
        <v>4326164.8600000003</v>
      </c>
      <c r="J39" s="268">
        <v>484.07944633805619</v>
      </c>
      <c r="K39" s="264">
        <v>-3.5883154022937624E-2</v>
      </c>
      <c r="L39" s="264">
        <v>-3.5883154022937624E-2</v>
      </c>
      <c r="M39" s="590"/>
      <c r="N39" s="659"/>
      <c r="O39" s="347"/>
      <c r="P39" s="347"/>
      <c r="Q39" s="347"/>
    </row>
    <row r="40" spans="1:17" ht="12.75" customHeight="1">
      <c r="A40" s="262" t="s">
        <v>1116</v>
      </c>
      <c r="B40" s="262">
        <v>44832307529</v>
      </c>
      <c r="C40" s="700" t="s">
        <v>1236</v>
      </c>
      <c r="D40" s="700" t="s">
        <v>250</v>
      </c>
      <c r="E40" s="263" t="s">
        <v>223</v>
      </c>
      <c r="F40" s="263"/>
      <c r="G40" s="267">
        <v>27187686.989999998</v>
      </c>
      <c r="H40" s="268">
        <v>838.72601758306848</v>
      </c>
      <c r="I40" s="267">
        <v>28003134.18</v>
      </c>
      <c r="J40" s="268">
        <v>859.64761738567336</v>
      </c>
      <c r="K40" s="264">
        <v>-2.9119854397669509E-2</v>
      </c>
      <c r="L40" s="264">
        <v>-2.4337413818735221E-2</v>
      </c>
      <c r="M40" s="590"/>
      <c r="N40" s="659"/>
      <c r="O40" s="347"/>
      <c r="P40" s="347"/>
      <c r="Q40" s="347"/>
    </row>
    <row r="41" spans="1:17" ht="12.75" customHeight="1">
      <c r="A41" s="262" t="s">
        <v>1402</v>
      </c>
      <c r="B41" s="349">
        <v>48827873221</v>
      </c>
      <c r="C41" s="701" t="s">
        <v>1237</v>
      </c>
      <c r="D41" s="701" t="s">
        <v>788</v>
      </c>
      <c r="E41" s="263" t="s">
        <v>234</v>
      </c>
      <c r="F41" s="263" t="s">
        <v>833</v>
      </c>
      <c r="G41" s="265">
        <v>82082559.758699998</v>
      </c>
      <c r="H41" s="711">
        <v>1566.1554000000001</v>
      </c>
      <c r="I41" s="267">
        <v>89979593.672499999</v>
      </c>
      <c r="J41" s="279">
        <v>204.37129999999999</v>
      </c>
      <c r="K41" s="264">
        <v>-8.7764720771500104E-2</v>
      </c>
      <c r="L41" s="712">
        <v>5.6431602676110248E-3</v>
      </c>
      <c r="M41" s="590"/>
      <c r="N41" s="659"/>
      <c r="O41" s="347"/>
      <c r="P41" s="347"/>
      <c r="Q41" s="347"/>
    </row>
    <row r="42" spans="1:17" ht="12.75" customHeight="1">
      <c r="A42" s="262"/>
      <c r="B42" s="349"/>
      <c r="C42" s="701"/>
      <c r="D42" s="701"/>
      <c r="E42" s="263"/>
      <c r="F42" s="263" t="s">
        <v>834</v>
      </c>
      <c r="G42" s="265">
        <v>8790676.4206000008</v>
      </c>
      <c r="H42" s="711">
        <v>1555.6097</v>
      </c>
      <c r="I42" s="267">
        <v>8406706.6475000009</v>
      </c>
      <c r="J42" s="279">
        <v>203.07490000000001</v>
      </c>
      <c r="K42" s="264">
        <v>4.5674220500388829E-2</v>
      </c>
      <c r="L42" s="712">
        <v>5.2483098600566436E-3</v>
      </c>
      <c r="M42" s="590"/>
      <c r="N42" s="659"/>
      <c r="O42" s="347"/>
      <c r="P42" s="347"/>
      <c r="Q42" s="347"/>
    </row>
    <row r="43" spans="1:17" ht="12.75" customHeight="1">
      <c r="A43" s="262" t="s">
        <v>1403</v>
      </c>
      <c r="B43" s="349">
        <v>5008422802</v>
      </c>
      <c r="C43" s="701" t="s">
        <v>1238</v>
      </c>
      <c r="D43" s="701" t="s">
        <v>788</v>
      </c>
      <c r="E43" s="263" t="s">
        <v>223</v>
      </c>
      <c r="F43" s="263" t="s">
        <v>833</v>
      </c>
      <c r="G43" s="265">
        <v>39075137.427599996</v>
      </c>
      <c r="H43" s="711">
        <v>678.08330000000001</v>
      </c>
      <c r="I43" s="267">
        <v>38067572.438199997</v>
      </c>
      <c r="J43" s="279">
        <v>88.736999999999995</v>
      </c>
      <c r="K43" s="264">
        <v>2.6467802511854766E-2</v>
      </c>
      <c r="L43" s="712">
        <v>2.7835063164181051E-3</v>
      </c>
      <c r="M43" s="590"/>
      <c r="N43" s="659"/>
      <c r="O43" s="347"/>
      <c r="P43" s="347"/>
      <c r="Q43" s="347"/>
    </row>
    <row r="44" spans="1:17" ht="12.75" customHeight="1">
      <c r="A44" s="262"/>
      <c r="B44" s="349"/>
      <c r="C44" s="701"/>
      <c r="D44" s="701"/>
      <c r="E44" s="263"/>
      <c r="F44" s="263" t="s">
        <v>834</v>
      </c>
      <c r="G44" s="265">
        <v>3180170.3324000002</v>
      </c>
      <c r="H44" s="711">
        <v>668.31240000000003</v>
      </c>
      <c r="I44" s="267">
        <v>3067010.7718000002</v>
      </c>
      <c r="J44" s="279">
        <v>87.527199999999993</v>
      </c>
      <c r="K44" s="264">
        <v>3.6895716715591442E-2</v>
      </c>
      <c r="L44" s="712">
        <v>1.9948084709668912E-3</v>
      </c>
      <c r="M44" s="590"/>
      <c r="N44" s="659"/>
      <c r="O44" s="347"/>
      <c r="P44" s="347"/>
      <c r="Q44" s="347"/>
    </row>
    <row r="45" spans="1:17" ht="12.75" customHeight="1">
      <c r="A45" s="349" t="s">
        <v>1105</v>
      </c>
      <c r="B45" s="349">
        <v>7254373507</v>
      </c>
      <c r="C45" s="701" t="s">
        <v>1239</v>
      </c>
      <c r="D45" s="701" t="s">
        <v>788</v>
      </c>
      <c r="E45" s="263" t="s">
        <v>223</v>
      </c>
      <c r="F45" s="263"/>
      <c r="G45" s="265">
        <v>754045.62</v>
      </c>
      <c r="H45" s="266">
        <v>91.111995834814564</v>
      </c>
      <c r="I45" s="267">
        <v>789091.38</v>
      </c>
      <c r="J45" s="268">
        <v>91.03072361436827</v>
      </c>
      <c r="K45" s="264">
        <v>-4.4412802988672895E-2</v>
      </c>
      <c r="L45" s="264">
        <v>8.9279989457824449E-4</v>
      </c>
      <c r="M45" s="590"/>
      <c r="N45" s="659"/>
      <c r="O45" s="347"/>
      <c r="P45" s="347"/>
      <c r="Q45" s="347"/>
    </row>
    <row r="46" spans="1:17" ht="12.75" customHeight="1">
      <c r="A46" s="349" t="s">
        <v>1051</v>
      </c>
      <c r="B46" s="349">
        <v>74643964821</v>
      </c>
      <c r="C46" s="701" t="s">
        <v>1240</v>
      </c>
      <c r="D46" s="701" t="s">
        <v>788</v>
      </c>
      <c r="E46" s="263" t="s">
        <v>225</v>
      </c>
      <c r="F46" s="263"/>
      <c r="G46" s="265">
        <v>192467494.93000001</v>
      </c>
      <c r="H46" s="266">
        <v>129.43410351888471</v>
      </c>
      <c r="I46" s="267">
        <v>215450210.55000001</v>
      </c>
      <c r="J46" s="268">
        <v>129.34540751983175</v>
      </c>
      <c r="K46" s="264">
        <v>-0.1066729782316288</v>
      </c>
      <c r="L46" s="264">
        <v>6.857297893576586E-4</v>
      </c>
      <c r="M46" s="590"/>
      <c r="N46" s="659"/>
      <c r="O46" s="347"/>
      <c r="P46" s="347"/>
      <c r="Q46" s="347"/>
    </row>
    <row r="47" spans="1:17" ht="12.75" customHeight="1">
      <c r="A47" s="349" t="s">
        <v>1052</v>
      </c>
      <c r="B47" s="349">
        <v>4229696804</v>
      </c>
      <c r="C47" s="701" t="s">
        <v>1241</v>
      </c>
      <c r="D47" s="701" t="s">
        <v>788</v>
      </c>
      <c r="E47" s="263" t="s">
        <v>712</v>
      </c>
      <c r="F47" s="263"/>
      <c r="G47" s="265">
        <v>65945495</v>
      </c>
      <c r="H47" s="266">
        <v>7.7154298998246249</v>
      </c>
      <c r="I47" s="267">
        <v>67089063.240000002</v>
      </c>
      <c r="J47" s="279">
        <v>7.7553801405652685</v>
      </c>
      <c r="K47" s="264">
        <v>-1.7045524035848802E-2</v>
      </c>
      <c r="L47" s="264">
        <v>-5.1512936847131208E-3</v>
      </c>
      <c r="M47" s="590"/>
      <c r="N47" s="659"/>
      <c r="O47" s="347"/>
      <c r="P47" s="347"/>
      <c r="Q47" s="347"/>
    </row>
    <row r="48" spans="1:17" ht="12.75" customHeight="1">
      <c r="A48" s="349" t="s">
        <v>1106</v>
      </c>
      <c r="B48" s="349">
        <v>42208006476</v>
      </c>
      <c r="C48" s="701" t="s">
        <v>1242</v>
      </c>
      <c r="D48" s="701" t="s">
        <v>788</v>
      </c>
      <c r="E48" s="263" t="s">
        <v>712</v>
      </c>
      <c r="F48" s="263"/>
      <c r="G48" s="265">
        <v>106672040.14</v>
      </c>
      <c r="H48" s="266">
        <v>7.279427680469241</v>
      </c>
      <c r="I48" s="267">
        <v>108118362.81</v>
      </c>
      <c r="J48" s="279">
        <v>7.3428944127755349</v>
      </c>
      <c r="K48" s="264">
        <v>-1.337721578841955E-2</v>
      </c>
      <c r="L48" s="264">
        <v>-8.643285431950587E-3</v>
      </c>
      <c r="M48" s="590"/>
      <c r="N48" s="659"/>
      <c r="O48" s="347"/>
      <c r="P48" s="347"/>
      <c r="Q48" s="347"/>
    </row>
    <row r="49" spans="1:17" ht="12.75" customHeight="1">
      <c r="A49" s="262" t="s">
        <v>257</v>
      </c>
      <c r="B49" s="262">
        <v>66973781540</v>
      </c>
      <c r="C49" s="700" t="s">
        <v>1243</v>
      </c>
      <c r="D49" s="700" t="s">
        <v>1118</v>
      </c>
      <c r="E49" s="263" t="s">
        <v>224</v>
      </c>
      <c r="F49" s="263"/>
      <c r="G49" s="265">
        <v>7906196.2834999999</v>
      </c>
      <c r="H49" s="266">
        <v>119.14253506536498</v>
      </c>
      <c r="I49" s="267">
        <v>7993845.8992999997</v>
      </c>
      <c r="J49" s="268">
        <v>119.18591059313199</v>
      </c>
      <c r="K49" s="264">
        <v>-1.0964636659767879E-2</v>
      </c>
      <c r="L49" s="264">
        <v>-3.6393167238601976E-4</v>
      </c>
      <c r="M49" s="590"/>
      <c r="N49" s="659"/>
      <c r="O49" s="347"/>
      <c r="P49" s="347"/>
      <c r="Q49" s="347"/>
    </row>
    <row r="50" spans="1:17" ht="12.75" customHeight="1">
      <c r="A50" s="262" t="s">
        <v>252</v>
      </c>
      <c r="B50" s="262">
        <v>56842862633</v>
      </c>
      <c r="C50" s="700" t="s">
        <v>1244</v>
      </c>
      <c r="D50" s="700" t="s">
        <v>1118</v>
      </c>
      <c r="E50" s="263" t="s">
        <v>224</v>
      </c>
      <c r="F50" s="263"/>
      <c r="G50" s="265">
        <v>3666369.24</v>
      </c>
      <c r="H50" s="266">
        <v>8.1063266114721024</v>
      </c>
      <c r="I50" s="267">
        <v>3944264.1</v>
      </c>
      <c r="J50" s="268">
        <v>8.2956024755935189</v>
      </c>
      <c r="K50" s="264">
        <v>-7.0455439330241565E-2</v>
      </c>
      <c r="L50" s="264">
        <v>-2.2816409619227151E-2</v>
      </c>
      <c r="M50" s="590"/>
      <c r="N50" s="659"/>
      <c r="O50" s="347"/>
      <c r="P50" s="347"/>
      <c r="Q50" s="347"/>
    </row>
    <row r="51" spans="1:17" ht="12.75" customHeight="1">
      <c r="A51" s="262" t="s">
        <v>253</v>
      </c>
      <c r="B51" s="262">
        <v>30082084002</v>
      </c>
      <c r="C51" s="700" t="s">
        <v>1245</v>
      </c>
      <c r="D51" s="700" t="s">
        <v>1118</v>
      </c>
      <c r="E51" s="263" t="s">
        <v>712</v>
      </c>
      <c r="F51" s="263"/>
      <c r="G51" s="267">
        <v>5396562.1799999997</v>
      </c>
      <c r="H51" s="268">
        <v>7.2510117629679458</v>
      </c>
      <c r="I51" s="267">
        <v>5439206.5199999996</v>
      </c>
      <c r="J51" s="268">
        <v>7.3928817249011383</v>
      </c>
      <c r="K51" s="264">
        <v>-7.8401766587086197E-3</v>
      </c>
      <c r="L51" s="264">
        <v>-1.9190075969339193E-2</v>
      </c>
      <c r="M51" s="590"/>
      <c r="N51" s="659"/>
      <c r="O51" s="347"/>
      <c r="P51" s="347"/>
      <c r="Q51" s="347"/>
    </row>
    <row r="52" spans="1:17" ht="12.75" customHeight="1">
      <c r="A52" s="261" t="s">
        <v>254</v>
      </c>
      <c r="B52" s="262">
        <v>30290598804</v>
      </c>
      <c r="C52" s="700" t="s">
        <v>1246</v>
      </c>
      <c r="D52" s="700" t="s">
        <v>1118</v>
      </c>
      <c r="E52" s="273" t="s">
        <v>223</v>
      </c>
      <c r="F52" s="273"/>
      <c r="G52" s="267">
        <v>18973810.239999998</v>
      </c>
      <c r="H52" s="268">
        <v>4.8937907002474406</v>
      </c>
      <c r="I52" s="267">
        <v>18615368.379999999</v>
      </c>
      <c r="J52" s="268">
        <v>4.8603631728345542</v>
      </c>
      <c r="K52" s="264">
        <v>1.9255158033031572E-2</v>
      </c>
      <c r="L52" s="264">
        <v>6.8775781200298702E-3</v>
      </c>
      <c r="M52" s="590"/>
      <c r="N52" s="659"/>
      <c r="O52" s="347"/>
      <c r="P52" s="347"/>
      <c r="Q52" s="347"/>
    </row>
    <row r="53" spans="1:17" ht="12.75" customHeight="1">
      <c r="A53" s="349" t="s">
        <v>255</v>
      </c>
      <c r="B53" s="262">
        <v>86292133603</v>
      </c>
      <c r="C53" s="700" t="s">
        <v>1247</v>
      </c>
      <c r="D53" s="700" t="s">
        <v>1118</v>
      </c>
      <c r="E53" s="273" t="s">
        <v>712</v>
      </c>
      <c r="F53" s="273"/>
      <c r="G53" s="267">
        <v>6478661.9100000001</v>
      </c>
      <c r="H53" s="268">
        <v>12.914814166747954</v>
      </c>
      <c r="I53" s="267">
        <v>6592226.9299999997</v>
      </c>
      <c r="J53" s="268">
        <v>13.291717788619929</v>
      </c>
      <c r="K53" s="264">
        <v>-1.722711023238388E-2</v>
      </c>
      <c r="L53" s="264">
        <v>-2.8356276281661041E-2</v>
      </c>
      <c r="M53" s="590"/>
      <c r="N53" s="659"/>
      <c r="O53" s="347"/>
      <c r="P53" s="347"/>
      <c r="Q53" s="347"/>
    </row>
    <row r="54" spans="1:17" ht="12.75" customHeight="1">
      <c r="A54" s="349" t="s">
        <v>256</v>
      </c>
      <c r="B54" s="262">
        <v>1914309442</v>
      </c>
      <c r="C54" s="700" t="s">
        <v>1248</v>
      </c>
      <c r="D54" s="700" t="s">
        <v>1118</v>
      </c>
      <c r="E54" s="273" t="s">
        <v>223</v>
      </c>
      <c r="F54" s="273"/>
      <c r="G54" s="267">
        <v>66379540.240000002</v>
      </c>
      <c r="H54" s="268">
        <v>17.387520493127486</v>
      </c>
      <c r="I54" s="267">
        <v>66970492.840000004</v>
      </c>
      <c r="J54" s="268">
        <v>17.383447531114232</v>
      </c>
      <c r="K54" s="264">
        <v>-8.8240742294051211E-3</v>
      </c>
      <c r="L54" s="264">
        <v>2.3430116528744271E-4</v>
      </c>
      <c r="M54" s="590"/>
      <c r="N54" s="659"/>
      <c r="O54" s="347"/>
      <c r="P54" s="347"/>
      <c r="Q54" s="347"/>
    </row>
    <row r="55" spans="1:17" ht="12.75" customHeight="1">
      <c r="A55" s="349" t="s">
        <v>258</v>
      </c>
      <c r="B55" s="262">
        <v>10423796399</v>
      </c>
      <c r="C55" s="700" t="s">
        <v>1249</v>
      </c>
      <c r="D55" s="700" t="s">
        <v>1118</v>
      </c>
      <c r="E55" s="273" t="s">
        <v>225</v>
      </c>
      <c r="F55" s="273"/>
      <c r="G55" s="267">
        <v>182935134.22</v>
      </c>
      <c r="H55" s="268">
        <v>1351.5927416587624</v>
      </c>
      <c r="I55" s="267">
        <v>189117324.34999999</v>
      </c>
      <c r="J55" s="268">
        <v>1350.4216333837091</v>
      </c>
      <c r="K55" s="264">
        <v>-3.2689708101826809E-2</v>
      </c>
      <c r="L55" s="264">
        <v>8.672167611227799E-4</v>
      </c>
      <c r="M55" s="590"/>
      <c r="N55" s="659"/>
      <c r="O55" s="347"/>
      <c r="P55" s="347"/>
      <c r="Q55" s="347"/>
    </row>
    <row r="56" spans="1:17" ht="12.75" customHeight="1">
      <c r="A56" s="262" t="s">
        <v>645</v>
      </c>
      <c r="B56" s="262">
        <v>89809469629</v>
      </c>
      <c r="C56" s="700" t="s">
        <v>1250</v>
      </c>
      <c r="D56" s="700" t="s">
        <v>259</v>
      </c>
      <c r="E56" s="263" t="s">
        <v>225</v>
      </c>
      <c r="F56" s="263"/>
      <c r="G56" s="265">
        <v>72575580.019999996</v>
      </c>
      <c r="H56" s="266">
        <v>781.62983178510547</v>
      </c>
      <c r="I56" s="267">
        <v>74292222.819999993</v>
      </c>
      <c r="J56" s="268">
        <v>785.10990895465136</v>
      </c>
      <c r="K56" s="264">
        <v>-2.310662859232504E-2</v>
      </c>
      <c r="L56" s="264">
        <v>-4.4325987098793318E-3</v>
      </c>
      <c r="M56" s="590"/>
      <c r="N56" s="659"/>
      <c r="O56" s="347"/>
      <c r="P56" s="347"/>
      <c r="Q56" s="347"/>
    </row>
    <row r="57" spans="1:17" ht="12.75" customHeight="1">
      <c r="A57" s="262" t="s">
        <v>1107</v>
      </c>
      <c r="B57" s="262">
        <v>85535430386</v>
      </c>
      <c r="C57" s="700" t="s">
        <v>1251</v>
      </c>
      <c r="D57" s="700" t="s">
        <v>259</v>
      </c>
      <c r="E57" s="263" t="s">
        <v>223</v>
      </c>
      <c r="F57" s="263"/>
      <c r="G57" s="265">
        <v>103713942.70999999</v>
      </c>
      <c r="H57" s="266">
        <v>37.937240393451233</v>
      </c>
      <c r="I57" s="267">
        <v>103664360.67</v>
      </c>
      <c r="J57" s="268">
        <v>37.901201859777018</v>
      </c>
      <c r="K57" s="264">
        <v>4.7829398338583573E-4</v>
      </c>
      <c r="L57" s="264">
        <v>9.5085464064026404E-4</v>
      </c>
      <c r="M57" s="590"/>
      <c r="N57" s="659"/>
      <c r="O57" s="347"/>
      <c r="P57" s="347"/>
      <c r="Q57" s="347"/>
    </row>
    <row r="58" spans="1:17" ht="12.75" customHeight="1">
      <c r="A58" s="262" t="s">
        <v>260</v>
      </c>
      <c r="B58" s="262">
        <v>40425097619</v>
      </c>
      <c r="C58" s="700" t="s">
        <v>1252</v>
      </c>
      <c r="D58" s="700" t="s">
        <v>259</v>
      </c>
      <c r="E58" s="263" t="s">
        <v>223</v>
      </c>
      <c r="F58" s="263"/>
      <c r="G58" s="265">
        <v>10836583.16</v>
      </c>
      <c r="H58" s="266">
        <v>651.90583040031606</v>
      </c>
      <c r="I58" s="267">
        <v>10926662.869999999</v>
      </c>
      <c r="J58" s="268">
        <v>656.8727113761762</v>
      </c>
      <c r="K58" s="264">
        <v>-8.2440275747245328E-3</v>
      </c>
      <c r="L58" s="264">
        <v>-7.5614055658581592E-3</v>
      </c>
      <c r="M58" s="590"/>
      <c r="N58" s="659"/>
      <c r="O58" s="347"/>
      <c r="P58" s="347"/>
      <c r="Q58" s="347"/>
    </row>
    <row r="59" spans="1:17" ht="12.75" customHeight="1">
      <c r="A59" s="262" t="s">
        <v>1125</v>
      </c>
      <c r="B59" s="262">
        <v>55749429688</v>
      </c>
      <c r="C59" s="700" t="s">
        <v>1253</v>
      </c>
      <c r="D59" s="700" t="s">
        <v>259</v>
      </c>
      <c r="E59" s="263" t="s">
        <v>712</v>
      </c>
      <c r="F59" s="263"/>
      <c r="G59" s="265">
        <v>31611720.43</v>
      </c>
      <c r="H59" s="266">
        <v>753.26947339502419</v>
      </c>
      <c r="I59" s="267">
        <v>32042097.649999999</v>
      </c>
      <c r="J59" s="268">
        <v>763.52484758727951</v>
      </c>
      <c r="K59" s="264">
        <v>-1.3431618138770585E-2</v>
      </c>
      <c r="L59" s="264">
        <v>-1.3431618138770585E-2</v>
      </c>
      <c r="M59" s="590"/>
      <c r="N59" s="659"/>
      <c r="O59" s="347"/>
      <c r="P59" s="347"/>
      <c r="Q59" s="347"/>
    </row>
    <row r="60" spans="1:17" ht="12.75" customHeight="1">
      <c r="A60" s="262" t="s">
        <v>261</v>
      </c>
      <c r="B60" s="262">
        <v>61515780704</v>
      </c>
      <c r="C60" s="700" t="s">
        <v>1254</v>
      </c>
      <c r="D60" s="700" t="s">
        <v>259</v>
      </c>
      <c r="E60" s="263" t="s">
        <v>225</v>
      </c>
      <c r="F60" s="263"/>
      <c r="G60" s="265">
        <v>339451469.36000001</v>
      </c>
      <c r="H60" s="266">
        <v>133.02967590383389</v>
      </c>
      <c r="I60" s="267">
        <v>342671007.80000001</v>
      </c>
      <c r="J60" s="268">
        <v>132.95779799888271</v>
      </c>
      <c r="K60" s="264">
        <v>-9.3954211669960985E-3</v>
      </c>
      <c r="L60" s="264">
        <v>5.406069146225434E-4</v>
      </c>
      <c r="M60" s="590"/>
      <c r="N60" s="659"/>
      <c r="O60" s="347"/>
      <c r="P60" s="347"/>
      <c r="Q60" s="347"/>
    </row>
    <row r="61" spans="1:17" ht="12.75" customHeight="1">
      <c r="A61" s="262" t="s">
        <v>262</v>
      </c>
      <c r="B61" s="262">
        <v>16128752508</v>
      </c>
      <c r="C61" s="700" t="s">
        <v>1255</v>
      </c>
      <c r="D61" s="700" t="s">
        <v>259</v>
      </c>
      <c r="E61" s="263" t="s">
        <v>224</v>
      </c>
      <c r="F61" s="263"/>
      <c r="G61" s="265">
        <v>39573995.299999997</v>
      </c>
      <c r="H61" s="266">
        <v>101.81842175766208</v>
      </c>
      <c r="I61" s="267">
        <v>40181023.079999998</v>
      </c>
      <c r="J61" s="268">
        <v>102.88804257380565</v>
      </c>
      <c r="K61" s="264">
        <v>-1.5107325136829219E-2</v>
      </c>
      <c r="L61" s="264">
        <v>-1.0395968174594095E-2</v>
      </c>
      <c r="M61" s="590"/>
      <c r="N61" s="659"/>
      <c r="O61" s="347"/>
      <c r="P61" s="347"/>
      <c r="Q61" s="347"/>
    </row>
    <row r="62" spans="1:17" ht="12.75" customHeight="1">
      <c r="A62" s="262" t="s">
        <v>263</v>
      </c>
      <c r="B62" s="262">
        <v>5881951163</v>
      </c>
      <c r="C62" s="700" t="s">
        <v>1256</v>
      </c>
      <c r="D62" s="700" t="s">
        <v>264</v>
      </c>
      <c r="E62" s="263" t="s">
        <v>234</v>
      </c>
      <c r="F62" s="263"/>
      <c r="G62" s="265">
        <v>336067224.67000002</v>
      </c>
      <c r="H62" s="266">
        <v>954.83965270183171</v>
      </c>
      <c r="I62" s="267">
        <v>313068676.91000003</v>
      </c>
      <c r="J62" s="268">
        <v>952.0297742054961</v>
      </c>
      <c r="K62" s="264">
        <v>7.3461669774812721E-2</v>
      </c>
      <c r="L62" s="264">
        <v>2.9514607341776244E-3</v>
      </c>
      <c r="M62" s="590"/>
      <c r="N62" s="659"/>
      <c r="O62" s="347"/>
      <c r="P62" s="347"/>
      <c r="Q62" s="347"/>
    </row>
    <row r="63" spans="1:17" ht="12.75" customHeight="1">
      <c r="A63" s="262" t="s">
        <v>1108</v>
      </c>
      <c r="B63" s="262">
        <v>97407922886</v>
      </c>
      <c r="C63" s="700" t="s">
        <v>1257</v>
      </c>
      <c r="D63" s="700" t="s">
        <v>264</v>
      </c>
      <c r="E63" s="263" t="s">
        <v>234</v>
      </c>
      <c r="F63" s="263"/>
      <c r="G63" s="265">
        <v>96006310.859999999</v>
      </c>
      <c r="H63" s="266">
        <v>806.03585442841461</v>
      </c>
      <c r="I63" s="267">
        <v>97580557.129999995</v>
      </c>
      <c r="J63" s="268">
        <v>804.70986963202222</v>
      </c>
      <c r="K63" s="264">
        <v>-1.6132786246575104E-2</v>
      </c>
      <c r="L63" s="264">
        <v>1.6477799595011611E-3</v>
      </c>
      <c r="M63" s="590"/>
      <c r="N63" s="659"/>
      <c r="O63" s="347"/>
      <c r="P63" s="347"/>
      <c r="Q63" s="347"/>
    </row>
    <row r="64" spans="1:17" ht="12.75" customHeight="1">
      <c r="A64" s="262" t="s">
        <v>265</v>
      </c>
      <c r="B64" s="262">
        <v>30096106301</v>
      </c>
      <c r="C64" s="700" t="s">
        <v>1258</v>
      </c>
      <c r="D64" s="700" t="s">
        <v>264</v>
      </c>
      <c r="E64" s="263" t="s">
        <v>225</v>
      </c>
      <c r="F64" s="263"/>
      <c r="G64" s="265">
        <v>175423380.52000001</v>
      </c>
      <c r="H64" s="266">
        <v>908.83529389113585</v>
      </c>
      <c r="I64" s="267">
        <v>142777290.13999999</v>
      </c>
      <c r="J64" s="268">
        <v>920.95992730741705</v>
      </c>
      <c r="K64" s="264">
        <v>0.22865044117302524</v>
      </c>
      <c r="L64" s="264">
        <v>-1.3165212792406344E-2</v>
      </c>
      <c r="M64" s="590"/>
      <c r="N64" s="659"/>
      <c r="O64" s="347"/>
      <c r="P64" s="347"/>
      <c r="Q64" s="347"/>
    </row>
    <row r="65" spans="1:17" ht="12.75" customHeight="1">
      <c r="A65" s="262" t="s">
        <v>266</v>
      </c>
      <c r="B65" s="262">
        <v>18911840764</v>
      </c>
      <c r="C65" s="700" t="s">
        <v>1259</v>
      </c>
      <c r="D65" s="700" t="s">
        <v>264</v>
      </c>
      <c r="E65" s="263" t="s">
        <v>223</v>
      </c>
      <c r="F65" s="263"/>
      <c r="G65" s="265">
        <v>186712038.86000001</v>
      </c>
      <c r="H65" s="266">
        <v>74.326771063324912</v>
      </c>
      <c r="I65" s="267">
        <v>194417244.47999999</v>
      </c>
      <c r="J65" s="268">
        <v>74.53205513223719</v>
      </c>
      <c r="K65" s="264">
        <v>-3.9632315747549995E-2</v>
      </c>
      <c r="L65" s="264">
        <v>-2.7543057621053357E-3</v>
      </c>
      <c r="M65" s="590"/>
      <c r="N65" s="659"/>
      <c r="O65" s="347"/>
      <c r="P65" s="347"/>
      <c r="Q65" s="347"/>
    </row>
    <row r="66" spans="1:17" ht="12.75" customHeight="1">
      <c r="A66" s="262" t="s">
        <v>267</v>
      </c>
      <c r="B66" s="262">
        <v>28173216249</v>
      </c>
      <c r="C66" s="700" t="s">
        <v>1260</v>
      </c>
      <c r="D66" s="700" t="s">
        <v>264</v>
      </c>
      <c r="E66" s="263" t="s">
        <v>225</v>
      </c>
      <c r="F66" s="263"/>
      <c r="G66" s="265">
        <v>631500222.42999995</v>
      </c>
      <c r="H66" s="266">
        <v>1060.4879325963605</v>
      </c>
      <c r="I66" s="267">
        <v>607354742.76999998</v>
      </c>
      <c r="J66" s="268">
        <v>1065.3624742365712</v>
      </c>
      <c r="K66" s="264">
        <v>3.9755151247981013E-2</v>
      </c>
      <c r="L66" s="264">
        <v>-4.5754771339245881E-3</v>
      </c>
      <c r="M66" s="590"/>
      <c r="N66" s="659"/>
      <c r="O66" s="347"/>
      <c r="P66" s="347"/>
      <c r="Q66" s="347"/>
    </row>
    <row r="67" spans="1:17" ht="12.75" customHeight="1">
      <c r="A67" s="262" t="s">
        <v>1126</v>
      </c>
      <c r="B67" s="262">
        <v>62937824927</v>
      </c>
      <c r="C67" s="700" t="s">
        <v>1261</v>
      </c>
      <c r="D67" s="700" t="s">
        <v>264</v>
      </c>
      <c r="E67" s="263" t="s">
        <v>712</v>
      </c>
      <c r="F67" s="263"/>
      <c r="G67" s="265">
        <v>7818897.2199999997</v>
      </c>
      <c r="H67" s="266">
        <v>745.16601099804768</v>
      </c>
      <c r="I67" s="267">
        <v>8124232.8300000001</v>
      </c>
      <c r="J67" s="268">
        <v>749.74436886040962</v>
      </c>
      <c r="K67" s="264">
        <v>-3.7583316036007841E-2</v>
      </c>
      <c r="L67" s="264">
        <v>-6.1065585184999494E-3</v>
      </c>
      <c r="M67" s="590"/>
      <c r="N67" s="659"/>
      <c r="O67" s="347"/>
      <c r="P67" s="347"/>
      <c r="Q67" s="347"/>
    </row>
    <row r="68" spans="1:17" ht="12.75" customHeight="1">
      <c r="A68" s="262" t="s">
        <v>268</v>
      </c>
      <c r="B68" s="262">
        <v>52772437018</v>
      </c>
      <c r="C68" s="700" t="s">
        <v>1262</v>
      </c>
      <c r="D68" s="700" t="s">
        <v>264</v>
      </c>
      <c r="E68" s="263" t="s">
        <v>224</v>
      </c>
      <c r="F68" s="263"/>
      <c r="G68" s="265">
        <v>202169049.28999999</v>
      </c>
      <c r="H68" s="266">
        <v>105.80023078981625</v>
      </c>
      <c r="I68" s="267">
        <v>206103130.15000001</v>
      </c>
      <c r="J68" s="268">
        <v>106.40906576796419</v>
      </c>
      <c r="K68" s="264">
        <v>-1.9087923881295876E-2</v>
      </c>
      <c r="L68" s="264">
        <v>-5.7216457428126422E-3</v>
      </c>
      <c r="M68" s="590"/>
      <c r="N68" s="659"/>
      <c r="O68" s="347"/>
      <c r="P68" s="347"/>
      <c r="Q68" s="347"/>
    </row>
    <row r="69" spans="1:17" ht="12.75" customHeight="1">
      <c r="A69" s="349" t="s">
        <v>269</v>
      </c>
      <c r="B69" s="262">
        <v>66324185184</v>
      </c>
      <c r="C69" s="700" t="s">
        <v>1263</v>
      </c>
      <c r="D69" s="700" t="s">
        <v>264</v>
      </c>
      <c r="E69" s="263" t="s">
        <v>225</v>
      </c>
      <c r="F69" s="263"/>
      <c r="G69" s="265">
        <v>2011880629.5899999</v>
      </c>
      <c r="H69" s="266">
        <v>143.15916705282825</v>
      </c>
      <c r="I69" s="267">
        <v>1884414181.1300001</v>
      </c>
      <c r="J69" s="268">
        <v>143.11263580109264</v>
      </c>
      <c r="K69" s="264">
        <v>6.7642479947568557E-2</v>
      </c>
      <c r="L69" s="264">
        <v>3.2513727020089256E-4</v>
      </c>
      <c r="M69" s="590"/>
      <c r="N69" s="659"/>
      <c r="O69" s="347"/>
      <c r="P69" s="347"/>
      <c r="Q69" s="347"/>
    </row>
    <row r="70" spans="1:17" ht="12.75" customHeight="1">
      <c r="A70" s="349" t="s">
        <v>1264</v>
      </c>
      <c r="B70" s="262">
        <v>31076456551</v>
      </c>
      <c r="C70" s="700" t="s">
        <v>1265</v>
      </c>
      <c r="D70" s="700" t="s">
        <v>264</v>
      </c>
      <c r="E70" s="263" t="s">
        <v>234</v>
      </c>
      <c r="F70" s="263"/>
      <c r="G70" s="265">
        <v>12300731.59</v>
      </c>
      <c r="H70" s="266">
        <v>101.09991945585459</v>
      </c>
      <c r="I70" s="267">
        <v>11488098.060000001</v>
      </c>
      <c r="J70" s="268">
        <v>100.61929068241213</v>
      </c>
      <c r="K70" s="264">
        <v>7.0736994562178968E-2</v>
      </c>
      <c r="L70" s="264">
        <v>4.7767060389989346E-3</v>
      </c>
      <c r="M70" s="590"/>
      <c r="N70" s="659"/>
      <c r="O70" s="347"/>
      <c r="P70" s="347"/>
      <c r="Q70" s="347"/>
    </row>
    <row r="71" spans="1:17" ht="12.75" customHeight="1">
      <c r="A71" s="262" t="s">
        <v>270</v>
      </c>
      <c r="B71" s="262">
        <v>51707511570</v>
      </c>
      <c r="C71" s="700" t="s">
        <v>1266</v>
      </c>
      <c r="D71" s="700" t="s">
        <v>271</v>
      </c>
      <c r="E71" s="263" t="s">
        <v>223</v>
      </c>
      <c r="F71" s="263"/>
      <c r="G71" s="265">
        <v>15736240.92</v>
      </c>
      <c r="H71" s="266">
        <v>717.92077413887125</v>
      </c>
      <c r="I71" s="267">
        <v>16282138.17</v>
      </c>
      <c r="J71" s="268">
        <v>745.54541516469635</v>
      </c>
      <c r="K71" s="264">
        <v>-3.3527368721500084E-2</v>
      </c>
      <c r="L71" s="264">
        <v>-3.7052928586144729E-2</v>
      </c>
      <c r="M71" s="590"/>
      <c r="N71" s="659"/>
      <c r="O71" s="347"/>
      <c r="P71" s="347"/>
      <c r="Q71" s="347"/>
    </row>
    <row r="72" spans="1:17" ht="12.75" customHeight="1">
      <c r="A72" s="262" t="s">
        <v>272</v>
      </c>
      <c r="B72" s="262">
        <v>40759487854</v>
      </c>
      <c r="C72" s="700" t="s">
        <v>1267</v>
      </c>
      <c r="D72" s="700" t="s">
        <v>271</v>
      </c>
      <c r="E72" s="278" t="s">
        <v>223</v>
      </c>
      <c r="F72" s="278"/>
      <c r="G72" s="265">
        <v>18196679.309999999</v>
      </c>
      <c r="H72" s="266">
        <v>96.965160734679912</v>
      </c>
      <c r="I72" s="267">
        <v>18943466.399999999</v>
      </c>
      <c r="J72" s="268">
        <v>100.89720278343319</v>
      </c>
      <c r="K72" s="264">
        <v>-3.9421881625635313E-2</v>
      </c>
      <c r="L72" s="264">
        <v>-3.8970773621871846E-2</v>
      </c>
      <c r="M72" s="590"/>
      <c r="N72" s="659"/>
      <c r="O72" s="347"/>
      <c r="P72" s="347"/>
      <c r="Q72" s="347"/>
    </row>
    <row r="73" spans="1:17" ht="12.75" customHeight="1">
      <c r="A73" s="262" t="s">
        <v>1070</v>
      </c>
      <c r="B73" s="262">
        <v>89187481269</v>
      </c>
      <c r="C73" s="700" t="s">
        <v>1268</v>
      </c>
      <c r="D73" s="700" t="s">
        <v>273</v>
      </c>
      <c r="E73" s="278" t="s">
        <v>712</v>
      </c>
      <c r="F73" s="278"/>
      <c r="G73" s="265">
        <v>14809299.178099999</v>
      </c>
      <c r="H73" s="266">
        <v>767.92375051817203</v>
      </c>
      <c r="I73" s="267">
        <v>15593321.0845</v>
      </c>
      <c r="J73" s="268">
        <v>765.22993037017227</v>
      </c>
      <c r="K73" s="264">
        <v>-5.027934088905095E-2</v>
      </c>
      <c r="L73" s="264">
        <v>3.5202754637375655E-3</v>
      </c>
      <c r="M73" s="590"/>
      <c r="N73" s="659"/>
      <c r="O73" s="347"/>
      <c r="P73" s="347"/>
      <c r="Q73" s="347"/>
    </row>
    <row r="74" spans="1:17" ht="12.75" customHeight="1">
      <c r="A74" s="262" t="s">
        <v>1071</v>
      </c>
      <c r="B74" s="262">
        <v>45341487821</v>
      </c>
      <c r="C74" s="700" t="s">
        <v>1269</v>
      </c>
      <c r="D74" s="700" t="s">
        <v>273</v>
      </c>
      <c r="E74" s="278" t="s">
        <v>712</v>
      </c>
      <c r="F74" s="278"/>
      <c r="G74" s="265">
        <v>29888140.776500002</v>
      </c>
      <c r="H74" s="266">
        <v>707.96247952258727</v>
      </c>
      <c r="I74" s="267">
        <v>28960931.5266</v>
      </c>
      <c r="J74" s="268">
        <v>704.97379642643523</v>
      </c>
      <c r="K74" s="264">
        <v>3.2015864166813124E-2</v>
      </c>
      <c r="L74" s="264">
        <v>4.2394243747809757E-3</v>
      </c>
      <c r="M74" s="590"/>
      <c r="N74" s="659"/>
      <c r="O74" s="347"/>
      <c r="P74" s="347"/>
      <c r="Q74" s="347"/>
    </row>
    <row r="75" spans="1:17" ht="12.75" customHeight="1">
      <c r="A75" s="262" t="s">
        <v>274</v>
      </c>
      <c r="B75" s="262">
        <v>37297835240</v>
      </c>
      <c r="C75" s="700" t="s">
        <v>1270</v>
      </c>
      <c r="D75" s="700" t="s">
        <v>273</v>
      </c>
      <c r="E75" s="278" t="s">
        <v>234</v>
      </c>
      <c r="F75" s="278"/>
      <c r="G75" s="265">
        <v>110333317.6301</v>
      </c>
      <c r="H75" s="266">
        <v>1306.8774260622808</v>
      </c>
      <c r="I75" s="267">
        <v>106405827.4296</v>
      </c>
      <c r="J75" s="268">
        <v>1306.1663399504469</v>
      </c>
      <c r="K75" s="264">
        <v>3.6910480331525886E-2</v>
      </c>
      <c r="L75" s="264">
        <v>5.444070101063847E-4</v>
      </c>
      <c r="M75" s="590"/>
      <c r="N75" s="659"/>
      <c r="O75" s="347"/>
      <c r="P75" s="347"/>
      <c r="Q75" s="347"/>
    </row>
    <row r="76" spans="1:17" ht="12.75" customHeight="1">
      <c r="A76" s="262" t="s">
        <v>275</v>
      </c>
      <c r="B76" s="262">
        <v>41253175713</v>
      </c>
      <c r="C76" s="700" t="s">
        <v>1271</v>
      </c>
      <c r="D76" s="700" t="s">
        <v>273</v>
      </c>
      <c r="E76" s="278" t="s">
        <v>225</v>
      </c>
      <c r="F76" s="278"/>
      <c r="G76" s="265">
        <v>751800855.76629996</v>
      </c>
      <c r="H76" s="266">
        <v>157.50773040362921</v>
      </c>
      <c r="I76" s="267">
        <v>823033142.94500005</v>
      </c>
      <c r="J76" s="268">
        <v>157.4478466932859</v>
      </c>
      <c r="K76" s="264">
        <v>-8.6548503895985007E-2</v>
      </c>
      <c r="L76" s="264">
        <v>3.8033997670328112E-4</v>
      </c>
      <c r="M76" s="590"/>
      <c r="N76" s="659"/>
      <c r="O76" s="347"/>
      <c r="P76" s="347"/>
      <c r="Q76" s="347"/>
    </row>
    <row r="77" spans="1:17" ht="12.75" customHeight="1">
      <c r="A77" s="262" t="s">
        <v>1042</v>
      </c>
      <c r="B77" s="262">
        <v>9165375440</v>
      </c>
      <c r="C77" s="700" t="s">
        <v>1272</v>
      </c>
      <c r="D77" s="700" t="s">
        <v>273</v>
      </c>
      <c r="E77" s="278" t="s">
        <v>234</v>
      </c>
      <c r="F77" s="278"/>
      <c r="G77" s="265">
        <v>20211109.9604</v>
      </c>
      <c r="H77" s="266">
        <v>786.67103702715985</v>
      </c>
      <c r="I77" s="267">
        <v>18241369.699499998</v>
      </c>
      <c r="J77" s="268">
        <v>785.57884503981711</v>
      </c>
      <c r="K77" s="264">
        <v>0.10798203716873256</v>
      </c>
      <c r="L77" s="264">
        <v>1.3903021883021616E-3</v>
      </c>
      <c r="M77" s="590"/>
      <c r="N77" s="659"/>
      <c r="O77" s="347"/>
      <c r="P77" s="347"/>
      <c r="Q77" s="347"/>
    </row>
    <row r="78" spans="1:17" ht="12.75" customHeight="1">
      <c r="A78" s="349" t="s">
        <v>1053</v>
      </c>
      <c r="B78" s="262">
        <v>79265733460</v>
      </c>
      <c r="C78" s="700" t="s">
        <v>1273</v>
      </c>
      <c r="D78" s="700" t="s">
        <v>273</v>
      </c>
      <c r="E78" s="278" t="s">
        <v>712</v>
      </c>
      <c r="F78" s="278"/>
      <c r="G78" s="265">
        <v>119366543.5608</v>
      </c>
      <c r="H78" s="266">
        <v>878.68956296014869</v>
      </c>
      <c r="I78" s="267">
        <v>121429252.56460001</v>
      </c>
      <c r="J78" s="268">
        <v>876.56764745786541</v>
      </c>
      <c r="K78" s="264">
        <v>-1.6986920039737896E-2</v>
      </c>
      <c r="L78" s="264">
        <v>2.4207093524806211E-3</v>
      </c>
      <c r="M78" s="590"/>
      <c r="N78" s="659"/>
      <c r="O78" s="347"/>
      <c r="P78" s="347"/>
      <c r="Q78" s="347"/>
    </row>
    <row r="79" spans="1:17" ht="12.75" customHeight="1">
      <c r="A79" s="262" t="s">
        <v>276</v>
      </c>
      <c r="B79" s="262">
        <v>20010251059</v>
      </c>
      <c r="C79" s="700" t="s">
        <v>1274</v>
      </c>
      <c r="D79" s="700" t="s">
        <v>273</v>
      </c>
      <c r="E79" s="278" t="s">
        <v>225</v>
      </c>
      <c r="F79" s="278"/>
      <c r="G79" s="267">
        <v>139570913.4066</v>
      </c>
      <c r="H79" s="268">
        <v>804.99544319211066</v>
      </c>
      <c r="I79" s="267">
        <v>145601254.6864</v>
      </c>
      <c r="J79" s="268">
        <v>808.44018654907472</v>
      </c>
      <c r="K79" s="264">
        <v>-4.1416822216184257E-2</v>
      </c>
      <c r="L79" s="264">
        <v>-4.2609749172272116E-3</v>
      </c>
      <c r="M79" s="590"/>
      <c r="N79" s="659"/>
      <c r="O79" s="347"/>
      <c r="P79" s="347"/>
      <c r="Q79" s="347"/>
    </row>
    <row r="80" spans="1:17" ht="12.75" customHeight="1">
      <c r="A80" s="349" t="s">
        <v>1054</v>
      </c>
      <c r="B80" s="262">
        <v>79301865686</v>
      </c>
      <c r="C80" s="700" t="s">
        <v>1275</v>
      </c>
      <c r="D80" s="700" t="s">
        <v>273</v>
      </c>
      <c r="E80" s="278" t="s">
        <v>712</v>
      </c>
      <c r="F80" s="278"/>
      <c r="G80" s="265">
        <v>137474056.1636</v>
      </c>
      <c r="H80" s="266">
        <v>766.80891894046113</v>
      </c>
      <c r="I80" s="267">
        <v>137233177.6464</v>
      </c>
      <c r="J80" s="268">
        <v>758.26786046998518</v>
      </c>
      <c r="K80" s="264">
        <v>1.7552498698285568E-3</v>
      </c>
      <c r="L80" s="264">
        <v>1.1263906748180119E-2</v>
      </c>
      <c r="M80" s="590"/>
      <c r="N80" s="659"/>
      <c r="O80" s="347"/>
      <c r="P80" s="347"/>
      <c r="Q80" s="347"/>
    </row>
    <row r="81" spans="1:17" ht="12.75" customHeight="1">
      <c r="A81" s="262" t="s">
        <v>786</v>
      </c>
      <c r="B81" s="262">
        <v>21622887756</v>
      </c>
      <c r="C81" s="700" t="s">
        <v>1276</v>
      </c>
      <c r="D81" s="700" t="s">
        <v>273</v>
      </c>
      <c r="E81" s="278" t="s">
        <v>712</v>
      </c>
      <c r="F81" s="278"/>
      <c r="G81" s="269">
        <v>43935250.549500003</v>
      </c>
      <c r="H81" s="270">
        <v>777.60459691198696</v>
      </c>
      <c r="I81" s="267">
        <v>43908676.887699999</v>
      </c>
      <c r="J81" s="268">
        <v>777.1342729394587</v>
      </c>
      <c r="K81" s="264">
        <v>6.0520297316113414E-4</v>
      </c>
      <c r="L81" s="264">
        <v>6.0520297316091209E-4</v>
      </c>
      <c r="M81" s="590"/>
      <c r="N81" s="659"/>
      <c r="O81" s="347"/>
      <c r="P81" s="347"/>
      <c r="Q81" s="347"/>
    </row>
    <row r="82" spans="1:17" ht="12.75" customHeight="1">
      <c r="A82" s="262" t="s">
        <v>1300</v>
      </c>
      <c r="B82" s="262">
        <v>23186371200</v>
      </c>
      <c r="C82" s="700" t="s">
        <v>1277</v>
      </c>
      <c r="D82" s="700" t="s">
        <v>1399</v>
      </c>
      <c r="E82" s="278" t="s">
        <v>224</v>
      </c>
      <c r="F82" s="278"/>
      <c r="G82" s="269">
        <v>0</v>
      </c>
      <c r="H82" s="270">
        <v>0</v>
      </c>
      <c r="I82" s="274">
        <v>0</v>
      </c>
      <c r="J82" s="275">
        <v>0</v>
      </c>
      <c r="K82" s="264" t="s">
        <v>1067</v>
      </c>
      <c r="L82" s="264" t="s">
        <v>1067</v>
      </c>
      <c r="M82" s="590"/>
      <c r="N82" s="659"/>
      <c r="O82" s="347"/>
      <c r="P82" s="347"/>
      <c r="Q82" s="347"/>
    </row>
    <row r="83" spans="1:17" ht="12.75" customHeight="1">
      <c r="A83" s="262" t="s">
        <v>1301</v>
      </c>
      <c r="B83" s="262">
        <v>43831181643</v>
      </c>
      <c r="C83" s="700" t="s">
        <v>1278</v>
      </c>
      <c r="D83" s="700" t="s">
        <v>1399</v>
      </c>
      <c r="E83" s="278" t="s">
        <v>225</v>
      </c>
      <c r="F83" s="278"/>
      <c r="G83" s="269">
        <v>0</v>
      </c>
      <c r="H83" s="270">
        <v>0</v>
      </c>
      <c r="I83" s="267">
        <v>0</v>
      </c>
      <c r="J83" s="268">
        <v>0</v>
      </c>
      <c r="K83" s="264" t="s">
        <v>1067</v>
      </c>
      <c r="L83" s="264" t="s">
        <v>1067</v>
      </c>
      <c r="M83" s="590"/>
      <c r="N83" s="659"/>
      <c r="O83" s="347"/>
      <c r="P83" s="347"/>
      <c r="Q83" s="347"/>
    </row>
    <row r="84" spans="1:17" ht="12.75" customHeight="1">
      <c r="A84" s="262" t="s">
        <v>1302</v>
      </c>
      <c r="B84" s="262">
        <v>12203685741</v>
      </c>
      <c r="C84" s="700" t="s">
        <v>1279</v>
      </c>
      <c r="D84" s="700" t="s">
        <v>1399</v>
      </c>
      <c r="E84" s="278" t="s">
        <v>223</v>
      </c>
      <c r="F84" s="278"/>
      <c r="G84" s="269">
        <v>0</v>
      </c>
      <c r="H84" s="270">
        <v>0</v>
      </c>
      <c r="I84" s="267">
        <v>0</v>
      </c>
      <c r="J84" s="268">
        <v>0</v>
      </c>
      <c r="K84" s="264" t="s">
        <v>1067</v>
      </c>
      <c r="L84" s="264" t="s">
        <v>1067</v>
      </c>
      <c r="M84" s="590"/>
      <c r="N84" s="659"/>
      <c r="O84" s="347"/>
      <c r="P84" s="347"/>
      <c r="Q84" s="347"/>
    </row>
    <row r="85" spans="1:17" ht="12.75" customHeight="1">
      <c r="A85" s="262" t="s">
        <v>277</v>
      </c>
      <c r="B85" s="262">
        <v>37884602446</v>
      </c>
      <c r="C85" s="700" t="s">
        <v>1280</v>
      </c>
      <c r="D85" s="700" t="s">
        <v>278</v>
      </c>
      <c r="E85" s="278" t="s">
        <v>223</v>
      </c>
      <c r="F85" s="278"/>
      <c r="G85" s="265">
        <v>256542416.76230001</v>
      </c>
      <c r="H85" s="266">
        <v>107.10294794489562</v>
      </c>
      <c r="I85" s="267">
        <v>248119669.60969999</v>
      </c>
      <c r="J85" s="268">
        <v>106.19496167097815</v>
      </c>
      <c r="K85" s="264">
        <v>3.3946309721632595E-2</v>
      </c>
      <c r="L85" s="264">
        <v>8.5501822273892358E-3</v>
      </c>
      <c r="M85" s="590"/>
      <c r="N85" s="659"/>
      <c r="O85" s="347"/>
      <c r="P85" s="347"/>
      <c r="Q85" s="347"/>
    </row>
    <row r="86" spans="1:17" ht="12.75" customHeight="1">
      <c r="A86" s="262" t="s">
        <v>279</v>
      </c>
      <c r="B86" s="262">
        <v>94465089647</v>
      </c>
      <c r="C86" s="700" t="s">
        <v>1281</v>
      </c>
      <c r="D86" s="700" t="s">
        <v>278</v>
      </c>
      <c r="E86" s="278" t="s">
        <v>234</v>
      </c>
      <c r="F86" s="278"/>
      <c r="G86" s="265">
        <v>209902243.85420001</v>
      </c>
      <c r="H86" s="266">
        <v>1442.9176159155732</v>
      </c>
      <c r="I86" s="267">
        <v>204057542.82480001</v>
      </c>
      <c r="J86" s="268">
        <v>1440.9301125983081</v>
      </c>
      <c r="K86" s="264">
        <v>2.8642415999383664E-2</v>
      </c>
      <c r="L86" s="264">
        <v>1.3793197184845951E-3</v>
      </c>
      <c r="M86" s="590"/>
      <c r="N86" s="659"/>
      <c r="O86" s="347"/>
      <c r="P86" s="347"/>
      <c r="Q86" s="347"/>
    </row>
    <row r="87" spans="1:17" ht="12.75" customHeight="1">
      <c r="A87" s="262" t="s">
        <v>280</v>
      </c>
      <c r="B87" s="262">
        <v>78935969676</v>
      </c>
      <c r="C87" s="700" t="s">
        <v>1282</v>
      </c>
      <c r="D87" s="700" t="s">
        <v>278</v>
      </c>
      <c r="E87" s="278" t="s">
        <v>223</v>
      </c>
      <c r="F87" s="278"/>
      <c r="G87" s="265">
        <v>35448919.258699998</v>
      </c>
      <c r="H87" s="266">
        <v>565.19546190457595</v>
      </c>
      <c r="I87" s="267">
        <v>34995396.827</v>
      </c>
      <c r="J87" s="268">
        <v>566.7384841503399</v>
      </c>
      <c r="K87" s="264">
        <v>1.2959488184745904E-2</v>
      </c>
      <c r="L87" s="264">
        <v>-2.7226353757805466E-3</v>
      </c>
      <c r="M87" s="590"/>
      <c r="N87" s="659"/>
      <c r="O87" s="347"/>
      <c r="P87" s="347"/>
      <c r="Q87" s="347"/>
    </row>
    <row r="88" spans="1:17" ht="12.75" customHeight="1">
      <c r="A88" s="262" t="s">
        <v>281</v>
      </c>
      <c r="B88" s="262">
        <v>41002460007</v>
      </c>
      <c r="C88" s="700" t="s">
        <v>1283</v>
      </c>
      <c r="D88" s="700" t="s">
        <v>278</v>
      </c>
      <c r="E88" s="278" t="s">
        <v>223</v>
      </c>
      <c r="F88" s="278"/>
      <c r="G88" s="265">
        <v>247987500.66080001</v>
      </c>
      <c r="H88" s="266">
        <v>949.43832659027021</v>
      </c>
      <c r="I88" s="267">
        <v>278714965.78119999</v>
      </c>
      <c r="J88" s="268">
        <v>976.69567658778465</v>
      </c>
      <c r="K88" s="264">
        <v>-0.11024691492354954</v>
      </c>
      <c r="L88" s="264">
        <v>-2.7907720542740155E-2</v>
      </c>
      <c r="M88" s="590"/>
      <c r="N88" s="659"/>
      <c r="O88" s="347"/>
      <c r="P88" s="347"/>
      <c r="Q88" s="347"/>
    </row>
    <row r="89" spans="1:17" ht="12.75" customHeight="1">
      <c r="A89" s="262" t="s">
        <v>282</v>
      </c>
      <c r="B89" s="262">
        <v>35313366580</v>
      </c>
      <c r="C89" s="700" t="s">
        <v>1284</v>
      </c>
      <c r="D89" s="700" t="s">
        <v>278</v>
      </c>
      <c r="E89" s="278" t="s">
        <v>225</v>
      </c>
      <c r="F89" s="278"/>
      <c r="G89" s="265">
        <v>158614958.55019999</v>
      </c>
      <c r="H89" s="266">
        <v>1146.4696651690936</v>
      </c>
      <c r="I89" s="267">
        <v>166880294.56659999</v>
      </c>
      <c r="J89" s="268">
        <v>1151.387714158539</v>
      </c>
      <c r="K89" s="264">
        <v>-4.9528532040680306E-2</v>
      </c>
      <c r="L89" s="264">
        <v>-4.2714099941909556E-3</v>
      </c>
      <c r="M89" s="590"/>
      <c r="N89" s="659"/>
      <c r="O89" s="347"/>
      <c r="P89" s="347"/>
      <c r="Q89" s="347"/>
    </row>
    <row r="90" spans="1:17" ht="12.75" customHeight="1">
      <c r="A90" s="262" t="s">
        <v>1285</v>
      </c>
      <c r="B90" s="262">
        <v>58320210450</v>
      </c>
      <c r="C90" s="700" t="s">
        <v>1286</v>
      </c>
      <c r="D90" s="700" t="s">
        <v>278</v>
      </c>
      <c r="E90" s="278" t="s">
        <v>712</v>
      </c>
      <c r="F90" s="278"/>
      <c r="G90" s="265">
        <v>10292682.6918</v>
      </c>
      <c r="H90" s="266">
        <v>711.35953677559166</v>
      </c>
      <c r="I90" s="267">
        <v>10634531.0222</v>
      </c>
      <c r="J90" s="268">
        <v>719.11260432714846</v>
      </c>
      <c r="K90" s="264">
        <v>-3.2145125129296015E-2</v>
      </c>
      <c r="L90" s="264">
        <v>-1.0781437434003949E-2</v>
      </c>
      <c r="M90" s="590"/>
      <c r="N90" s="659"/>
      <c r="O90" s="347"/>
      <c r="P90" s="347"/>
      <c r="Q90" s="347"/>
    </row>
    <row r="91" spans="1:17" ht="12.75" customHeight="1">
      <c r="A91" s="262" t="s">
        <v>1287</v>
      </c>
      <c r="B91" s="262">
        <v>31982273976</v>
      </c>
      <c r="C91" s="700" t="s">
        <v>1288</v>
      </c>
      <c r="D91" s="700" t="s">
        <v>278</v>
      </c>
      <c r="E91" s="278" t="s">
        <v>712</v>
      </c>
      <c r="F91" s="278"/>
      <c r="G91" s="265">
        <v>7079473.2827000003</v>
      </c>
      <c r="H91" s="266">
        <v>693.66729902541897</v>
      </c>
      <c r="I91" s="267">
        <v>7189042.2289000005</v>
      </c>
      <c r="J91" s="268">
        <v>704.63481820616687</v>
      </c>
      <c r="K91" s="264">
        <v>-1.524110482471952E-2</v>
      </c>
      <c r="L91" s="264">
        <v>-1.5564827194700093E-2</v>
      </c>
      <c r="M91" s="590"/>
      <c r="N91" s="659"/>
      <c r="O91" s="347"/>
      <c r="P91" s="347"/>
      <c r="Q91" s="347"/>
    </row>
    <row r="92" spans="1:17" ht="12.75" customHeight="1">
      <c r="A92" s="262" t="s">
        <v>1289</v>
      </c>
      <c r="B92" s="262">
        <v>9632663461</v>
      </c>
      <c r="C92" s="700" t="s">
        <v>1290</v>
      </c>
      <c r="D92" s="700" t="s">
        <v>278</v>
      </c>
      <c r="E92" s="278" t="s">
        <v>712</v>
      </c>
      <c r="F92" s="278"/>
      <c r="G92" s="265">
        <v>5684298.835</v>
      </c>
      <c r="H92" s="266">
        <v>689.21596735839137</v>
      </c>
      <c r="I92" s="267">
        <v>5769494.2660999997</v>
      </c>
      <c r="J92" s="268">
        <v>701.44159687146634</v>
      </c>
      <c r="K92" s="264">
        <v>-1.4766533628533973E-2</v>
      </c>
      <c r="L92" s="264">
        <v>-1.7429290717292933E-2</v>
      </c>
      <c r="M92" s="590"/>
      <c r="N92" s="659"/>
      <c r="O92" s="347"/>
      <c r="P92" s="347"/>
      <c r="Q92" s="347"/>
    </row>
    <row r="93" spans="1:17" ht="12.75" customHeight="1">
      <c r="A93" s="262" t="s">
        <v>1291</v>
      </c>
      <c r="B93" s="262">
        <v>40820433166</v>
      </c>
      <c r="C93" s="700" t="s">
        <v>1292</v>
      </c>
      <c r="D93" s="700" t="s">
        <v>278</v>
      </c>
      <c r="E93" s="278" t="s">
        <v>712</v>
      </c>
      <c r="F93" s="278"/>
      <c r="G93" s="265">
        <v>7482609.4866000004</v>
      </c>
      <c r="H93" s="266">
        <v>690.09512831140864</v>
      </c>
      <c r="I93" s="267">
        <v>7574494.8129000003</v>
      </c>
      <c r="J93" s="268">
        <v>702.63326599044876</v>
      </c>
      <c r="K93" s="264">
        <v>-1.2130885104510436E-2</v>
      </c>
      <c r="L93" s="264">
        <v>-1.7844497671720805E-2</v>
      </c>
      <c r="M93" s="590"/>
      <c r="N93" s="659"/>
      <c r="O93" s="347"/>
      <c r="P93" s="347"/>
      <c r="Q93" s="347"/>
    </row>
    <row r="94" spans="1:17" ht="12.75" customHeight="1">
      <c r="A94" s="262" t="s">
        <v>283</v>
      </c>
      <c r="B94" s="262">
        <v>84643903663</v>
      </c>
      <c r="C94" s="700" t="s">
        <v>1293</v>
      </c>
      <c r="D94" s="700" t="s">
        <v>278</v>
      </c>
      <c r="E94" s="278" t="s">
        <v>224</v>
      </c>
      <c r="F94" s="278"/>
      <c r="G94" s="265">
        <v>353187499.3743</v>
      </c>
      <c r="H94" s="266">
        <v>1192.1465364423118</v>
      </c>
      <c r="I94" s="267">
        <v>357506508.15130001</v>
      </c>
      <c r="J94" s="268">
        <v>1191.9594069083068</v>
      </c>
      <c r="K94" s="264">
        <v>-1.208092350355805E-2</v>
      </c>
      <c r="L94" s="264">
        <v>1.5699321044015946E-4</v>
      </c>
      <c r="M94" s="590"/>
      <c r="N94" s="659"/>
      <c r="O94" s="347"/>
      <c r="P94" s="347"/>
      <c r="Q94" s="347"/>
    </row>
    <row r="95" spans="1:17" ht="12.75" customHeight="1">
      <c r="A95" s="261" t="s">
        <v>284</v>
      </c>
      <c r="B95" s="262">
        <v>56062339448</v>
      </c>
      <c r="C95" s="700" t="s">
        <v>1294</v>
      </c>
      <c r="D95" s="700" t="s">
        <v>278</v>
      </c>
      <c r="E95" s="278" t="s">
        <v>225</v>
      </c>
      <c r="F95" s="278"/>
      <c r="G95" s="265">
        <v>2015217822.6375999</v>
      </c>
      <c r="H95" s="266">
        <v>175.32943036405405</v>
      </c>
      <c r="I95" s="267">
        <v>1900763297.1666</v>
      </c>
      <c r="J95" s="268">
        <v>175.27096369111891</v>
      </c>
      <c r="K95" s="264">
        <v>6.0215033424526387E-2</v>
      </c>
      <c r="L95" s="264">
        <v>3.3357877256934287E-4</v>
      </c>
      <c r="M95" s="590"/>
      <c r="N95" s="659"/>
      <c r="O95" s="347"/>
      <c r="P95" s="347"/>
      <c r="Q95" s="347"/>
    </row>
    <row r="96" spans="1:17" ht="12.75" customHeight="1">
      <c r="A96" s="261" t="s">
        <v>1295</v>
      </c>
      <c r="B96" s="262">
        <v>53751385334</v>
      </c>
      <c r="C96" s="700" t="s">
        <v>1296</v>
      </c>
      <c r="D96" s="700" t="s">
        <v>278</v>
      </c>
      <c r="E96" s="278" t="s">
        <v>712</v>
      </c>
      <c r="F96" s="278"/>
      <c r="G96" s="265">
        <v>0</v>
      </c>
      <c r="H96" s="266">
        <v>0</v>
      </c>
      <c r="I96" s="267"/>
      <c r="J96" s="268"/>
      <c r="K96" s="264" t="s">
        <v>1067</v>
      </c>
      <c r="L96" s="264" t="s">
        <v>1067</v>
      </c>
      <c r="M96" s="590"/>
      <c r="N96" s="659"/>
      <c r="O96" s="347"/>
      <c r="P96" s="347"/>
      <c r="Q96" s="347"/>
    </row>
    <row r="97" spans="1:17" ht="12.75" customHeight="1">
      <c r="A97" s="262" t="s">
        <v>285</v>
      </c>
      <c r="B97" s="262">
        <v>88183360964</v>
      </c>
      <c r="C97" s="700" t="s">
        <v>1297</v>
      </c>
      <c r="D97" s="700" t="s">
        <v>278</v>
      </c>
      <c r="E97" s="278" t="s">
        <v>223</v>
      </c>
      <c r="F97" s="278"/>
      <c r="G97" s="265">
        <v>53667281.142800003</v>
      </c>
      <c r="H97" s="266">
        <v>980.12659762154408</v>
      </c>
      <c r="I97" s="267">
        <v>58747305.371100001</v>
      </c>
      <c r="J97" s="268">
        <v>1035.9764822216825</v>
      </c>
      <c r="K97" s="264">
        <v>-8.6472463651057097E-2</v>
      </c>
      <c r="L97" s="264">
        <v>-5.3910378815131721E-2</v>
      </c>
      <c r="M97" s="590"/>
      <c r="N97" s="659"/>
      <c r="O97" s="347"/>
      <c r="P97" s="347"/>
      <c r="Q97" s="347"/>
    </row>
    <row r="98" spans="1:17" ht="18.75" customHeight="1">
      <c r="A98" s="476" t="s">
        <v>580</v>
      </c>
      <c r="B98" s="477"/>
      <c r="C98" s="477"/>
      <c r="D98" s="477"/>
      <c r="E98" s="478"/>
      <c r="F98" s="478"/>
      <c r="G98" s="479">
        <f>SUM(G10:G97)</f>
        <v>14102349278.951702</v>
      </c>
      <c r="H98" s="479"/>
      <c r="I98" s="479">
        <f>SUM(I10:I97)</f>
        <v>14075243515.357996</v>
      </c>
      <c r="J98" s="480"/>
      <c r="K98" s="481">
        <v>1.9257758179551665E-3</v>
      </c>
      <c r="L98" s="481"/>
      <c r="M98" s="590"/>
      <c r="N98" s="590"/>
      <c r="O98" s="150"/>
      <c r="P98" s="150"/>
    </row>
    <row r="99" spans="1:17" ht="12.75" customHeight="1">
      <c r="A99" s="36" t="s">
        <v>581</v>
      </c>
    </row>
    <row r="100" spans="1:17" ht="12.75" customHeight="1"/>
    <row r="101" spans="1:17" ht="12.75" customHeight="1">
      <c r="A101" s="80" t="s">
        <v>719</v>
      </c>
    </row>
    <row r="102" spans="1:17" ht="12.75" customHeight="1">
      <c r="A102" s="81" t="s">
        <v>711</v>
      </c>
    </row>
    <row r="103" spans="1:17" ht="12.75" customHeight="1">
      <c r="A103" s="51" t="s">
        <v>745</v>
      </c>
    </row>
    <row r="104" spans="1:17" ht="12.75" customHeight="1">
      <c r="A104" s="566" t="s">
        <v>748</v>
      </c>
    </row>
    <row r="105" spans="1:17" ht="12.75" customHeight="1">
      <c r="A105" s="566" t="s">
        <v>1409</v>
      </c>
    </row>
    <row r="106" spans="1:17" ht="12.75" customHeight="1">
      <c r="A106" s="51" t="s">
        <v>751</v>
      </c>
    </row>
    <row r="107" spans="1:17" ht="12.75" customHeight="1">
      <c r="A107" s="90" t="s">
        <v>752</v>
      </c>
      <c r="B107" s="83"/>
      <c r="C107" s="83"/>
      <c r="D107" s="83"/>
      <c r="E107" s="83"/>
      <c r="F107" s="83"/>
      <c r="G107" s="83"/>
      <c r="H107" s="83"/>
      <c r="I107" s="83"/>
      <c r="J107" s="83"/>
      <c r="K107" s="83"/>
    </row>
    <row r="108" spans="1:17" ht="12.75" customHeight="1">
      <c r="A108" s="51" t="s">
        <v>1404</v>
      </c>
      <c r="B108" s="84"/>
      <c r="C108" s="84"/>
      <c r="D108" s="84"/>
      <c r="E108" s="84"/>
      <c r="F108" s="84"/>
      <c r="G108" s="84"/>
      <c r="H108" s="84"/>
      <c r="I108" s="84"/>
      <c r="J108" s="84"/>
      <c r="K108" s="84"/>
    </row>
    <row r="109" spans="1:17" ht="12.75" customHeight="1">
      <c r="A109" s="90" t="s">
        <v>1405</v>
      </c>
    </row>
    <row r="110" spans="1:17" ht="12.75" customHeight="1">
      <c r="A110" s="90" t="s">
        <v>1406</v>
      </c>
    </row>
    <row r="111" spans="1:17" ht="12.75" customHeight="1"/>
    <row r="112" spans="1:17" ht="12.75" customHeight="1"/>
    <row r="113" spans="1:12" ht="12.75" customHeight="1">
      <c r="A113" s="75" t="s">
        <v>319</v>
      </c>
    </row>
    <row r="114" spans="1:12" ht="12.75" customHeight="1">
      <c r="L114" s="53" t="s">
        <v>430</v>
      </c>
    </row>
    <row r="115" spans="1:12" ht="12.75" customHeight="1"/>
    <row r="116" spans="1:12">
      <c r="A116" s="90"/>
      <c r="B116" s="90"/>
      <c r="C116" s="90"/>
      <c r="D116" s="90"/>
      <c r="E116" s="90"/>
      <c r="F116" s="90"/>
      <c r="G116" s="90"/>
      <c r="H116" s="90"/>
      <c r="I116" s="90"/>
      <c r="J116" s="90"/>
      <c r="K116" s="90"/>
      <c r="L116" s="90"/>
    </row>
    <row r="117" spans="1:12" ht="12.75" customHeight="1"/>
    <row r="118" spans="1:12" ht="12.75" customHeight="1">
      <c r="A118" s="51"/>
    </row>
    <row r="119" spans="1:12" ht="12.75" customHeight="1">
      <c r="A119" s="90"/>
    </row>
    <row r="120" spans="1:12" ht="12.75" customHeight="1">
      <c r="A120" s="51"/>
    </row>
    <row r="121" spans="1:12" ht="12.75" customHeight="1">
      <c r="A121" s="51"/>
    </row>
    <row r="122" spans="1:12" ht="12.75" customHeight="1">
      <c r="A122" s="90"/>
    </row>
    <row r="123" spans="1:12" ht="12.75" customHeight="1"/>
    <row r="124" spans="1:12" ht="12.75" customHeight="1">
      <c r="A124" s="51"/>
    </row>
    <row r="125" spans="1:12" ht="12.75" customHeight="1">
      <c r="A125" s="90"/>
    </row>
    <row r="126" spans="1:12" ht="12.75" customHeight="1">
      <c r="A126" s="98"/>
    </row>
    <row r="127" spans="1:12" ht="12.75" customHeight="1">
      <c r="A127" s="51"/>
    </row>
    <row r="128" spans="1:12" ht="12.75" customHeight="1">
      <c r="A128" s="90"/>
    </row>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sheetData>
  <mergeCells count="7">
    <mergeCell ref="G7:H7"/>
    <mergeCell ref="I7:J7"/>
    <mergeCell ref="K7:L7"/>
    <mergeCell ref="G5:H5"/>
    <mergeCell ref="G6:H6"/>
    <mergeCell ref="I5:J5"/>
    <mergeCell ref="I6:J6"/>
  </mergeCells>
  <hyperlinks>
    <hyperlink ref="A113" location="'2 Sadržaj'!A1" display="Sadržaj / Contents"/>
  </hyperlinks>
  <pageMargins left="0.7" right="0.7" top="0.75" bottom="0.75" header="0.3" footer="0.3"/>
  <pageSetup paperSize="9" scale="51" orientation="portrait" r:id="rId1"/>
  <rowBreaks count="1" manualBreakCount="1">
    <brk id="114"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82" t="s">
        <v>938</v>
      </c>
      <c r="M1" s="372" t="str">
        <f>Naslovnica!A20</f>
        <v>Veljača 2016.</v>
      </c>
    </row>
    <row r="2" spans="1:14" ht="12.75" customHeight="1">
      <c r="A2" s="125" t="s">
        <v>939</v>
      </c>
      <c r="M2" s="118" t="str">
        <f>Naslovnica!A24</f>
        <v>February 2016</v>
      </c>
    </row>
    <row r="3" spans="1:14" ht="12.75" customHeight="1">
      <c r="A3" s="18"/>
      <c r="M3" s="19"/>
    </row>
    <row r="4" spans="1:14" ht="12.75" customHeight="1">
      <c r="A4" s="112"/>
      <c r="B4" s="112"/>
      <c r="C4" s="112"/>
      <c r="D4" s="112"/>
      <c r="E4" s="112"/>
      <c r="F4" s="112"/>
      <c r="G4" s="112"/>
      <c r="H4" s="112"/>
      <c r="I4" s="112"/>
      <c r="J4" s="112"/>
      <c r="K4" s="112"/>
      <c r="L4" s="112"/>
      <c r="M4" s="21" t="s">
        <v>472</v>
      </c>
    </row>
    <row r="5" spans="1:14" ht="25.5" customHeight="1">
      <c r="A5" s="808" t="s">
        <v>584</v>
      </c>
      <c r="B5" s="809" t="s">
        <v>727</v>
      </c>
      <c r="C5" s="810"/>
      <c r="D5" s="740" t="s">
        <v>726</v>
      </c>
      <c r="E5" s="783"/>
      <c r="F5" s="740" t="s">
        <v>728</v>
      </c>
      <c r="G5" s="783"/>
      <c r="H5" s="740" t="s">
        <v>729</v>
      </c>
      <c r="I5" s="783"/>
      <c r="J5" s="740" t="s">
        <v>1046</v>
      </c>
      <c r="K5" s="783"/>
      <c r="L5" s="740" t="s">
        <v>730</v>
      </c>
      <c r="M5" s="783"/>
    </row>
    <row r="6" spans="1:14" ht="12.75" customHeight="1">
      <c r="A6" s="808"/>
      <c r="B6" s="431" t="s">
        <v>130</v>
      </c>
      <c r="C6" s="431" t="s">
        <v>131</v>
      </c>
      <c r="D6" s="431" t="s">
        <v>130</v>
      </c>
      <c r="E6" s="431" t="s">
        <v>131</v>
      </c>
      <c r="F6" s="431" t="s">
        <v>130</v>
      </c>
      <c r="G6" s="431" t="s">
        <v>131</v>
      </c>
      <c r="H6" s="431" t="s">
        <v>130</v>
      </c>
      <c r="I6" s="431" t="s">
        <v>131</v>
      </c>
      <c r="J6" s="431" t="s">
        <v>130</v>
      </c>
      <c r="K6" s="431" t="s">
        <v>131</v>
      </c>
      <c r="L6" s="431" t="s">
        <v>130</v>
      </c>
      <c r="M6" s="431" t="s">
        <v>131</v>
      </c>
    </row>
    <row r="7" spans="1:14" ht="12.75" customHeight="1">
      <c r="A7" s="808"/>
      <c r="B7" s="483" t="s">
        <v>122</v>
      </c>
      <c r="C7" s="483" t="s">
        <v>123</v>
      </c>
      <c r="D7" s="483" t="s">
        <v>122</v>
      </c>
      <c r="E7" s="483" t="s">
        <v>123</v>
      </c>
      <c r="F7" s="483" t="s">
        <v>122</v>
      </c>
      <c r="G7" s="483" t="s">
        <v>123</v>
      </c>
      <c r="H7" s="483" t="s">
        <v>122</v>
      </c>
      <c r="I7" s="483" t="s">
        <v>123</v>
      </c>
      <c r="J7" s="483" t="s">
        <v>122</v>
      </c>
      <c r="K7" s="483" t="s">
        <v>123</v>
      </c>
      <c r="L7" s="483" t="s">
        <v>122</v>
      </c>
      <c r="M7" s="483" t="s">
        <v>123</v>
      </c>
    </row>
    <row r="8" spans="1:14" ht="18">
      <c r="A8" s="209" t="s">
        <v>585</v>
      </c>
      <c r="B8" s="280">
        <v>110542.38834</v>
      </c>
      <c r="C8" s="281">
        <v>7.5481605046184466E-2</v>
      </c>
      <c r="D8" s="280">
        <v>39060.474889999998</v>
      </c>
      <c r="E8" s="281">
        <v>5.1098290233503575E-2</v>
      </c>
      <c r="F8" s="280">
        <v>423353.25295999995</v>
      </c>
      <c r="G8" s="281">
        <v>4.4331765942151685E-2</v>
      </c>
      <c r="H8" s="280">
        <v>52416.726880000002</v>
      </c>
      <c r="I8" s="281">
        <v>3.1742890514720901E-2</v>
      </c>
      <c r="J8" s="280">
        <v>33762.956389999999</v>
      </c>
      <c r="K8" s="281">
        <v>5.0206107840972222E-2</v>
      </c>
      <c r="L8" s="280">
        <v>659135.79946000001</v>
      </c>
      <c r="M8" s="281">
        <v>4.6739432304450206E-2</v>
      </c>
      <c r="N8" s="88"/>
    </row>
    <row r="9" spans="1:14" ht="18">
      <c r="A9" s="209" t="s">
        <v>586</v>
      </c>
      <c r="B9" s="280">
        <v>12512.29674</v>
      </c>
      <c r="C9" s="281">
        <v>8.5437654725213745E-3</v>
      </c>
      <c r="D9" s="280">
        <v>21857.149289999998</v>
      </c>
      <c r="E9" s="281">
        <v>2.8593174077956956E-2</v>
      </c>
      <c r="F9" s="280">
        <v>62825.762159999998</v>
      </c>
      <c r="G9" s="281">
        <v>6.5788486653663774E-3</v>
      </c>
      <c r="H9" s="280">
        <v>24510.851329999998</v>
      </c>
      <c r="I9" s="281">
        <v>1.4843453922104016E-2</v>
      </c>
      <c r="J9" s="280">
        <v>19830.307870000001</v>
      </c>
      <c r="K9" s="281">
        <v>2.948801532486001E-2</v>
      </c>
      <c r="L9" s="280">
        <v>141536.36739</v>
      </c>
      <c r="M9" s="281">
        <v>1.0036368025621332E-2</v>
      </c>
      <c r="N9" s="88"/>
    </row>
    <row r="10" spans="1:14" ht="18">
      <c r="A10" s="209" t="s">
        <v>587</v>
      </c>
      <c r="B10" s="280">
        <v>1357643.8604000001</v>
      </c>
      <c r="C10" s="281">
        <v>0.92703929418366326</v>
      </c>
      <c r="D10" s="280">
        <v>725912.04940000013</v>
      </c>
      <c r="E10" s="281">
        <v>0.94962656467176909</v>
      </c>
      <c r="F10" s="280">
        <v>9294910.530989999</v>
      </c>
      <c r="G10" s="281">
        <v>0.97332380283380626</v>
      </c>
      <c r="H10" s="280">
        <v>1765972.2196999998</v>
      </c>
      <c r="I10" s="281">
        <v>1.069449890496019</v>
      </c>
      <c r="J10" s="280">
        <v>627037.30985999992</v>
      </c>
      <c r="K10" s="281">
        <v>0.93241546846497203</v>
      </c>
      <c r="L10" s="280">
        <v>13771475.970349999</v>
      </c>
      <c r="M10" s="281">
        <v>0.97653771707721959</v>
      </c>
      <c r="N10" s="88"/>
    </row>
    <row r="11" spans="1:14" ht="21.75" customHeight="1">
      <c r="A11" s="209" t="s">
        <v>588</v>
      </c>
      <c r="B11" s="282">
        <v>558427.57070999988</v>
      </c>
      <c r="C11" s="283">
        <v>0.38131082539655992</v>
      </c>
      <c r="D11" s="282">
        <v>394691.85690000007</v>
      </c>
      <c r="E11" s="283">
        <v>0.51632959183094729</v>
      </c>
      <c r="F11" s="282">
        <v>9294910.530989999</v>
      </c>
      <c r="G11" s="283">
        <v>0.97332380283380626</v>
      </c>
      <c r="H11" s="282">
        <v>1701395.7192799998</v>
      </c>
      <c r="I11" s="283">
        <v>1.030343198707562</v>
      </c>
      <c r="J11" s="282">
        <v>471049.63770999998</v>
      </c>
      <c r="K11" s="283">
        <v>0.7004590663252388</v>
      </c>
      <c r="L11" s="282">
        <v>12420475.31559</v>
      </c>
      <c r="M11" s="283">
        <v>0.88073802951942848</v>
      </c>
      <c r="N11" s="78"/>
    </row>
    <row r="12" spans="1:14" ht="18" customHeight="1">
      <c r="A12" s="210" t="s">
        <v>494</v>
      </c>
      <c r="B12" s="282">
        <v>538985.50858999998</v>
      </c>
      <c r="C12" s="283">
        <v>0.36803521161380442</v>
      </c>
      <c r="D12" s="282">
        <v>102217.34076000001</v>
      </c>
      <c r="E12" s="283">
        <v>0.13371909480774405</v>
      </c>
      <c r="F12" s="282">
        <v>2.9350300000000002</v>
      </c>
      <c r="G12" s="283">
        <v>3.0734395468431008E-7</v>
      </c>
      <c r="H12" s="282">
        <v>0</v>
      </c>
      <c r="I12" s="283">
        <v>0</v>
      </c>
      <c r="J12" s="282">
        <v>3126.1272599999998</v>
      </c>
      <c r="K12" s="283">
        <v>4.6486060203735314E-3</v>
      </c>
      <c r="L12" s="282">
        <v>644331.91164000006</v>
      </c>
      <c r="M12" s="283">
        <v>4.5689686086489614E-2</v>
      </c>
    </row>
    <row r="13" spans="1:14" ht="18" customHeight="1">
      <c r="A13" s="210" t="s">
        <v>589</v>
      </c>
      <c r="B13" s="282">
        <v>3188.41644</v>
      </c>
      <c r="C13" s="283">
        <v>2.1771448406435029E-3</v>
      </c>
      <c r="D13" s="282">
        <v>187028.86687</v>
      </c>
      <c r="E13" s="283">
        <v>0.24466818051444747</v>
      </c>
      <c r="F13" s="282">
        <v>1289054.10833</v>
      </c>
      <c r="G13" s="283">
        <v>0.13498430593765623</v>
      </c>
      <c r="H13" s="282">
        <v>1579422.9186099998</v>
      </c>
      <c r="I13" s="283">
        <v>0.95647805130327057</v>
      </c>
      <c r="J13" s="282">
        <v>263597.90859999997</v>
      </c>
      <c r="K13" s="283">
        <v>0.39197470958870428</v>
      </c>
      <c r="L13" s="282">
        <v>3322292.2188499998</v>
      </c>
      <c r="M13" s="283">
        <v>0.23558430961534294</v>
      </c>
    </row>
    <row r="14" spans="1:14" ht="18" customHeight="1">
      <c r="A14" s="210" t="s">
        <v>590</v>
      </c>
      <c r="B14" s="282">
        <v>0</v>
      </c>
      <c r="C14" s="283">
        <v>0</v>
      </c>
      <c r="D14" s="282">
        <v>795.02574000000004</v>
      </c>
      <c r="E14" s="283">
        <v>1.0400399923459803E-3</v>
      </c>
      <c r="F14" s="282">
        <v>0</v>
      </c>
      <c r="G14" s="283">
        <v>0</v>
      </c>
      <c r="H14" s="282">
        <v>0</v>
      </c>
      <c r="I14" s="283">
        <v>0</v>
      </c>
      <c r="J14" s="282">
        <v>0</v>
      </c>
      <c r="K14" s="283">
        <v>0</v>
      </c>
      <c r="L14" s="282">
        <v>795.02574000000004</v>
      </c>
      <c r="M14" s="283">
        <v>5.6375411236149139E-5</v>
      </c>
    </row>
    <row r="15" spans="1:14" ht="19.5">
      <c r="A15" s="210" t="s">
        <v>591</v>
      </c>
      <c r="B15" s="282">
        <v>3710.0095899999997</v>
      </c>
      <c r="C15" s="283">
        <v>2.5333040365349566E-3</v>
      </c>
      <c r="D15" s="282">
        <v>77304.700060000003</v>
      </c>
      <c r="E15" s="283">
        <v>0.10112877560254931</v>
      </c>
      <c r="F15" s="282">
        <v>120740.44803</v>
      </c>
      <c r="G15" s="283">
        <v>1.2643430148208233E-2</v>
      </c>
      <c r="H15" s="282">
        <v>46536.047009999995</v>
      </c>
      <c r="I15" s="283">
        <v>2.8181626994911946E-2</v>
      </c>
      <c r="J15" s="282">
        <v>61.768209999999996</v>
      </c>
      <c r="K15" s="283">
        <v>9.185041074549748E-5</v>
      </c>
      <c r="L15" s="282">
        <v>248352.97289999999</v>
      </c>
      <c r="M15" s="283">
        <v>1.7610751796486114E-2</v>
      </c>
    </row>
    <row r="16" spans="1:14" ht="19.5">
      <c r="A16" s="565" t="s">
        <v>707</v>
      </c>
      <c r="B16" s="282">
        <v>0</v>
      </c>
      <c r="C16" s="283">
        <v>0</v>
      </c>
      <c r="D16" s="282">
        <v>0</v>
      </c>
      <c r="E16" s="283">
        <v>0</v>
      </c>
      <c r="F16" s="282">
        <v>0</v>
      </c>
      <c r="G16" s="283">
        <v>0</v>
      </c>
      <c r="H16" s="282">
        <v>0</v>
      </c>
      <c r="I16" s="283">
        <v>0</v>
      </c>
      <c r="J16" s="282">
        <v>0</v>
      </c>
      <c r="K16" s="283">
        <v>0</v>
      </c>
      <c r="L16" s="282">
        <v>0</v>
      </c>
      <c r="M16" s="283">
        <v>0</v>
      </c>
    </row>
    <row r="17" spans="1:13" ht="18" customHeight="1">
      <c r="A17" s="565" t="s">
        <v>708</v>
      </c>
      <c r="B17" s="282">
        <v>10950.09</v>
      </c>
      <c r="C17" s="283">
        <v>7.4770446071599156E-3</v>
      </c>
      <c r="D17" s="282">
        <v>1199.77739</v>
      </c>
      <c r="E17" s="283">
        <v>1.5695296450558699E-3</v>
      </c>
      <c r="F17" s="282">
        <v>42543.004710000001</v>
      </c>
      <c r="G17" s="283">
        <v>4.4549239059650594E-3</v>
      </c>
      <c r="H17" s="282">
        <v>2442.1693599999999</v>
      </c>
      <c r="I17" s="283">
        <v>1.4789461156237309E-3</v>
      </c>
      <c r="J17" s="282">
        <v>20096.567070000001</v>
      </c>
      <c r="K17" s="283">
        <v>2.9883947421399115E-2</v>
      </c>
      <c r="L17" s="282">
        <v>77231.608529999998</v>
      </c>
      <c r="M17" s="283">
        <v>5.4765065736211678E-3</v>
      </c>
    </row>
    <row r="18" spans="1:13" ht="18" customHeight="1">
      <c r="A18" s="183" t="s">
        <v>718</v>
      </c>
      <c r="B18" s="282">
        <v>0</v>
      </c>
      <c r="C18" s="283">
        <v>0</v>
      </c>
      <c r="D18" s="282">
        <v>17426.268769999999</v>
      </c>
      <c r="E18" s="283">
        <v>2.2796766854579823E-2</v>
      </c>
      <c r="F18" s="282">
        <v>3703244.9452399998</v>
      </c>
      <c r="G18" s="283">
        <v>0.38778818159771544</v>
      </c>
      <c r="H18" s="282">
        <v>31162.91157</v>
      </c>
      <c r="I18" s="283">
        <v>1.8871855397439481E-2</v>
      </c>
      <c r="J18" s="282">
        <v>102775.5999</v>
      </c>
      <c r="K18" s="283">
        <v>0.15282911817308467</v>
      </c>
      <c r="L18" s="282">
        <v>3854609.7254799996</v>
      </c>
      <c r="M18" s="283">
        <v>0.27333103507918488</v>
      </c>
    </row>
    <row r="19" spans="1:13" ht="18" customHeight="1">
      <c r="A19" s="209" t="s">
        <v>629</v>
      </c>
      <c r="B19" s="282">
        <v>1593.54609</v>
      </c>
      <c r="C19" s="283">
        <v>1.0881202984172065E-3</v>
      </c>
      <c r="D19" s="282">
        <v>8719.8773099999999</v>
      </c>
      <c r="E19" s="283">
        <v>1.1407204414224737E-2</v>
      </c>
      <c r="F19" s="282">
        <v>4139325.08965</v>
      </c>
      <c r="G19" s="283">
        <v>0.43345265390030668</v>
      </c>
      <c r="H19" s="282">
        <v>41831.672729999998</v>
      </c>
      <c r="I19" s="283">
        <v>2.5332718896316286E-2</v>
      </c>
      <c r="J19" s="282">
        <v>81391.666670000006</v>
      </c>
      <c r="K19" s="283">
        <v>0.12103083471093169</v>
      </c>
      <c r="L19" s="282">
        <v>4272861.8524500001</v>
      </c>
      <c r="M19" s="283">
        <v>0.30298936495706763</v>
      </c>
    </row>
    <row r="20" spans="1:13" ht="18" customHeight="1">
      <c r="A20" s="210" t="s">
        <v>779</v>
      </c>
      <c r="B20" s="282">
        <v>799216.28969000012</v>
      </c>
      <c r="C20" s="283">
        <v>0.54572846878710324</v>
      </c>
      <c r="D20" s="282">
        <v>331220.1925</v>
      </c>
      <c r="E20" s="283">
        <v>0.43329697284082164</v>
      </c>
      <c r="F20" s="282">
        <v>0</v>
      </c>
      <c r="G20" s="283">
        <v>0</v>
      </c>
      <c r="H20" s="282">
        <v>64576.500419999997</v>
      </c>
      <c r="I20" s="283">
        <v>3.9106691788456972E-2</v>
      </c>
      <c r="J20" s="282">
        <v>155987.67215</v>
      </c>
      <c r="K20" s="283">
        <v>0.23195640213973334</v>
      </c>
      <c r="L20" s="282">
        <v>1351000.6547600001</v>
      </c>
      <c r="M20" s="283">
        <v>9.579968755779121E-2</v>
      </c>
    </row>
    <row r="21" spans="1:13" ht="18" customHeight="1">
      <c r="A21" s="210" t="s">
        <v>780</v>
      </c>
      <c r="B21" s="282">
        <v>775987.86008000001</v>
      </c>
      <c r="C21" s="283">
        <v>0.52986741154024553</v>
      </c>
      <c r="D21" s="282">
        <v>146227.90158000001</v>
      </c>
      <c r="E21" s="283">
        <v>0.19129300850062034</v>
      </c>
      <c r="F21" s="282">
        <v>0</v>
      </c>
      <c r="G21" s="283">
        <v>0</v>
      </c>
      <c r="H21" s="282">
        <v>0</v>
      </c>
      <c r="I21" s="283">
        <v>0</v>
      </c>
      <c r="J21" s="282">
        <v>10904.880560000001</v>
      </c>
      <c r="K21" s="283">
        <v>1.6215748498565698E-2</v>
      </c>
      <c r="L21" s="282">
        <v>933120.64222000004</v>
      </c>
      <c r="M21" s="283">
        <v>6.6167744377801013E-2</v>
      </c>
    </row>
    <row r="22" spans="1:13" ht="18" customHeight="1">
      <c r="A22" s="210" t="s">
        <v>781</v>
      </c>
      <c r="B22" s="282">
        <v>1223.36554</v>
      </c>
      <c r="C22" s="283">
        <v>8.3535009424052934E-4</v>
      </c>
      <c r="D22" s="282">
        <v>32293.031489999998</v>
      </c>
      <c r="E22" s="283">
        <v>4.224522871886903E-2</v>
      </c>
      <c r="F22" s="282">
        <v>0</v>
      </c>
      <c r="G22" s="283">
        <v>0</v>
      </c>
      <c r="H22" s="282">
        <v>31235.52463</v>
      </c>
      <c r="I22" s="283">
        <v>1.8915828925561443E-2</v>
      </c>
      <c r="J22" s="282">
        <v>9995.8342499999999</v>
      </c>
      <c r="K22" s="283">
        <v>1.4863980704741351E-2</v>
      </c>
      <c r="L22" s="282">
        <v>74747.755910000007</v>
      </c>
      <c r="M22" s="283">
        <v>5.3003761594002568E-3</v>
      </c>
    </row>
    <row r="23" spans="1:13" ht="18" customHeight="1">
      <c r="A23" s="210" t="s">
        <v>590</v>
      </c>
      <c r="B23" s="282">
        <v>0</v>
      </c>
      <c r="C23" s="283">
        <v>0</v>
      </c>
      <c r="D23" s="282">
        <v>0</v>
      </c>
      <c r="E23" s="283">
        <v>0</v>
      </c>
      <c r="F23" s="282">
        <v>0</v>
      </c>
      <c r="G23" s="283">
        <v>0</v>
      </c>
      <c r="H23" s="282">
        <v>0</v>
      </c>
      <c r="I23" s="283">
        <v>0</v>
      </c>
      <c r="J23" s="282">
        <v>0</v>
      </c>
      <c r="K23" s="283">
        <v>0</v>
      </c>
      <c r="L23" s="282">
        <v>0</v>
      </c>
      <c r="M23" s="283">
        <v>0</v>
      </c>
    </row>
    <row r="24" spans="1:13" ht="19.5">
      <c r="A24" s="210" t="s">
        <v>782</v>
      </c>
      <c r="B24" s="282">
        <v>226.38890000000001</v>
      </c>
      <c r="C24" s="283">
        <v>1.545850220286651E-4</v>
      </c>
      <c r="D24" s="282">
        <v>33512.124149999996</v>
      </c>
      <c r="E24" s="283">
        <v>4.3840026292058847E-2</v>
      </c>
      <c r="F24" s="282">
        <v>0</v>
      </c>
      <c r="G24" s="283">
        <v>0</v>
      </c>
      <c r="H24" s="282">
        <v>23219.596450000001</v>
      </c>
      <c r="I24" s="283">
        <v>1.4061486700528449E-2</v>
      </c>
      <c r="J24" s="282">
        <v>0</v>
      </c>
      <c r="K24" s="283">
        <v>0</v>
      </c>
      <c r="L24" s="282">
        <v>56958.109499999991</v>
      </c>
      <c r="M24" s="283">
        <v>4.0389092890201423E-3</v>
      </c>
    </row>
    <row r="25" spans="1:13" ht="19.5">
      <c r="A25" s="565" t="s">
        <v>707</v>
      </c>
      <c r="B25" s="282">
        <v>1270.52234</v>
      </c>
      <c r="C25" s="283">
        <v>8.6755014895523196E-4</v>
      </c>
      <c r="D25" s="282">
        <v>0</v>
      </c>
      <c r="E25" s="283">
        <v>0</v>
      </c>
      <c r="F25" s="282">
        <v>0</v>
      </c>
      <c r="G25" s="283">
        <v>0</v>
      </c>
      <c r="H25" s="282">
        <v>0</v>
      </c>
      <c r="I25" s="283">
        <v>0</v>
      </c>
      <c r="J25" s="282">
        <v>0</v>
      </c>
      <c r="K25" s="283">
        <v>0</v>
      </c>
      <c r="L25" s="282">
        <v>1270.52234</v>
      </c>
      <c r="M25" s="283">
        <v>9.0092956489955277E-5</v>
      </c>
    </row>
    <row r="26" spans="1:13" ht="19.5">
      <c r="A26" s="565" t="s">
        <v>725</v>
      </c>
      <c r="B26" s="282">
        <v>20508.152829999999</v>
      </c>
      <c r="C26" s="283">
        <v>1.4003571981633288E-2</v>
      </c>
      <c r="D26" s="282">
        <v>119187.13528</v>
      </c>
      <c r="E26" s="283">
        <v>0.15591870932927346</v>
      </c>
      <c r="F26" s="282">
        <v>0</v>
      </c>
      <c r="G26" s="283">
        <v>0</v>
      </c>
      <c r="H26" s="282">
        <v>10121.37934</v>
      </c>
      <c r="I26" s="283">
        <v>6.1293761623670857E-3</v>
      </c>
      <c r="J26" s="282">
        <v>135086.95733999999</v>
      </c>
      <c r="K26" s="283">
        <v>0.20087667293642628</v>
      </c>
      <c r="L26" s="282">
        <v>284903.62479000003</v>
      </c>
      <c r="M26" s="283">
        <v>2.0202564775079843E-2</v>
      </c>
    </row>
    <row r="27" spans="1:13" ht="18" customHeight="1">
      <c r="A27" s="183" t="s">
        <v>718</v>
      </c>
      <c r="B27" s="282">
        <v>0</v>
      </c>
      <c r="C27" s="283">
        <v>0</v>
      </c>
      <c r="D27" s="282">
        <v>0</v>
      </c>
      <c r="E27" s="283">
        <v>0</v>
      </c>
      <c r="F27" s="282">
        <v>0</v>
      </c>
      <c r="G27" s="283">
        <v>0</v>
      </c>
      <c r="H27" s="282">
        <v>0</v>
      </c>
      <c r="I27" s="283">
        <v>0</v>
      </c>
      <c r="J27" s="282">
        <v>0</v>
      </c>
      <c r="K27" s="283">
        <v>0</v>
      </c>
      <c r="L27" s="282">
        <v>0</v>
      </c>
      <c r="M27" s="283">
        <v>0</v>
      </c>
    </row>
    <row r="28" spans="1:13" ht="18" customHeight="1">
      <c r="A28" s="210" t="s">
        <v>629</v>
      </c>
      <c r="B28" s="282">
        <v>0</v>
      </c>
      <c r="C28" s="283">
        <v>0</v>
      </c>
      <c r="D28" s="282">
        <v>0</v>
      </c>
      <c r="E28" s="283">
        <v>0</v>
      </c>
      <c r="F28" s="282">
        <v>0</v>
      </c>
      <c r="G28" s="283">
        <v>0</v>
      </c>
      <c r="H28" s="282">
        <v>0</v>
      </c>
      <c r="I28" s="283">
        <v>0</v>
      </c>
      <c r="J28" s="282">
        <v>0</v>
      </c>
      <c r="K28" s="283">
        <v>0</v>
      </c>
      <c r="L28" s="282">
        <v>0</v>
      </c>
      <c r="M28" s="283">
        <v>0</v>
      </c>
    </row>
    <row r="29" spans="1:13" ht="18" customHeight="1">
      <c r="A29" s="210" t="s">
        <v>1064</v>
      </c>
      <c r="B29" s="665">
        <v>0</v>
      </c>
      <c r="C29" s="666">
        <v>0</v>
      </c>
      <c r="D29" s="665">
        <v>379.24428999999998</v>
      </c>
      <c r="E29" s="666">
        <v>4.9612133120225353E-4</v>
      </c>
      <c r="F29" s="665">
        <v>0</v>
      </c>
      <c r="G29" s="666">
        <v>0</v>
      </c>
      <c r="H29" s="665">
        <v>19.050709999999999</v>
      </c>
      <c r="I29" s="666">
        <v>1.1536863092236226E-5</v>
      </c>
      <c r="J29" s="665">
        <v>7822.9404000000004</v>
      </c>
      <c r="K29" s="666">
        <v>1.1632849470262234E-2</v>
      </c>
      <c r="L29" s="665">
        <v>8221.2353999999996</v>
      </c>
      <c r="M29" s="666">
        <v>5.8296920870032083E-4</v>
      </c>
    </row>
    <row r="30" spans="1:13" ht="18" customHeight="1">
      <c r="A30" s="209" t="s">
        <v>783</v>
      </c>
      <c r="B30" s="280">
        <v>1480698.5454800001</v>
      </c>
      <c r="C30" s="281">
        <v>1.0110646647023691</v>
      </c>
      <c r="D30" s="280">
        <v>787208.91787000012</v>
      </c>
      <c r="E30" s="281">
        <v>1.0298141503144318</v>
      </c>
      <c r="F30" s="280">
        <v>9781089.5461099986</v>
      </c>
      <c r="G30" s="281">
        <v>1.0242344174413243</v>
      </c>
      <c r="H30" s="280">
        <v>1842918.8486199998</v>
      </c>
      <c r="I30" s="281">
        <v>1.1160477717959361</v>
      </c>
      <c r="J30" s="280">
        <v>688453.51451999985</v>
      </c>
      <c r="K30" s="281">
        <v>1.0237424411010665</v>
      </c>
      <c r="L30" s="280">
        <v>14580369.3726</v>
      </c>
      <c r="M30" s="281">
        <v>1.0338964866159917</v>
      </c>
    </row>
    <row r="31" spans="1:13" ht="18" customHeight="1">
      <c r="A31" s="210" t="s">
        <v>1065</v>
      </c>
      <c r="B31" s="665">
        <v>16204.13956</v>
      </c>
      <c r="C31" s="666">
        <v>1.106466470236908E-2</v>
      </c>
      <c r="D31" s="665">
        <v>22790.48603</v>
      </c>
      <c r="E31" s="666">
        <v>2.9814150314431798E-2</v>
      </c>
      <c r="F31" s="665">
        <v>231430.42555000001</v>
      </c>
      <c r="G31" s="666">
        <v>2.4234417441324207E-2</v>
      </c>
      <c r="H31" s="665">
        <v>191628.55872999999</v>
      </c>
      <c r="I31" s="666">
        <v>0.11604777179593617</v>
      </c>
      <c r="J31" s="665">
        <v>15966.48372</v>
      </c>
      <c r="K31" s="666">
        <v>2.3742441101066367E-2</v>
      </c>
      <c r="L31" s="665">
        <v>478020.09359</v>
      </c>
      <c r="M31" s="666">
        <v>3.3896486615991511E-2</v>
      </c>
    </row>
    <row r="32" spans="1:13" ht="26.25" customHeight="1">
      <c r="A32" s="484" t="s">
        <v>785</v>
      </c>
      <c r="B32" s="485">
        <v>1464494.40592</v>
      </c>
      <c r="C32" s="486">
        <v>1</v>
      </c>
      <c r="D32" s="485">
        <v>764418.43184000009</v>
      </c>
      <c r="E32" s="486">
        <v>1</v>
      </c>
      <c r="F32" s="485">
        <v>9549659.1205599979</v>
      </c>
      <c r="G32" s="486">
        <v>1</v>
      </c>
      <c r="H32" s="485">
        <v>1651290.2898899999</v>
      </c>
      <c r="I32" s="486">
        <v>1</v>
      </c>
      <c r="J32" s="485">
        <v>672487.03079999983</v>
      </c>
      <c r="K32" s="486">
        <v>1</v>
      </c>
      <c r="L32" s="485">
        <v>14102349.27901</v>
      </c>
      <c r="M32" s="486">
        <v>1</v>
      </c>
    </row>
    <row r="33" spans="1:13" ht="19.5">
      <c r="A33" s="183" t="s">
        <v>746</v>
      </c>
      <c r="B33" s="282">
        <v>359.92973999999998</v>
      </c>
      <c r="C33" s="283">
        <v>2.4577064859041984E-4</v>
      </c>
      <c r="D33" s="282">
        <v>305.03525999999999</v>
      </c>
      <c r="E33" s="283">
        <v>3.9904226179601949E-4</v>
      </c>
      <c r="F33" s="282">
        <v>768.95668999999998</v>
      </c>
      <c r="G33" s="283">
        <v>8.0521899294234482E-5</v>
      </c>
      <c r="H33" s="282">
        <v>1555.6328899999999</v>
      </c>
      <c r="I33" s="283">
        <v>9.420711182790446E-4</v>
      </c>
      <c r="J33" s="282">
        <v>8548.8857799999987</v>
      </c>
      <c r="K33" s="283">
        <v>1.2712342972369483E-2</v>
      </c>
      <c r="L33" s="282">
        <v>11538.440359999999</v>
      </c>
      <c r="M33" s="283">
        <v>8.1819277992028355E-4</v>
      </c>
    </row>
    <row r="34" spans="1:13" ht="19.5">
      <c r="A34" s="183" t="s">
        <v>747</v>
      </c>
      <c r="B34" s="282">
        <v>0</v>
      </c>
      <c r="C34" s="283">
        <v>0</v>
      </c>
      <c r="D34" s="282">
        <v>0</v>
      </c>
      <c r="E34" s="283">
        <v>0</v>
      </c>
      <c r="F34" s="282">
        <v>229545.43891999999</v>
      </c>
      <c r="G34" s="283">
        <v>2.4037029596773639E-2</v>
      </c>
      <c r="H34" s="282">
        <v>142489.31443</v>
      </c>
      <c r="I34" s="283">
        <v>8.6289682257800884E-2</v>
      </c>
      <c r="J34" s="282">
        <v>5947.8182900000002</v>
      </c>
      <c r="K34" s="283">
        <v>8.8445100315531645E-3</v>
      </c>
      <c r="L34" s="282">
        <v>377982.57164000004</v>
      </c>
      <c r="M34" s="283">
        <v>2.6802808820129777E-2</v>
      </c>
    </row>
    <row r="35" spans="1:13" ht="12.75" customHeight="1">
      <c r="A35" s="36" t="s">
        <v>582</v>
      </c>
    </row>
    <row r="36" spans="1:13" ht="12.75" customHeight="1">
      <c r="A36" s="65" t="s">
        <v>583</v>
      </c>
    </row>
    <row r="37" spans="1:13" ht="12.75" customHeight="1"/>
    <row r="38" spans="1:13" ht="12.75" customHeight="1"/>
    <row r="39" spans="1:13" ht="12.75" customHeight="1"/>
    <row r="40" spans="1:13" ht="12.75" customHeight="1"/>
    <row r="41" spans="1:13" ht="12.75" customHeight="1">
      <c r="A41" s="482" t="s">
        <v>940</v>
      </c>
      <c r="G41" s="372" t="str">
        <f>Naslovnica!A20</f>
        <v>Veljača 2016.</v>
      </c>
    </row>
    <row r="42" spans="1:13">
      <c r="A42" s="125" t="s">
        <v>941</v>
      </c>
      <c r="G42" s="118" t="str">
        <f>Naslovnica!A24</f>
        <v>February 2016</v>
      </c>
    </row>
    <row r="43" spans="1:13" ht="12.75" customHeight="1"/>
    <row r="44" spans="1:13">
      <c r="G44" s="21" t="s">
        <v>765</v>
      </c>
    </row>
    <row r="45" spans="1:13" ht="22.5">
      <c r="A45" s="807" t="s">
        <v>754</v>
      </c>
      <c r="B45" s="578" t="s">
        <v>755</v>
      </c>
      <c r="C45" s="578" t="s">
        <v>756</v>
      </c>
      <c r="D45" s="578" t="s">
        <v>757</v>
      </c>
      <c r="E45" s="578" t="s">
        <v>758</v>
      </c>
      <c r="F45" s="578" t="s">
        <v>759</v>
      </c>
      <c r="G45" s="578" t="s">
        <v>760</v>
      </c>
    </row>
    <row r="46" spans="1:13" ht="22.5">
      <c r="A46" s="807"/>
      <c r="B46" s="579" t="s">
        <v>761</v>
      </c>
      <c r="C46" s="579" t="s">
        <v>761</v>
      </c>
      <c r="D46" s="579" t="s">
        <v>761</v>
      </c>
      <c r="E46" s="579" t="s">
        <v>761</v>
      </c>
      <c r="F46" s="579" t="s">
        <v>761</v>
      </c>
      <c r="G46" s="579" t="s">
        <v>761</v>
      </c>
    </row>
    <row r="47" spans="1:13" ht="22.5">
      <c r="A47" s="213" t="s">
        <v>762</v>
      </c>
      <c r="B47" s="581">
        <v>85115.592870000008</v>
      </c>
      <c r="C47" s="581">
        <v>13177.452839999994</v>
      </c>
      <c r="D47" s="581">
        <v>1353943.6853199997</v>
      </c>
      <c r="E47" s="581">
        <v>217827.6704099999</v>
      </c>
      <c r="F47" s="581">
        <v>2468.51685</v>
      </c>
      <c r="G47" s="581">
        <v>1672532.9182899997</v>
      </c>
    </row>
    <row r="48" spans="1:13" ht="22.5">
      <c r="A48" s="580" t="s">
        <v>763</v>
      </c>
      <c r="B48" s="581">
        <v>109015.18998000002</v>
      </c>
      <c r="C48" s="581">
        <v>32559.792769999985</v>
      </c>
      <c r="D48" s="581">
        <v>1300964.0639399993</v>
      </c>
      <c r="E48" s="581">
        <v>169346.7667199999</v>
      </c>
      <c r="F48" s="581">
        <v>15208.518090000007</v>
      </c>
      <c r="G48" s="581">
        <v>1627094.3314999992</v>
      </c>
    </row>
    <row r="49" spans="1:7" ht="33">
      <c r="A49" s="484" t="s">
        <v>764</v>
      </c>
      <c r="B49" s="582">
        <v>-23899.597110000017</v>
      </c>
      <c r="C49" s="582">
        <v>-19382.339929999991</v>
      </c>
      <c r="D49" s="582">
        <v>52979.621380000375</v>
      </c>
      <c r="E49" s="582">
        <v>48480.903690000006</v>
      </c>
      <c r="F49" s="582">
        <v>-12740.001240000007</v>
      </c>
      <c r="G49" s="582">
        <v>45438.586790000554</v>
      </c>
    </row>
    <row r="50" spans="1:7" ht="12.75" customHeight="1">
      <c r="A50" s="36" t="s">
        <v>582</v>
      </c>
    </row>
    <row r="51" spans="1:7" ht="12.75" customHeight="1">
      <c r="A51" s="65" t="s">
        <v>583</v>
      </c>
    </row>
    <row r="52" spans="1:7" ht="12.75" customHeight="1"/>
    <row r="53" spans="1:7" ht="12.75" customHeight="1"/>
    <row r="54" spans="1:7" ht="12.75" customHeight="1"/>
    <row r="55" spans="1:7" ht="12.75" customHeight="1">
      <c r="A55" s="75" t="s">
        <v>319</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713</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32" t="s">
        <v>27</v>
      </c>
      <c r="B1" s="533"/>
      <c r="C1" s="533"/>
      <c r="D1" s="533"/>
      <c r="E1" s="533"/>
      <c r="F1" s="533"/>
      <c r="G1" s="533"/>
      <c r="H1" s="533"/>
      <c r="I1" s="533"/>
      <c r="J1" s="533"/>
      <c r="K1" s="533"/>
      <c r="L1" s="533"/>
      <c r="M1" s="533"/>
      <c r="N1" s="533"/>
      <c r="O1" s="533"/>
      <c r="P1" s="533"/>
      <c r="Q1" s="533"/>
    </row>
    <row r="2" spans="1:17" ht="16.5">
      <c r="A2" s="534" t="s">
        <v>28</v>
      </c>
      <c r="B2" s="535"/>
      <c r="C2" s="535"/>
      <c r="D2" s="535"/>
      <c r="E2" s="536"/>
      <c r="F2" s="536"/>
      <c r="G2" s="536"/>
      <c r="H2" s="536"/>
      <c r="I2" s="536"/>
      <c r="J2" s="536"/>
      <c r="K2" s="536"/>
      <c r="L2" s="536"/>
      <c r="M2" s="536"/>
      <c r="N2" s="536"/>
      <c r="O2" s="536"/>
      <c r="P2" s="536"/>
      <c r="Q2" s="536"/>
    </row>
    <row r="3" spans="1:17" ht="12.75" customHeight="1">
      <c r="A3" s="8"/>
      <c r="B3" s="9"/>
      <c r="C3" s="9"/>
      <c r="D3" s="9"/>
      <c r="E3" s="10"/>
      <c r="F3" s="10"/>
    </row>
    <row r="4" spans="1:17" ht="12.75" customHeight="1">
      <c r="A4" s="371" t="s">
        <v>679</v>
      </c>
      <c r="B4" s="11"/>
      <c r="C4" s="11"/>
      <c r="D4" s="12"/>
      <c r="E4" s="13"/>
      <c r="Q4" s="372" t="str">
        <f>Naslovnica!A20</f>
        <v>Veljača 2016.</v>
      </c>
    </row>
    <row r="5" spans="1:17" ht="12.75" customHeight="1">
      <c r="A5" s="117" t="s">
        <v>678</v>
      </c>
      <c r="B5" s="16"/>
      <c r="C5" s="16"/>
      <c r="D5" s="17"/>
      <c r="E5" s="18"/>
      <c r="Q5" s="118" t="str">
        <f>Naslovnica!A24</f>
        <v>February 2016</v>
      </c>
    </row>
    <row r="6" spans="1:17" ht="12.75" customHeight="1"/>
    <row r="7" spans="1:17" ht="12.75" customHeight="1">
      <c r="A7" s="603"/>
      <c r="B7" s="627"/>
      <c r="C7" s="729" t="s">
        <v>108</v>
      </c>
      <c r="D7" s="729"/>
      <c r="E7" s="627"/>
      <c r="F7" s="729" t="s">
        <v>109</v>
      </c>
      <c r="G7" s="729"/>
      <c r="H7" s="627"/>
      <c r="I7" s="729" t="s">
        <v>110</v>
      </c>
      <c r="J7" s="729"/>
      <c r="K7" s="627"/>
      <c r="L7" s="729" t="s">
        <v>111</v>
      </c>
      <c r="M7" s="729"/>
      <c r="N7" s="627"/>
      <c r="O7" s="729" t="s">
        <v>831</v>
      </c>
      <c r="P7" s="729"/>
      <c r="Q7" s="725" t="s">
        <v>836</v>
      </c>
    </row>
    <row r="8" spans="1:17" ht="15" customHeight="1">
      <c r="A8" s="592"/>
      <c r="B8" s="727" t="s">
        <v>832</v>
      </c>
      <c r="C8" s="728"/>
      <c r="D8" s="728"/>
      <c r="E8" s="727" t="s">
        <v>832</v>
      </c>
      <c r="F8" s="728"/>
      <c r="G8" s="728"/>
      <c r="H8" s="727" t="s">
        <v>832</v>
      </c>
      <c r="I8" s="728"/>
      <c r="J8" s="728"/>
      <c r="K8" s="727" t="s">
        <v>832</v>
      </c>
      <c r="L8" s="728"/>
      <c r="M8" s="728"/>
      <c r="N8" s="727" t="s">
        <v>832</v>
      </c>
      <c r="O8" s="728"/>
      <c r="P8" s="728"/>
      <c r="Q8" s="726"/>
    </row>
    <row r="9" spans="1:17">
      <c r="A9" s="602" t="s">
        <v>830</v>
      </c>
      <c r="B9" s="626" t="s">
        <v>833</v>
      </c>
      <c r="C9" s="626" t="s">
        <v>834</v>
      </c>
      <c r="D9" s="626" t="s">
        <v>835</v>
      </c>
      <c r="E9" s="626" t="s">
        <v>833</v>
      </c>
      <c r="F9" s="626" t="s">
        <v>834</v>
      </c>
      <c r="G9" s="626" t="s">
        <v>835</v>
      </c>
      <c r="H9" s="626" t="s">
        <v>833</v>
      </c>
      <c r="I9" s="626" t="s">
        <v>834</v>
      </c>
      <c r="J9" s="626" t="s">
        <v>835</v>
      </c>
      <c r="K9" s="626" t="s">
        <v>833</v>
      </c>
      <c r="L9" s="626" t="s">
        <v>834</v>
      </c>
      <c r="M9" s="626" t="s">
        <v>835</v>
      </c>
      <c r="N9" s="626" t="s">
        <v>833</v>
      </c>
      <c r="O9" s="626" t="s">
        <v>834</v>
      </c>
      <c r="P9" s="626" t="s">
        <v>835</v>
      </c>
      <c r="Q9" s="726"/>
    </row>
    <row r="10" spans="1:17" ht="22.5" customHeight="1">
      <c r="A10" s="537" t="s">
        <v>461</v>
      </c>
      <c r="B10" s="604">
        <v>2118</v>
      </c>
      <c r="C10" s="604">
        <v>608952</v>
      </c>
      <c r="D10" s="604">
        <v>6558</v>
      </c>
      <c r="E10" s="604">
        <v>768</v>
      </c>
      <c r="F10" s="604">
        <v>272231</v>
      </c>
      <c r="G10" s="604">
        <v>2475</v>
      </c>
      <c r="H10" s="604">
        <v>854</v>
      </c>
      <c r="I10" s="604">
        <v>309268</v>
      </c>
      <c r="J10" s="604">
        <v>3080</v>
      </c>
      <c r="K10" s="604">
        <v>1380</v>
      </c>
      <c r="L10" s="604">
        <v>523200</v>
      </c>
      <c r="M10" s="604">
        <v>6656</v>
      </c>
      <c r="N10" s="604">
        <v>5120</v>
      </c>
      <c r="O10" s="604">
        <v>1713651</v>
      </c>
      <c r="P10" s="604">
        <v>18769</v>
      </c>
      <c r="Q10" s="604">
        <v>1737540</v>
      </c>
    </row>
    <row r="11" spans="1:17" ht="21.75">
      <c r="A11" s="593" t="s">
        <v>680</v>
      </c>
      <c r="B11" s="609">
        <v>1.2189647432577092E-3</v>
      </c>
      <c r="C11" s="609">
        <v>0.35046790289719948</v>
      </c>
      <c r="D11" s="609">
        <v>3.7743015988121135E-3</v>
      </c>
      <c r="E11" s="609">
        <v>4.4200421285265376E-4</v>
      </c>
      <c r="F11" s="609">
        <v>0.15667610529829529</v>
      </c>
      <c r="G11" s="609">
        <v>1.424427639075935E-3</v>
      </c>
      <c r="H11" s="609">
        <v>4.9149947627104989E-4</v>
      </c>
      <c r="I11" s="609">
        <v>0.17799187356837828</v>
      </c>
      <c r="J11" s="609">
        <v>1.7726210619611635E-3</v>
      </c>
      <c r="K11" s="609">
        <v>7.942263199696122E-4</v>
      </c>
      <c r="L11" s="609">
        <v>0.30111537000587035</v>
      </c>
      <c r="M11" s="609">
        <v>3.8307031780563327E-3</v>
      </c>
      <c r="N11" s="609">
        <v>2.9466947523510249E-3</v>
      </c>
      <c r="O11" s="609">
        <v>0.98625125176974338</v>
      </c>
      <c r="P11" s="609">
        <v>1.0802053477905544E-2</v>
      </c>
      <c r="Q11" s="609">
        <v>1</v>
      </c>
    </row>
    <row r="12" spans="1:17" ht="22.5">
      <c r="A12" s="203" t="s">
        <v>681</v>
      </c>
      <c r="B12" s="605">
        <v>8</v>
      </c>
      <c r="C12" s="605">
        <v>18</v>
      </c>
      <c r="D12" s="605">
        <v>1</v>
      </c>
      <c r="E12" s="605">
        <v>4</v>
      </c>
      <c r="F12" s="605">
        <v>13</v>
      </c>
      <c r="G12" s="605">
        <v>1</v>
      </c>
      <c r="H12" s="605">
        <v>3</v>
      </c>
      <c r="I12" s="605">
        <v>33</v>
      </c>
      <c r="J12" s="605">
        <v>2</v>
      </c>
      <c r="K12" s="605">
        <v>4</v>
      </c>
      <c r="L12" s="605">
        <v>14</v>
      </c>
      <c r="M12" s="605">
        <v>1</v>
      </c>
      <c r="N12" s="605">
        <v>19</v>
      </c>
      <c r="O12" s="605">
        <v>78</v>
      </c>
      <c r="P12" s="605">
        <v>5</v>
      </c>
      <c r="Q12" s="605">
        <v>102</v>
      </c>
    </row>
    <row r="13" spans="1:17" ht="22.5">
      <c r="A13" s="203" t="s">
        <v>682</v>
      </c>
      <c r="B13" s="605">
        <v>0</v>
      </c>
      <c r="C13" s="605">
        <v>5</v>
      </c>
      <c r="D13" s="605">
        <v>0</v>
      </c>
      <c r="E13" s="605">
        <v>0</v>
      </c>
      <c r="F13" s="605">
        <v>4</v>
      </c>
      <c r="G13" s="605">
        <v>0</v>
      </c>
      <c r="H13" s="605">
        <v>0</v>
      </c>
      <c r="I13" s="605">
        <v>2</v>
      </c>
      <c r="J13" s="605">
        <v>0</v>
      </c>
      <c r="K13" s="605">
        <v>0</v>
      </c>
      <c r="L13" s="605">
        <v>1</v>
      </c>
      <c r="M13" s="605">
        <v>0</v>
      </c>
      <c r="N13" s="605">
        <v>0</v>
      </c>
      <c r="O13" s="605">
        <v>12</v>
      </c>
      <c r="P13" s="605">
        <v>0</v>
      </c>
      <c r="Q13" s="605">
        <v>12</v>
      </c>
    </row>
    <row r="14" spans="1:17" ht="22.5">
      <c r="A14" s="203" t="s">
        <v>683</v>
      </c>
      <c r="B14" s="605">
        <v>0</v>
      </c>
      <c r="C14" s="605">
        <v>1765</v>
      </c>
      <c r="D14" s="605">
        <v>0</v>
      </c>
      <c r="E14" s="605">
        <v>0</v>
      </c>
      <c r="F14" s="605">
        <v>1765</v>
      </c>
      <c r="G14" s="605">
        <v>0</v>
      </c>
      <c r="H14" s="605">
        <v>0</v>
      </c>
      <c r="I14" s="605">
        <v>1764</v>
      </c>
      <c r="J14" s="605">
        <v>0</v>
      </c>
      <c r="K14" s="605">
        <v>0</v>
      </c>
      <c r="L14" s="605">
        <v>1765</v>
      </c>
      <c r="M14" s="605">
        <v>0</v>
      </c>
      <c r="N14" s="605">
        <v>0</v>
      </c>
      <c r="O14" s="605">
        <v>7059</v>
      </c>
      <c r="P14" s="605">
        <v>0</v>
      </c>
      <c r="Q14" s="605">
        <v>7059</v>
      </c>
    </row>
    <row r="15" spans="1:17" ht="21.75">
      <c r="A15" s="593" t="s">
        <v>684</v>
      </c>
      <c r="B15" s="607">
        <v>8</v>
      </c>
      <c r="C15" s="607">
        <v>1788</v>
      </c>
      <c r="D15" s="607">
        <v>1</v>
      </c>
      <c r="E15" s="607">
        <v>4</v>
      </c>
      <c r="F15" s="607">
        <v>1782</v>
      </c>
      <c r="G15" s="607">
        <v>1</v>
      </c>
      <c r="H15" s="607">
        <v>3</v>
      </c>
      <c r="I15" s="607">
        <v>1799</v>
      </c>
      <c r="J15" s="607">
        <v>2</v>
      </c>
      <c r="K15" s="607">
        <v>4</v>
      </c>
      <c r="L15" s="607">
        <v>1780</v>
      </c>
      <c r="M15" s="607">
        <v>1</v>
      </c>
      <c r="N15" s="607">
        <v>19</v>
      </c>
      <c r="O15" s="607">
        <v>7149</v>
      </c>
      <c r="P15" s="607">
        <v>5</v>
      </c>
      <c r="Q15" s="607">
        <v>7173</v>
      </c>
    </row>
    <row r="16" spans="1:17" ht="22.5">
      <c r="A16" s="594" t="s">
        <v>824</v>
      </c>
      <c r="B16" s="605">
        <v>3</v>
      </c>
      <c r="C16" s="605">
        <v>201</v>
      </c>
      <c r="D16" s="605">
        <v>0</v>
      </c>
      <c r="E16" s="605">
        <v>0</v>
      </c>
      <c r="F16" s="605">
        <v>71</v>
      </c>
      <c r="G16" s="605">
        <v>0</v>
      </c>
      <c r="H16" s="605">
        <v>1</v>
      </c>
      <c r="I16" s="605">
        <v>102</v>
      </c>
      <c r="J16" s="605">
        <v>0</v>
      </c>
      <c r="K16" s="605">
        <v>2</v>
      </c>
      <c r="L16" s="605">
        <v>200</v>
      </c>
      <c r="M16" s="605">
        <v>0</v>
      </c>
      <c r="N16" s="605">
        <v>6</v>
      </c>
      <c r="O16" s="605">
        <v>574</v>
      </c>
      <c r="P16" s="605">
        <v>0</v>
      </c>
      <c r="Q16" s="605">
        <v>580</v>
      </c>
    </row>
    <row r="17" spans="1:17" ht="22.5">
      <c r="A17" s="594" t="s">
        <v>825</v>
      </c>
      <c r="B17" s="606">
        <v>1</v>
      </c>
      <c r="C17" s="605">
        <v>3</v>
      </c>
      <c r="D17" s="605">
        <v>200</v>
      </c>
      <c r="E17" s="605">
        <v>0</v>
      </c>
      <c r="F17" s="605">
        <v>0</v>
      </c>
      <c r="G17" s="605">
        <v>71</v>
      </c>
      <c r="H17" s="605">
        <v>0</v>
      </c>
      <c r="I17" s="605">
        <v>1</v>
      </c>
      <c r="J17" s="605">
        <v>102</v>
      </c>
      <c r="K17" s="605">
        <v>0</v>
      </c>
      <c r="L17" s="605">
        <v>2</v>
      </c>
      <c r="M17" s="605">
        <v>200</v>
      </c>
      <c r="N17" s="605">
        <v>1</v>
      </c>
      <c r="O17" s="605">
        <v>6</v>
      </c>
      <c r="P17" s="605">
        <v>573</v>
      </c>
      <c r="Q17" s="605">
        <v>580</v>
      </c>
    </row>
    <row r="18" spans="1:17" ht="22.5">
      <c r="A18" s="595" t="s">
        <v>826</v>
      </c>
      <c r="B18" s="605">
        <v>0</v>
      </c>
      <c r="C18" s="605">
        <v>11</v>
      </c>
      <c r="D18" s="605">
        <v>0</v>
      </c>
      <c r="E18" s="605">
        <v>0</v>
      </c>
      <c r="F18" s="605">
        <v>3</v>
      </c>
      <c r="G18" s="605">
        <v>0</v>
      </c>
      <c r="H18" s="605">
        <v>0</v>
      </c>
      <c r="I18" s="605">
        <v>7</v>
      </c>
      <c r="J18" s="605">
        <v>0</v>
      </c>
      <c r="K18" s="605">
        <v>0</v>
      </c>
      <c r="L18" s="605">
        <v>16</v>
      </c>
      <c r="M18" s="605">
        <v>0</v>
      </c>
      <c r="N18" s="605">
        <v>0</v>
      </c>
      <c r="O18" s="605">
        <v>37</v>
      </c>
      <c r="P18" s="605">
        <v>0</v>
      </c>
      <c r="Q18" s="605">
        <v>37</v>
      </c>
    </row>
    <row r="19" spans="1:17" ht="22.5">
      <c r="A19" s="595" t="s">
        <v>827</v>
      </c>
      <c r="B19" s="605">
        <v>0</v>
      </c>
      <c r="C19" s="605">
        <v>13</v>
      </c>
      <c r="D19" s="605">
        <v>0</v>
      </c>
      <c r="E19" s="605">
        <v>0</v>
      </c>
      <c r="F19" s="605">
        <v>12</v>
      </c>
      <c r="G19" s="605">
        <v>0</v>
      </c>
      <c r="H19" s="605">
        <v>0</v>
      </c>
      <c r="I19" s="605">
        <v>4</v>
      </c>
      <c r="J19" s="605">
        <v>0</v>
      </c>
      <c r="K19" s="605">
        <v>0</v>
      </c>
      <c r="L19" s="605">
        <v>8</v>
      </c>
      <c r="M19" s="605">
        <v>0</v>
      </c>
      <c r="N19" s="605">
        <v>0</v>
      </c>
      <c r="O19" s="605">
        <v>37</v>
      </c>
      <c r="P19" s="605">
        <v>0</v>
      </c>
      <c r="Q19" s="605">
        <v>37</v>
      </c>
    </row>
    <row r="20" spans="1:17" ht="22.5" customHeight="1">
      <c r="A20" s="593" t="s">
        <v>685</v>
      </c>
      <c r="B20" s="607">
        <v>-2</v>
      </c>
      <c r="C20" s="607">
        <v>-196</v>
      </c>
      <c r="D20" s="607">
        <v>200</v>
      </c>
      <c r="E20" s="607">
        <v>0</v>
      </c>
      <c r="F20" s="607">
        <v>-62</v>
      </c>
      <c r="G20" s="607">
        <v>71</v>
      </c>
      <c r="H20" s="607">
        <v>-1</v>
      </c>
      <c r="I20" s="607">
        <v>-104</v>
      </c>
      <c r="J20" s="607">
        <v>102</v>
      </c>
      <c r="K20" s="607">
        <v>-2</v>
      </c>
      <c r="L20" s="607">
        <v>-206</v>
      </c>
      <c r="M20" s="607">
        <v>200</v>
      </c>
      <c r="N20" s="607">
        <v>-5</v>
      </c>
      <c r="O20" s="607">
        <v>-568</v>
      </c>
      <c r="P20" s="607">
        <v>573</v>
      </c>
      <c r="Q20" s="607">
        <v>0</v>
      </c>
    </row>
    <row r="21" spans="1:17" ht="22.5" customHeight="1">
      <c r="A21" s="593" t="s">
        <v>686</v>
      </c>
      <c r="B21" s="607">
        <v>0</v>
      </c>
      <c r="C21" s="607">
        <v>55</v>
      </c>
      <c r="D21" s="607">
        <v>87</v>
      </c>
      <c r="E21" s="607">
        <v>0</v>
      </c>
      <c r="F21" s="607">
        <v>20</v>
      </c>
      <c r="G21" s="607">
        <v>28</v>
      </c>
      <c r="H21" s="607">
        <v>0</v>
      </c>
      <c r="I21" s="607">
        <v>27</v>
      </c>
      <c r="J21" s="607">
        <v>51</v>
      </c>
      <c r="K21" s="607">
        <v>0</v>
      </c>
      <c r="L21" s="607">
        <v>48</v>
      </c>
      <c r="M21" s="607">
        <v>82</v>
      </c>
      <c r="N21" s="607">
        <v>0</v>
      </c>
      <c r="O21" s="607">
        <v>150</v>
      </c>
      <c r="P21" s="607">
        <v>248</v>
      </c>
      <c r="Q21" s="607">
        <v>398</v>
      </c>
    </row>
    <row r="22" spans="1:17" ht="21.75">
      <c r="A22" s="537" t="s">
        <v>656</v>
      </c>
      <c r="B22" s="604">
        <v>2124</v>
      </c>
      <c r="C22" s="604">
        <v>610489</v>
      </c>
      <c r="D22" s="604">
        <v>6672</v>
      </c>
      <c r="E22" s="604">
        <v>772</v>
      </c>
      <c r="F22" s="604">
        <v>273931</v>
      </c>
      <c r="G22" s="604">
        <v>2519</v>
      </c>
      <c r="H22" s="608">
        <v>856</v>
      </c>
      <c r="I22" s="604">
        <v>310936</v>
      </c>
      <c r="J22" s="604">
        <v>3133</v>
      </c>
      <c r="K22" s="604">
        <v>1382</v>
      </c>
      <c r="L22" s="604">
        <v>524726</v>
      </c>
      <c r="M22" s="604">
        <v>6775</v>
      </c>
      <c r="N22" s="604">
        <v>5134</v>
      </c>
      <c r="O22" s="604">
        <v>1720082</v>
      </c>
      <c r="P22" s="604">
        <v>19099</v>
      </c>
      <c r="Q22" s="604">
        <v>1744315</v>
      </c>
    </row>
    <row r="23" spans="1:17" ht="22.5">
      <c r="A23" s="593" t="s">
        <v>687</v>
      </c>
      <c r="B23" s="609">
        <v>2.8328611898016999E-3</v>
      </c>
      <c r="C23" s="609">
        <v>2.5240084604369476E-3</v>
      </c>
      <c r="D23" s="609">
        <v>1.7383348581884721E-2</v>
      </c>
      <c r="E23" s="609">
        <v>5.208333333333333E-3</v>
      </c>
      <c r="F23" s="609">
        <v>6.2446965995790341E-3</v>
      </c>
      <c r="G23" s="609">
        <v>1.7777777777777778E-2</v>
      </c>
      <c r="H23" s="609">
        <v>2.34192037470726E-3</v>
      </c>
      <c r="I23" s="609">
        <v>5.3933804984673487E-3</v>
      </c>
      <c r="J23" s="609">
        <v>1.7207792207792207E-2</v>
      </c>
      <c r="K23" s="609">
        <v>1.4492753623188406E-3</v>
      </c>
      <c r="L23" s="609">
        <v>2.9166666666666668E-3</v>
      </c>
      <c r="M23" s="609">
        <v>1.7878605769230768E-2</v>
      </c>
      <c r="N23" s="609">
        <v>2.7343749999999998E-3</v>
      </c>
      <c r="O23" s="609">
        <v>3.7528061431411647E-3</v>
      </c>
      <c r="P23" s="609">
        <v>1.7582183387500665E-2</v>
      </c>
      <c r="Q23" s="609">
        <v>3.8991908099957409E-3</v>
      </c>
    </row>
    <row r="24" spans="1:17" ht="21.75">
      <c r="A24" s="593" t="s">
        <v>680</v>
      </c>
      <c r="B24" s="609">
        <v>1.2176699735999517E-3</v>
      </c>
      <c r="C24" s="609">
        <v>0.34998781756735453</v>
      </c>
      <c r="D24" s="609">
        <v>3.8249972052066283E-3</v>
      </c>
      <c r="E24" s="609">
        <v>4.425806118734288E-4</v>
      </c>
      <c r="F24" s="609">
        <v>0.15704216268277232</v>
      </c>
      <c r="G24" s="609">
        <v>1.4441198980688695E-3</v>
      </c>
      <c r="H24" s="609">
        <v>4.9073705150732519E-4</v>
      </c>
      <c r="I24" s="609">
        <v>0.17825679421434776</v>
      </c>
      <c r="J24" s="609">
        <v>1.7961205401547313E-3</v>
      </c>
      <c r="K24" s="609">
        <v>7.9228809016720035E-4</v>
      </c>
      <c r="L24" s="609">
        <v>0.30082066599209434</v>
      </c>
      <c r="M24" s="609">
        <v>3.8840461728529537E-3</v>
      </c>
      <c r="N24" s="609">
        <v>2.9432757271479061E-3</v>
      </c>
      <c r="O24" s="609">
        <v>0.98610744045656895</v>
      </c>
      <c r="P24" s="609">
        <v>1.0949283816283182E-2</v>
      </c>
      <c r="Q24" s="609">
        <v>1</v>
      </c>
    </row>
    <row r="25" spans="1:17">
      <c r="A25" s="36" t="s">
        <v>688</v>
      </c>
    </row>
    <row r="26" spans="1:17" ht="12.75" customHeight="1">
      <c r="A26" s="601" t="s">
        <v>828</v>
      </c>
      <c r="B26" s="599"/>
      <c r="C26" s="599"/>
      <c r="D26" s="599"/>
      <c r="E26" s="599"/>
      <c r="F26" s="600"/>
    </row>
    <row r="27" spans="1:17" ht="12.75" customHeight="1">
      <c r="A27" s="596" t="s">
        <v>829</v>
      </c>
      <c r="B27" s="598"/>
      <c r="C27" s="598"/>
      <c r="D27" s="598"/>
      <c r="E27" s="598"/>
      <c r="F27" s="598"/>
    </row>
    <row r="28" spans="1:17" ht="12.75" customHeight="1">
      <c r="A28" s="597"/>
      <c r="B28" s="596"/>
      <c r="C28" s="596"/>
      <c r="D28" s="596"/>
      <c r="E28" s="596"/>
      <c r="F28" s="596"/>
    </row>
    <row r="29" spans="1:17" ht="12.75" customHeight="1">
      <c r="A29" s="539" t="s">
        <v>864</v>
      </c>
      <c r="F29" s="372" t="str">
        <f>Naslovnica!A20</f>
        <v>Veljača 2016.</v>
      </c>
    </row>
    <row r="30" spans="1:17" ht="12.75" customHeight="1">
      <c r="A30" s="117" t="s">
        <v>865</v>
      </c>
      <c r="F30" s="118" t="str">
        <f>Naslovnica!A24</f>
        <v>February 2016</v>
      </c>
    </row>
    <row r="31" spans="1:17" ht="12.75" customHeight="1"/>
    <row r="32" spans="1:17" ht="12.75" customHeight="1">
      <c r="G32" s="88"/>
    </row>
    <row r="33" spans="1:8" ht="12.75" customHeight="1"/>
    <row r="34" spans="1:8" ht="12.75" customHeight="1">
      <c r="G34" s="88"/>
      <c r="H34" s="78"/>
    </row>
    <row r="35" spans="1:8" ht="12.75" customHeight="1">
      <c r="A35" s="674"/>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38"/>
    </row>
    <row r="50" spans="1:17" ht="12.75" customHeight="1">
      <c r="A50" s="625"/>
    </row>
    <row r="51" spans="1:17" ht="12.75" customHeight="1">
      <c r="A51" s="625" t="s">
        <v>688</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7"/>
  <sheetViews>
    <sheetView showGridLines="0" zoomScaleNormal="100" workbookViewId="0"/>
  </sheetViews>
  <sheetFormatPr defaultRowHeight="15"/>
  <cols>
    <col min="1" max="1" width="27.28515625" customWidth="1"/>
    <col min="2" max="2" width="11.7109375" bestFit="1" customWidth="1"/>
    <col min="3" max="3" width="13.42578125" customWidth="1"/>
    <col min="4" max="4" width="32.140625" bestFit="1" customWidth="1"/>
    <col min="5" max="5" width="11.5703125" customWidth="1"/>
    <col min="6" max="6" width="12.28515625"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69" t="s">
        <v>1086</v>
      </c>
      <c r="E1" s="500" t="s">
        <v>1298</v>
      </c>
      <c r="F1" s="569" t="s">
        <v>1097</v>
      </c>
    </row>
    <row r="2" spans="1:12">
      <c r="A2" s="128" t="s">
        <v>942</v>
      </c>
      <c r="E2" s="91" t="s">
        <v>1299</v>
      </c>
      <c r="F2" s="570" t="s">
        <v>1098</v>
      </c>
    </row>
    <row r="3" spans="1:12" ht="12.75" customHeight="1"/>
    <row r="4" spans="1:12" ht="12.75" customHeight="1">
      <c r="C4" s="713"/>
      <c r="F4" s="567" t="s">
        <v>767</v>
      </c>
    </row>
    <row r="5" spans="1:12" ht="21.75">
      <c r="A5" s="455" t="s">
        <v>720</v>
      </c>
      <c r="B5" s="455" t="s">
        <v>1410</v>
      </c>
      <c r="C5" s="455" t="s">
        <v>1411</v>
      </c>
      <c r="D5" s="455" t="s">
        <v>721</v>
      </c>
      <c r="E5" s="455" t="s">
        <v>722</v>
      </c>
      <c r="F5" s="455" t="s">
        <v>739</v>
      </c>
    </row>
    <row r="6" spans="1:12" ht="12.75" customHeight="1">
      <c r="A6" s="262" t="s">
        <v>232</v>
      </c>
      <c r="B6" s="262">
        <v>47572962490</v>
      </c>
      <c r="C6" s="262" t="s">
        <v>1303</v>
      </c>
      <c r="D6" s="262" t="s">
        <v>231</v>
      </c>
      <c r="E6" s="267">
        <v>5050707.51</v>
      </c>
      <c r="F6" s="268">
        <v>129.47345152825781</v>
      </c>
      <c r="G6" s="587"/>
      <c r="H6" s="587"/>
      <c r="I6" s="587"/>
      <c r="J6" s="588"/>
      <c r="K6" s="587"/>
      <c r="L6" s="587"/>
    </row>
    <row r="7" spans="1:12" ht="12.75" customHeight="1">
      <c r="A7" s="262" t="s">
        <v>1034</v>
      </c>
      <c r="B7" s="262">
        <v>57255663752</v>
      </c>
      <c r="C7" s="262" t="s">
        <v>1304</v>
      </c>
      <c r="D7" s="262" t="s">
        <v>231</v>
      </c>
      <c r="E7" s="267">
        <v>21555066.960000001</v>
      </c>
      <c r="F7" s="268">
        <v>163.70322580377632</v>
      </c>
      <c r="L7" s="587"/>
    </row>
    <row r="8" spans="1:12" ht="12.75" customHeight="1">
      <c r="A8" s="262" t="s">
        <v>1160</v>
      </c>
      <c r="B8" s="262">
        <v>93273216321</v>
      </c>
      <c r="C8" s="262" t="s">
        <v>1305</v>
      </c>
      <c r="D8" s="262" t="s">
        <v>705</v>
      </c>
      <c r="E8" s="267">
        <v>5738653.3499999996</v>
      </c>
      <c r="F8" s="268">
        <v>830.02522118162699</v>
      </c>
      <c r="G8" s="587"/>
      <c r="H8" s="587"/>
      <c r="I8" s="587"/>
      <c r="J8" s="587"/>
      <c r="K8" s="587"/>
      <c r="L8" s="587"/>
    </row>
    <row r="9" spans="1:12" ht="12.75" customHeight="1">
      <c r="A9" s="262" t="s">
        <v>787</v>
      </c>
      <c r="B9" s="262">
        <v>97433886648</v>
      </c>
      <c r="C9" s="262" t="s">
        <v>1306</v>
      </c>
      <c r="D9" s="262" t="s">
        <v>705</v>
      </c>
      <c r="E9" s="267">
        <v>9045228.2599999998</v>
      </c>
      <c r="F9" s="268">
        <v>998.44343207604663</v>
      </c>
      <c r="G9" s="587"/>
      <c r="H9" s="587"/>
      <c r="I9" s="587"/>
      <c r="J9" s="587"/>
      <c r="K9" s="587"/>
      <c r="L9" s="587"/>
    </row>
    <row r="10" spans="1:12" ht="12.75" customHeight="1">
      <c r="A10" s="262" t="s">
        <v>1112</v>
      </c>
      <c r="B10" s="262">
        <v>13264226136</v>
      </c>
      <c r="C10" s="262" t="s">
        <v>1307</v>
      </c>
      <c r="D10" s="349" t="s">
        <v>788</v>
      </c>
      <c r="E10" s="272">
        <v>10210062.85</v>
      </c>
      <c r="F10" s="268">
        <v>1.0082</v>
      </c>
      <c r="G10" s="587"/>
      <c r="H10" s="587"/>
      <c r="I10" s="587"/>
      <c r="J10" s="587"/>
      <c r="K10" s="587"/>
      <c r="L10" s="587"/>
    </row>
    <row r="11" spans="1:12" ht="12.75" customHeight="1">
      <c r="A11" s="261" t="s">
        <v>1113</v>
      </c>
      <c r="B11" s="261">
        <v>15317623015</v>
      </c>
      <c r="C11" s="261" t="s">
        <v>1308</v>
      </c>
      <c r="D11" s="349" t="s">
        <v>788</v>
      </c>
      <c r="E11" s="272">
        <v>27170406.550000001</v>
      </c>
      <c r="F11" s="268">
        <v>1.0032202541331621</v>
      </c>
      <c r="G11" s="587"/>
      <c r="H11" s="587"/>
      <c r="I11" s="587"/>
      <c r="J11" s="587"/>
      <c r="K11" s="587"/>
      <c r="L11" s="587"/>
    </row>
    <row r="12" spans="1:12" ht="12.75" customHeight="1">
      <c r="A12" s="262" t="s">
        <v>1159</v>
      </c>
      <c r="B12" s="262">
        <v>75398635234</v>
      </c>
      <c r="C12" s="262" t="s">
        <v>1309</v>
      </c>
      <c r="D12" s="262" t="s">
        <v>1111</v>
      </c>
      <c r="E12" s="267">
        <v>54901093.460000001</v>
      </c>
      <c r="F12" s="268">
        <v>7098.6671890698935</v>
      </c>
      <c r="G12" s="587"/>
      <c r="H12" s="587"/>
      <c r="I12" s="587"/>
      <c r="J12" s="587"/>
      <c r="K12" s="587"/>
      <c r="L12" s="587"/>
    </row>
    <row r="13" spans="1:12" ht="12.75" customHeight="1">
      <c r="A13" s="262" t="s">
        <v>1114</v>
      </c>
      <c r="B13" s="262">
        <v>45897406091</v>
      </c>
      <c r="C13" s="705" t="s">
        <v>1310</v>
      </c>
      <c r="D13" s="262" t="s">
        <v>1111</v>
      </c>
      <c r="E13" s="267">
        <v>7515159.6600000001</v>
      </c>
      <c r="F13" s="268">
        <v>45.076234520198476</v>
      </c>
      <c r="G13" s="587"/>
      <c r="H13" s="587"/>
      <c r="I13" s="587"/>
      <c r="J13" s="587"/>
      <c r="K13" s="587"/>
      <c r="L13" s="587"/>
    </row>
    <row r="14" spans="1:12" ht="12.75" customHeight="1">
      <c r="A14" s="262" t="s">
        <v>790</v>
      </c>
      <c r="B14" s="262">
        <v>48815690681</v>
      </c>
      <c r="C14" s="262" t="s">
        <v>1311</v>
      </c>
      <c r="D14" s="262" t="s">
        <v>1111</v>
      </c>
      <c r="E14" s="274">
        <v>7813836.0999999996</v>
      </c>
      <c r="F14" s="275">
        <v>954.83664783914298</v>
      </c>
      <c r="G14" s="587"/>
      <c r="H14" s="587"/>
      <c r="I14" s="587"/>
      <c r="J14" s="587"/>
      <c r="K14" s="587"/>
      <c r="L14" s="587"/>
    </row>
    <row r="15" spans="1:12" ht="12.75" customHeight="1">
      <c r="A15" s="262" t="s">
        <v>1095</v>
      </c>
      <c r="B15" s="262">
        <v>81393286204</v>
      </c>
      <c r="C15" s="262" t="s">
        <v>1312</v>
      </c>
      <c r="D15" s="262" t="s">
        <v>278</v>
      </c>
      <c r="E15" s="272">
        <v>29937998.822900001</v>
      </c>
      <c r="F15" s="279">
        <v>60.123784802049862</v>
      </c>
      <c r="G15" s="587"/>
      <c r="H15" s="587"/>
      <c r="I15" s="587"/>
      <c r="J15" s="587"/>
      <c r="K15" s="587"/>
      <c r="L15" s="587"/>
    </row>
    <row r="16" spans="1:12" ht="18.75" customHeight="1">
      <c r="A16" s="476" t="s">
        <v>580</v>
      </c>
      <c r="B16" s="497"/>
      <c r="C16" s="498"/>
      <c r="D16" s="477"/>
      <c r="E16" s="479">
        <f>SUM(E6:E15)</f>
        <v>178938213.52289999</v>
      </c>
      <c r="F16" s="480"/>
    </row>
    <row r="17" spans="1:6" ht="12.75" customHeight="1">
      <c r="A17" s="36" t="s">
        <v>581</v>
      </c>
    </row>
    <row r="18" spans="1:6" ht="12.75" customHeight="1">
      <c r="A18" s="80" t="s">
        <v>719</v>
      </c>
    </row>
    <row r="19" spans="1:6" ht="12.75" customHeight="1">
      <c r="A19" s="90"/>
    </row>
    <row r="20" spans="1:6" ht="12.75" customHeight="1">
      <c r="A20" s="469" t="s">
        <v>1087</v>
      </c>
      <c r="F20" s="569" t="s">
        <v>1097</v>
      </c>
    </row>
    <row r="21" spans="1:6" ht="12.75" customHeight="1">
      <c r="A21" s="128" t="s">
        <v>1088</v>
      </c>
      <c r="F21" s="570" t="s">
        <v>1098</v>
      </c>
    </row>
    <row r="22" spans="1:6" ht="12.75" customHeight="1">
      <c r="A22" s="90"/>
    </row>
    <row r="23" spans="1:6" ht="12.75" customHeight="1">
      <c r="A23" s="90"/>
      <c r="F23" s="672" t="s">
        <v>767</v>
      </c>
    </row>
    <row r="24" spans="1:6" ht="22.5">
      <c r="A24" s="455" t="s">
        <v>1085</v>
      </c>
      <c r="B24" s="455" t="s">
        <v>1410</v>
      </c>
      <c r="C24" s="455" t="s">
        <v>1411</v>
      </c>
      <c r="D24" s="455" t="s">
        <v>721</v>
      </c>
      <c r="E24" s="455" t="s">
        <v>722</v>
      </c>
      <c r="F24" s="455" t="s">
        <v>739</v>
      </c>
    </row>
    <row r="25" spans="1:6" ht="12.75" customHeight="1">
      <c r="A25" s="262" t="s">
        <v>1109</v>
      </c>
      <c r="B25" s="262">
        <v>7620611759</v>
      </c>
      <c r="C25" s="262" t="s">
        <v>1313</v>
      </c>
      <c r="D25" s="262" t="s">
        <v>788</v>
      </c>
      <c r="E25" s="272">
        <v>8089013.9014999997</v>
      </c>
      <c r="F25" s="268">
        <v>1.0266066748082487</v>
      </c>
    </row>
    <row r="26" spans="1:6" ht="12.75" customHeight="1">
      <c r="A26" s="262" t="s">
        <v>789</v>
      </c>
      <c r="B26" s="262">
        <v>34464772270</v>
      </c>
      <c r="C26" s="262" t="s">
        <v>1314</v>
      </c>
      <c r="D26" s="262" t="s">
        <v>1111</v>
      </c>
      <c r="E26" s="272">
        <v>11463195.140000001</v>
      </c>
      <c r="F26" s="268">
        <v>918.57159236174277</v>
      </c>
    </row>
    <row r="27" spans="1:6" ht="12.75" customHeight="1">
      <c r="A27" s="262" t="s">
        <v>791</v>
      </c>
      <c r="B27" s="262">
        <v>23551463350</v>
      </c>
      <c r="C27" s="262" t="s">
        <v>1315</v>
      </c>
      <c r="D27" s="262" t="s">
        <v>1111</v>
      </c>
      <c r="E27" s="272">
        <v>12172915.4</v>
      </c>
      <c r="F27" s="268">
        <v>547.86918654398539</v>
      </c>
    </row>
    <row r="28" spans="1:6" ht="12.75" customHeight="1">
      <c r="A28" s="262" t="s">
        <v>1110</v>
      </c>
      <c r="B28" s="262">
        <v>84595320778</v>
      </c>
      <c r="C28" s="262" t="s">
        <v>1316</v>
      </c>
      <c r="D28" s="262" t="s">
        <v>1111</v>
      </c>
      <c r="E28" s="267">
        <v>2332698.42</v>
      </c>
      <c r="F28" s="268">
        <v>1326.7718476421016</v>
      </c>
    </row>
    <row r="29" spans="1:6" ht="12.75" customHeight="1">
      <c r="A29" s="262" t="s">
        <v>1059</v>
      </c>
      <c r="B29" s="262">
        <v>34988643147</v>
      </c>
      <c r="C29" s="262" t="s">
        <v>1317</v>
      </c>
      <c r="D29" s="262" t="s">
        <v>1111</v>
      </c>
      <c r="E29" s="267">
        <v>10004430.199999999</v>
      </c>
      <c r="F29" s="268">
        <v>919.99343930532541</v>
      </c>
    </row>
    <row r="30" spans="1:6" ht="18.75" customHeight="1">
      <c r="A30" s="476" t="s">
        <v>580</v>
      </c>
      <c r="B30" s="497"/>
      <c r="C30" s="498"/>
      <c r="D30" s="477"/>
      <c r="E30" s="479">
        <f>SUM(E25:E29)</f>
        <v>44062253.061499998</v>
      </c>
      <c r="F30" s="480"/>
    </row>
    <row r="31" spans="1:6" ht="12.75" customHeight="1">
      <c r="A31" s="36" t="s">
        <v>581</v>
      </c>
    </row>
    <row r="32" spans="1:6" ht="12.75" customHeight="1">
      <c r="A32" s="80" t="s">
        <v>719</v>
      </c>
    </row>
    <row r="33" spans="1:8" ht="12.75" customHeight="1">
      <c r="A33" s="573" t="s">
        <v>743</v>
      </c>
      <c r="B33" s="673"/>
      <c r="C33" s="673"/>
      <c r="D33" s="673"/>
      <c r="E33" s="673"/>
      <c r="F33" s="673"/>
    </row>
    <row r="34" spans="1:8" ht="21.75" customHeight="1">
      <c r="A34" s="811" t="s">
        <v>744</v>
      </c>
      <c r="B34" s="811"/>
      <c r="C34" s="811"/>
      <c r="D34" s="811"/>
      <c r="E34" s="811"/>
      <c r="F34" s="811"/>
    </row>
    <row r="35" spans="1:8" ht="12.75" customHeight="1">
      <c r="A35" s="90"/>
    </row>
    <row r="36" spans="1:8" ht="12.75" customHeight="1">
      <c r="A36" s="499" t="s">
        <v>943</v>
      </c>
      <c r="E36" s="500"/>
      <c r="F36" s="501" t="s">
        <v>1097</v>
      </c>
    </row>
    <row r="37" spans="1:8" ht="12.75" customHeight="1">
      <c r="A37" s="571" t="s">
        <v>944</v>
      </c>
      <c r="E37" s="91"/>
      <c r="F37" s="67" t="s">
        <v>1098</v>
      </c>
    </row>
    <row r="38" spans="1:8" ht="12.75" customHeight="1"/>
    <row r="39" spans="1:8" ht="12.75" customHeight="1">
      <c r="F39" s="567" t="s">
        <v>767</v>
      </c>
    </row>
    <row r="40" spans="1:8" ht="35.25" customHeight="1">
      <c r="A40" s="493" t="s">
        <v>772</v>
      </c>
      <c r="B40" s="455" t="s">
        <v>1410</v>
      </c>
      <c r="C40" s="455" t="s">
        <v>1411</v>
      </c>
      <c r="D40" s="493" t="s">
        <v>771</v>
      </c>
      <c r="E40" s="493" t="s">
        <v>769</v>
      </c>
      <c r="F40" s="455" t="s">
        <v>739</v>
      </c>
    </row>
    <row r="41" spans="1:8" ht="12.75" customHeight="1">
      <c r="A41" s="290" t="s">
        <v>290</v>
      </c>
      <c r="B41" s="262">
        <v>40266711905</v>
      </c>
      <c r="C41" s="290" t="s">
        <v>1318</v>
      </c>
      <c r="D41" s="290" t="s">
        <v>291</v>
      </c>
      <c r="E41" s="291">
        <v>81247194.329999998</v>
      </c>
      <c r="F41" s="292">
        <v>248.14</v>
      </c>
    </row>
    <row r="42" spans="1:8" ht="12.75" customHeight="1">
      <c r="A42" s="290" t="s">
        <v>292</v>
      </c>
      <c r="B42" s="262">
        <v>92162729453</v>
      </c>
      <c r="C42" s="290" t="s">
        <v>1319</v>
      </c>
      <c r="D42" s="293" t="s">
        <v>293</v>
      </c>
      <c r="E42" s="291">
        <v>51687681.350000001</v>
      </c>
      <c r="F42" s="292">
        <v>359.41829999999999</v>
      </c>
    </row>
    <row r="43" spans="1:8" ht="18.75" customHeight="1">
      <c r="A43" s="476" t="s">
        <v>580</v>
      </c>
      <c r="B43" s="497"/>
      <c r="C43" s="498"/>
      <c r="D43" s="494"/>
      <c r="E43" s="495">
        <f>SUM(E41:E42)</f>
        <v>132934875.68000001</v>
      </c>
      <c r="F43" s="496"/>
    </row>
    <row r="44" spans="1:8" ht="12.75" customHeight="1">
      <c r="A44" s="68" t="s">
        <v>322</v>
      </c>
    </row>
    <row r="45" spans="1:8" ht="12.75" customHeight="1">
      <c r="A45" s="80" t="s">
        <v>719</v>
      </c>
    </row>
    <row r="46" spans="1:8" ht="12.75" customHeight="1"/>
    <row r="47" spans="1:8" ht="12.75" customHeight="1">
      <c r="A47" s="499" t="s">
        <v>1015</v>
      </c>
      <c r="E47" s="500"/>
      <c r="H47" s="501" t="s">
        <v>1097</v>
      </c>
    </row>
    <row r="48" spans="1:8" ht="12.75" customHeight="1">
      <c r="A48" s="571" t="s">
        <v>1325</v>
      </c>
      <c r="E48" s="91"/>
      <c r="H48" s="67" t="s">
        <v>1098</v>
      </c>
    </row>
    <row r="49" spans="1:8" ht="12.75" customHeight="1">
      <c r="A49" s="572"/>
    </row>
    <row r="50" spans="1:8" ht="12.75" customHeight="1">
      <c r="H50" s="567" t="s">
        <v>768</v>
      </c>
    </row>
    <row r="51" spans="1:8" ht="66.75" customHeight="1">
      <c r="A51" s="493" t="s">
        <v>770</v>
      </c>
      <c r="B51" s="455" t="s">
        <v>1410</v>
      </c>
      <c r="C51" s="455" t="s">
        <v>1411</v>
      </c>
      <c r="D51" s="493" t="s">
        <v>771</v>
      </c>
      <c r="E51" s="493" t="s">
        <v>723</v>
      </c>
      <c r="F51" s="493" t="s">
        <v>1326</v>
      </c>
      <c r="G51" s="493" t="s">
        <v>769</v>
      </c>
      <c r="H51" s="455" t="s">
        <v>739</v>
      </c>
    </row>
    <row r="52" spans="1:8" ht="12.75" customHeight="1">
      <c r="A52" s="290" t="s">
        <v>294</v>
      </c>
      <c r="B52" s="262">
        <v>50454412454</v>
      </c>
      <c r="C52" s="290" t="s">
        <v>1320</v>
      </c>
      <c r="D52" s="293" t="s">
        <v>295</v>
      </c>
      <c r="E52" s="297">
        <v>155000000</v>
      </c>
      <c r="F52" s="297">
        <v>77500000</v>
      </c>
      <c r="G52" s="295">
        <v>39756814.590000004</v>
      </c>
      <c r="H52" s="296">
        <v>0.77359999999999995</v>
      </c>
    </row>
    <row r="53" spans="1:8" ht="12.75" customHeight="1">
      <c r="A53" s="290" t="s">
        <v>296</v>
      </c>
      <c r="B53" s="262">
        <v>79640747340</v>
      </c>
      <c r="C53" s="290" t="s">
        <v>1321</v>
      </c>
      <c r="D53" s="290" t="s">
        <v>291</v>
      </c>
      <c r="E53" s="294">
        <v>380000000</v>
      </c>
      <c r="F53" s="294">
        <v>190000000</v>
      </c>
      <c r="G53" s="295">
        <v>312920035.82999998</v>
      </c>
      <c r="H53" s="296">
        <v>191.54</v>
      </c>
    </row>
    <row r="54" spans="1:8" ht="12.75" customHeight="1">
      <c r="A54" s="290" t="s">
        <v>1117</v>
      </c>
      <c r="B54" s="262">
        <v>37735093339</v>
      </c>
      <c r="C54" s="290" t="s">
        <v>1322</v>
      </c>
      <c r="D54" s="290" t="s">
        <v>291</v>
      </c>
      <c r="E54" s="294">
        <v>600000000</v>
      </c>
      <c r="F54" s="294">
        <v>300000000</v>
      </c>
      <c r="G54" s="295">
        <v>116169234.61</v>
      </c>
      <c r="H54" s="296">
        <v>8.82</v>
      </c>
    </row>
    <row r="55" spans="1:8" ht="12.75" customHeight="1">
      <c r="A55" s="290" t="s">
        <v>298</v>
      </c>
      <c r="B55" s="262">
        <v>61196386099</v>
      </c>
      <c r="C55" s="290" t="s">
        <v>1323</v>
      </c>
      <c r="D55" s="290" t="s">
        <v>299</v>
      </c>
      <c r="E55" s="294">
        <v>340000000</v>
      </c>
      <c r="F55" s="294">
        <v>170000000</v>
      </c>
      <c r="G55" s="295">
        <v>164813155.59999999</v>
      </c>
      <c r="H55" s="296">
        <v>3.71</v>
      </c>
    </row>
    <row r="56" spans="1:8" ht="12.75" customHeight="1">
      <c r="A56" s="290" t="s">
        <v>297</v>
      </c>
      <c r="B56" s="262">
        <v>48379655657</v>
      </c>
      <c r="C56" s="290" t="s">
        <v>1324</v>
      </c>
      <c r="D56" s="293" t="s">
        <v>293</v>
      </c>
      <c r="E56" s="297">
        <v>540000000</v>
      </c>
      <c r="F56" s="297">
        <v>262500000</v>
      </c>
      <c r="G56" s="295">
        <v>249281604.27000001</v>
      </c>
      <c r="H56" s="296">
        <v>220.63200000000001</v>
      </c>
    </row>
    <row r="57" spans="1:8" ht="18.75" customHeight="1">
      <c r="A57" s="476" t="s">
        <v>580</v>
      </c>
      <c r="B57" s="497"/>
      <c r="C57" s="498"/>
      <c r="D57" s="497"/>
      <c r="E57" s="498"/>
      <c r="F57" s="498"/>
      <c r="G57" s="495">
        <f>SUM(G52:G56)</f>
        <v>882940844.89999998</v>
      </c>
      <c r="H57" s="496"/>
    </row>
    <row r="58" spans="1:8" ht="12.75" customHeight="1">
      <c r="A58" s="68" t="s">
        <v>322</v>
      </c>
    </row>
    <row r="59" spans="1:8" ht="12.75" customHeight="1">
      <c r="A59" s="80" t="s">
        <v>719</v>
      </c>
      <c r="E59" s="79"/>
    </row>
    <row r="60" spans="1:8" ht="12.75" customHeight="1">
      <c r="A60" s="566" t="s">
        <v>1412</v>
      </c>
    </row>
    <row r="62" spans="1:8">
      <c r="A62" s="573" t="s">
        <v>742</v>
      </c>
    </row>
    <row r="63" spans="1:8" ht="21" customHeight="1">
      <c r="A63" s="812" t="s">
        <v>741</v>
      </c>
      <c r="B63" s="812"/>
      <c r="C63" s="812"/>
      <c r="D63" s="812"/>
      <c r="E63" s="812"/>
      <c r="F63" s="812"/>
    </row>
    <row r="64" spans="1:8" ht="12.75" customHeight="1">
      <c r="A64" s="574"/>
    </row>
    <row r="65" spans="1:8" ht="12.75" customHeight="1">
      <c r="A65" s="75" t="s">
        <v>319</v>
      </c>
    </row>
    <row r="66" spans="1:8" ht="12.75" customHeight="1"/>
    <row r="67" spans="1:8" ht="12.75" customHeight="1"/>
    <row r="68" spans="1:8" ht="12.75" customHeight="1">
      <c r="A68" s="575"/>
    </row>
    <row r="69" spans="1:8" ht="12.75" customHeight="1">
      <c r="A69" s="573"/>
    </row>
    <row r="70" spans="1:8" ht="12.75" customHeight="1">
      <c r="A70" s="573"/>
    </row>
    <row r="71" spans="1:8" ht="12.75" customHeight="1">
      <c r="A71" s="573"/>
    </row>
    <row r="72" spans="1:8" ht="12.75" customHeight="1">
      <c r="A72" s="574"/>
    </row>
    <row r="73" spans="1:8" ht="12.75" customHeight="1">
      <c r="A73" s="574"/>
    </row>
    <row r="74" spans="1:8" ht="12.75" customHeight="1">
      <c r="A74" s="574"/>
    </row>
    <row r="75" spans="1:8" ht="12.75" customHeight="1">
      <c r="A75" s="574"/>
    </row>
    <row r="76" spans="1:8" ht="12.75" customHeight="1">
      <c r="H76" s="53" t="s">
        <v>714</v>
      </c>
    </row>
    <row r="77" spans="1:8" ht="12.75" customHeight="1"/>
  </sheetData>
  <sortState ref="A6:D15">
    <sortCondition ref="B6"/>
  </sortState>
  <mergeCells count="2">
    <mergeCell ref="A34:F34"/>
    <mergeCell ref="A63:F63"/>
  </mergeCells>
  <hyperlinks>
    <hyperlink ref="A65" location="'2 Sadržaj'!A1" display="Sadržaj / Contents"/>
  </hyperlinks>
  <pageMargins left="0.7" right="0.7" top="0.75" bottom="0.75" header="0.3" footer="0.3"/>
  <pageSetup paperSize="9" scale="6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5"/>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82" t="s">
        <v>945</v>
      </c>
      <c r="F1" s="491" t="str">
        <f>Naslovnica!A20</f>
        <v>Veljača 2016.</v>
      </c>
    </row>
    <row r="2" spans="1:6" ht="12.75" customHeight="1">
      <c r="A2" s="125" t="s">
        <v>1139</v>
      </c>
      <c r="F2" s="585" t="str">
        <f>Naslovnica!A24</f>
        <v>February 2016</v>
      </c>
    </row>
    <row r="3" spans="1:6" ht="12.75" customHeight="1"/>
    <row r="4" spans="1:6" ht="12.75" customHeight="1">
      <c r="F4" s="589" t="s">
        <v>767</v>
      </c>
    </row>
    <row r="5" spans="1:6" ht="54.75">
      <c r="A5" s="493" t="s">
        <v>1099</v>
      </c>
      <c r="B5" s="455" t="s">
        <v>1413</v>
      </c>
      <c r="C5" s="455" t="s">
        <v>1411</v>
      </c>
      <c r="D5" s="493" t="s">
        <v>771</v>
      </c>
      <c r="E5" s="493" t="s">
        <v>769</v>
      </c>
      <c r="F5" s="493" t="s">
        <v>773</v>
      </c>
    </row>
    <row r="6" spans="1:6">
      <c r="A6" s="284" t="s">
        <v>798</v>
      </c>
      <c r="B6" s="262">
        <v>2250182111</v>
      </c>
      <c r="C6" s="262" t="s">
        <v>1327</v>
      </c>
      <c r="D6" s="706" t="s">
        <v>259</v>
      </c>
      <c r="E6" s="285">
        <v>28655412.940000001</v>
      </c>
      <c r="F6" s="591">
        <v>752.74266236212463</v>
      </c>
    </row>
    <row r="7" spans="1:6">
      <c r="A7" s="284" t="s">
        <v>1096</v>
      </c>
      <c r="B7" s="262">
        <v>66839822146</v>
      </c>
      <c r="C7" s="262" t="s">
        <v>1328</v>
      </c>
      <c r="D7" s="706" t="s">
        <v>259</v>
      </c>
      <c r="E7" s="285">
        <v>21635483.199999999</v>
      </c>
      <c r="F7" s="591">
        <v>739.45680166261309</v>
      </c>
    </row>
    <row r="8" spans="1:6">
      <c r="A8" s="476" t="s">
        <v>580</v>
      </c>
      <c r="B8" s="497"/>
      <c r="C8" s="498"/>
      <c r="D8" s="487"/>
      <c r="E8" s="488">
        <f>SUM(E6:E7)</f>
        <v>50290896.140000001</v>
      </c>
      <c r="F8" s="489"/>
    </row>
    <row r="9" spans="1:6" ht="12.75" customHeight="1">
      <c r="A9" s="36" t="s">
        <v>582</v>
      </c>
    </row>
    <row r="10" spans="1:6" ht="12.75" customHeight="1"/>
    <row r="11" spans="1:6" ht="12.75" customHeight="1">
      <c r="A11" s="482" t="s">
        <v>1144</v>
      </c>
      <c r="F11" s="491" t="s">
        <v>1161</v>
      </c>
    </row>
    <row r="12" spans="1:6" ht="12.75" customHeight="1">
      <c r="A12" s="125" t="s">
        <v>1145</v>
      </c>
      <c r="F12" s="585" t="s">
        <v>1162</v>
      </c>
    </row>
    <row r="13" spans="1:6" ht="12.75" customHeight="1"/>
    <row r="14" spans="1:6" ht="12.75" customHeight="1">
      <c r="F14" s="64" t="s">
        <v>767</v>
      </c>
    </row>
    <row r="15" spans="1:6" ht="54.75">
      <c r="A15" s="493" t="s">
        <v>766</v>
      </c>
      <c r="B15" s="455" t="s">
        <v>1413</v>
      </c>
      <c r="C15" s="455" t="s">
        <v>1411</v>
      </c>
      <c r="D15" s="493" t="s">
        <v>771</v>
      </c>
      <c r="E15" s="493" t="s">
        <v>769</v>
      </c>
      <c r="F15" s="493" t="s">
        <v>773</v>
      </c>
    </row>
    <row r="16" spans="1:6">
      <c r="A16" s="688" t="s">
        <v>1152</v>
      </c>
      <c r="B16" s="262"/>
      <c r="C16" s="262"/>
      <c r="D16" s="284"/>
      <c r="E16" s="284"/>
      <c r="F16" s="284"/>
    </row>
    <row r="17" spans="1:6">
      <c r="A17" s="284" t="s">
        <v>1100</v>
      </c>
      <c r="B17" s="262">
        <v>6371858079</v>
      </c>
      <c r="C17" s="262" t="s">
        <v>1329</v>
      </c>
      <c r="D17" s="706" t="s">
        <v>321</v>
      </c>
      <c r="E17" s="285">
        <v>221252445.62</v>
      </c>
      <c r="F17" s="286">
        <v>72.627080597606763</v>
      </c>
    </row>
    <row r="18" spans="1:6" ht="15" customHeight="1">
      <c r="A18" s="284" t="s">
        <v>1035</v>
      </c>
      <c r="B18" s="262">
        <v>75111210338</v>
      </c>
      <c r="C18" s="262" t="s">
        <v>1330</v>
      </c>
      <c r="D18" s="707" t="s">
        <v>1047</v>
      </c>
      <c r="E18" s="285">
        <v>20010342.899999999</v>
      </c>
      <c r="F18" s="286">
        <v>39.546132213438732</v>
      </c>
    </row>
    <row r="19" spans="1:6">
      <c r="A19" s="476" t="s">
        <v>1155</v>
      </c>
      <c r="B19" s="455"/>
      <c r="C19" s="455"/>
      <c r="D19" s="686"/>
      <c r="E19" s="488">
        <f>SUM(E17:E18)</f>
        <v>241262788.52000001</v>
      </c>
      <c r="F19" s="687"/>
    </row>
    <row r="20" spans="1:6">
      <c r="A20" s="688"/>
      <c r="B20" s="262"/>
      <c r="C20" s="262"/>
      <c r="D20" s="287"/>
      <c r="E20" s="285"/>
      <c r="F20" s="709" t="s">
        <v>1148</v>
      </c>
    </row>
    <row r="21" spans="1:6">
      <c r="A21" s="688" t="s">
        <v>1153</v>
      </c>
      <c r="B21" s="262"/>
      <c r="C21" s="262"/>
      <c r="D21" s="287"/>
      <c r="E21" s="285"/>
      <c r="F21" s="710" t="s">
        <v>1147</v>
      </c>
    </row>
    <row r="22" spans="1:6">
      <c r="A22" s="284" t="s">
        <v>1102</v>
      </c>
      <c r="B22" s="262">
        <v>8269700991</v>
      </c>
      <c r="C22" s="262" t="s">
        <v>1331</v>
      </c>
      <c r="D22" s="284" t="s">
        <v>702</v>
      </c>
      <c r="E22" s="285">
        <v>1149368210.6500001</v>
      </c>
      <c r="F22" s="286">
        <v>298.88646775803721</v>
      </c>
    </row>
    <row r="23" spans="1:6" ht="15" customHeight="1">
      <c r="A23" s="476" t="s">
        <v>1154</v>
      </c>
      <c r="B23" s="497"/>
      <c r="C23" s="498"/>
      <c r="D23" s="686"/>
      <c r="E23" s="488">
        <f>SUM(E22)</f>
        <v>1149368210.6500001</v>
      </c>
      <c r="F23" s="687"/>
    </row>
    <row r="24" spans="1:6" ht="12.75" customHeight="1">
      <c r="A24" s="36" t="s">
        <v>582</v>
      </c>
    </row>
    <row r="25" spans="1:6" ht="12.75" customHeight="1">
      <c r="A25" s="560" t="s">
        <v>1146</v>
      </c>
      <c r="C25" s="79"/>
    </row>
    <row r="26" spans="1:6" ht="12.75" customHeight="1"/>
    <row r="27" spans="1:6" ht="12.75" customHeight="1">
      <c r="A27" s="490" t="s">
        <v>946</v>
      </c>
      <c r="F27" s="491" t="s">
        <v>1161</v>
      </c>
    </row>
    <row r="28" spans="1:6" ht="12.75" customHeight="1">
      <c r="A28" s="584" t="s">
        <v>1140</v>
      </c>
      <c r="F28" s="585" t="s">
        <v>1162</v>
      </c>
    </row>
    <row r="29" spans="1:6" ht="12.75" customHeight="1"/>
    <row r="30" spans="1:6" ht="12.75" customHeight="1">
      <c r="F30" s="64" t="s">
        <v>767</v>
      </c>
    </row>
    <row r="31" spans="1:6" ht="54.75">
      <c r="A31" s="493" t="s">
        <v>766</v>
      </c>
      <c r="B31" s="455" t="s">
        <v>1413</v>
      </c>
      <c r="C31" s="455" t="s">
        <v>1411</v>
      </c>
      <c r="D31" s="493" t="s">
        <v>771</v>
      </c>
      <c r="E31" s="493" t="s">
        <v>769</v>
      </c>
      <c r="F31" s="493" t="s">
        <v>773</v>
      </c>
    </row>
    <row r="32" spans="1:6" ht="15" customHeight="1">
      <c r="A32" s="284" t="s">
        <v>1101</v>
      </c>
      <c r="B32" s="262">
        <v>56903349567</v>
      </c>
      <c r="C32" s="262" t="s">
        <v>1332</v>
      </c>
      <c r="D32" s="706" t="s">
        <v>1047</v>
      </c>
      <c r="E32" s="285">
        <v>76196584.640000001</v>
      </c>
      <c r="F32" s="286">
        <v>38.037964108923248</v>
      </c>
    </row>
    <row r="33" spans="1:6" ht="15" customHeight="1">
      <c r="A33" s="476" t="s">
        <v>580</v>
      </c>
      <c r="B33" s="497"/>
      <c r="C33" s="498"/>
      <c r="D33" s="487"/>
      <c r="E33" s="488">
        <f>SUM(E32:E32)</f>
        <v>76196584.640000001</v>
      </c>
      <c r="F33" s="489"/>
    </row>
    <row r="34" spans="1:6" ht="12.75" customHeight="1">
      <c r="A34" s="36" t="s">
        <v>582</v>
      </c>
    </row>
    <row r="35" spans="1:6" ht="12.75" customHeight="1">
      <c r="A35" s="51"/>
    </row>
    <row r="36" spans="1:6" ht="19.5" customHeight="1">
      <c r="A36" s="813" t="s">
        <v>743</v>
      </c>
      <c r="B36" s="813"/>
      <c r="C36" s="813"/>
      <c r="D36" s="813"/>
    </row>
    <row r="37" spans="1:6" ht="21.75" customHeight="1">
      <c r="A37" s="811" t="s">
        <v>744</v>
      </c>
      <c r="B37" s="811"/>
      <c r="C37" s="811"/>
      <c r="D37" s="811"/>
      <c r="E37" s="90"/>
      <c r="F37" s="90"/>
    </row>
    <row r="38" spans="1:6" ht="12.75" customHeight="1">
      <c r="A38" s="51"/>
    </row>
    <row r="39" spans="1:6" ht="12.75" customHeight="1"/>
    <row r="40" spans="1:6" ht="12.75" customHeight="1">
      <c r="A40" s="492" t="s">
        <v>947</v>
      </c>
      <c r="E40" s="372" t="str">
        <f>Naslovnica!A20</f>
        <v>Veljača 2016.</v>
      </c>
    </row>
    <row r="41" spans="1:6" ht="12.75" customHeight="1">
      <c r="A41" s="584" t="s">
        <v>948</v>
      </c>
      <c r="E41" s="118" t="str">
        <f>Naslovnica!A24</f>
        <v>February 2016</v>
      </c>
    </row>
    <row r="42" spans="1:6" ht="12.75" customHeight="1"/>
    <row r="43" spans="1:6" ht="12.75" customHeight="1">
      <c r="E43" s="77" t="s">
        <v>768</v>
      </c>
    </row>
    <row r="44" spans="1:6" ht="22.5" customHeight="1">
      <c r="A44" s="493" t="s">
        <v>774</v>
      </c>
      <c r="B44" s="455" t="s">
        <v>1413</v>
      </c>
      <c r="C44" s="455" t="s">
        <v>1411</v>
      </c>
      <c r="D44" s="493" t="s">
        <v>771</v>
      </c>
      <c r="E44" s="493" t="s">
        <v>769</v>
      </c>
    </row>
    <row r="45" spans="1:6" ht="22.5" customHeight="1">
      <c r="A45" s="288" t="s">
        <v>287</v>
      </c>
      <c r="B45" s="262">
        <v>39146857475</v>
      </c>
      <c r="C45" s="262" t="s">
        <v>1333</v>
      </c>
      <c r="D45" s="708" t="s">
        <v>245</v>
      </c>
      <c r="E45" s="289">
        <v>663205726.02999997</v>
      </c>
    </row>
    <row r="46" spans="1:6" ht="15" customHeight="1">
      <c r="A46" s="288" t="s">
        <v>288</v>
      </c>
      <c r="B46" s="262">
        <v>76591684374</v>
      </c>
      <c r="C46" s="262" t="s">
        <v>1334</v>
      </c>
      <c r="D46" s="708" t="s">
        <v>289</v>
      </c>
      <c r="E46" s="289">
        <v>193191844.11316666</v>
      </c>
    </row>
    <row r="47" spans="1:6" ht="12.75" customHeight="1">
      <c r="A47" s="36" t="s">
        <v>582</v>
      </c>
    </row>
    <row r="48" spans="1:6" ht="12.75" customHeight="1"/>
    <row r="49" spans="1:6">
      <c r="A49" s="566" t="s">
        <v>1414</v>
      </c>
      <c r="B49" s="685"/>
      <c r="C49" s="685"/>
      <c r="D49" s="685"/>
    </row>
    <row r="50" spans="1:6">
      <c r="B50" s="90"/>
      <c r="C50" s="90"/>
      <c r="D50" s="90"/>
    </row>
    <row r="51" spans="1:6" ht="12.75" customHeight="1">
      <c r="A51" s="75" t="s">
        <v>319</v>
      </c>
    </row>
    <row r="52" spans="1:6" ht="12.75" customHeight="1"/>
    <row r="53" spans="1:6" ht="12.75" customHeight="1">
      <c r="F53" s="53" t="s">
        <v>724</v>
      </c>
    </row>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sheetData>
  <mergeCells count="2">
    <mergeCell ref="A36:D36"/>
    <mergeCell ref="A37:D37"/>
  </mergeCells>
  <hyperlinks>
    <hyperlink ref="A51" location="'2 Sadržaj'!A1" display="Sadržaj / Contents"/>
  </hyperlinks>
  <pageMargins left="0.7" right="0.7" top="0.75" bottom="0.75" header="0.3" footer="0.3"/>
  <pageSetup paperSize="9" scale="8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18" t="s">
        <v>441</v>
      </c>
      <c r="B1" s="519"/>
      <c r="C1" s="519"/>
      <c r="D1" s="519"/>
      <c r="E1" s="549"/>
      <c r="F1" s="531"/>
      <c r="G1" s="520" t="s">
        <v>1165</v>
      </c>
    </row>
    <row r="2" spans="1:7" ht="15" customHeight="1">
      <c r="A2" s="521" t="s">
        <v>442</v>
      </c>
      <c r="B2" s="519"/>
      <c r="C2" s="519"/>
      <c r="D2" s="519"/>
      <c r="E2" s="550"/>
      <c r="F2" s="531"/>
      <c r="G2" s="522" t="s">
        <v>1166</v>
      </c>
    </row>
    <row r="3" spans="1:7" ht="12.75" customHeight="1">
      <c r="A3" s="69" t="s">
        <v>300</v>
      </c>
    </row>
    <row r="4" spans="1:7" ht="12.75" customHeight="1"/>
    <row r="5" spans="1:7" ht="12.75" customHeight="1">
      <c r="A5" s="503" t="s">
        <v>949</v>
      </c>
    </row>
    <row r="6" spans="1:7" ht="12.75" customHeight="1">
      <c r="A6" s="70" t="s">
        <v>950</v>
      </c>
    </row>
    <row r="7" spans="1:7" ht="12.75" customHeight="1"/>
    <row r="8" spans="1:7" ht="34.5" customHeight="1">
      <c r="A8" s="502" t="s">
        <v>301</v>
      </c>
      <c r="B8" s="814" t="s">
        <v>615</v>
      </c>
      <c r="C8" s="814"/>
    </row>
    <row r="9" spans="1:7" ht="12.75" customHeight="1">
      <c r="A9" s="680" t="s">
        <v>1061</v>
      </c>
      <c r="B9" s="298">
        <v>23</v>
      </c>
      <c r="C9" s="299"/>
      <c r="D9" s="78"/>
      <c r="F9" s="78"/>
    </row>
    <row r="10" spans="1:7" ht="12.75" customHeight="1">
      <c r="A10" s="681" t="s">
        <v>1084</v>
      </c>
      <c r="B10" s="298">
        <v>22</v>
      </c>
      <c r="C10" s="299"/>
      <c r="F10" s="88"/>
    </row>
    <row r="11" spans="1:7" ht="12.75" customHeight="1">
      <c r="A11" s="680" t="s">
        <v>1103</v>
      </c>
      <c r="B11" s="298">
        <v>21</v>
      </c>
      <c r="C11" s="299"/>
      <c r="F11" s="88"/>
    </row>
    <row r="12" spans="1:7" ht="12.75" customHeight="1">
      <c r="A12" s="682" t="s">
        <v>1127</v>
      </c>
      <c r="B12" s="298">
        <v>21</v>
      </c>
      <c r="C12" s="299"/>
    </row>
    <row r="13" spans="1:7" ht="12.75" customHeight="1">
      <c r="A13" s="682" t="s">
        <v>1158</v>
      </c>
      <c r="B13" s="298">
        <v>21</v>
      </c>
      <c r="C13" s="299"/>
    </row>
    <row r="14" spans="1:7" ht="12.75" customHeight="1">
      <c r="A14" s="27" t="s">
        <v>305</v>
      </c>
    </row>
    <row r="15" spans="1:7" ht="12.75" customHeight="1"/>
    <row r="16" spans="1:7" ht="12.75" customHeight="1">
      <c r="A16" s="503" t="s">
        <v>951</v>
      </c>
    </row>
    <row r="17" spans="1:9" ht="12.75" customHeight="1">
      <c r="A17" s="70" t="s">
        <v>952</v>
      </c>
    </row>
    <row r="18" spans="1:9" ht="12.75" customHeight="1">
      <c r="E18" s="816" t="s">
        <v>618</v>
      </c>
      <c r="F18" s="816"/>
      <c r="G18" s="816"/>
    </row>
    <row r="19" spans="1:9" ht="73.5" customHeight="1">
      <c r="A19" s="814" t="s">
        <v>644</v>
      </c>
      <c r="B19" s="814" t="s">
        <v>610</v>
      </c>
      <c r="C19" s="815"/>
      <c r="D19" s="815"/>
      <c r="E19" s="814" t="s">
        <v>701</v>
      </c>
      <c r="F19" s="786"/>
      <c r="G19" s="786"/>
    </row>
    <row r="20" spans="1:9" ht="27.75" customHeight="1">
      <c r="A20" s="814"/>
      <c r="B20" s="556" t="s">
        <v>1179</v>
      </c>
      <c r="C20" s="556" t="s">
        <v>1158</v>
      </c>
      <c r="D20" s="434" t="s">
        <v>1080</v>
      </c>
      <c r="E20" s="556" t="s">
        <v>1179</v>
      </c>
      <c r="F20" s="556" t="s">
        <v>1158</v>
      </c>
      <c r="G20" s="669" t="s">
        <v>1080</v>
      </c>
    </row>
    <row r="21" spans="1:9" ht="16.5" customHeight="1">
      <c r="A21" s="300" t="s">
        <v>302</v>
      </c>
      <c r="B21" s="301">
        <v>50686</v>
      </c>
      <c r="C21" s="301">
        <v>50682</v>
      </c>
      <c r="D21" s="302">
        <v>-7.8917255257862133E-5</v>
      </c>
      <c r="E21" s="301">
        <v>3738913.0244699996</v>
      </c>
      <c r="F21" s="301">
        <v>3551052.7917499999</v>
      </c>
      <c r="G21" s="303">
        <v>-5.0244611599819015E-2</v>
      </c>
      <c r="H21" s="78"/>
      <c r="I21" s="150"/>
    </row>
    <row r="22" spans="1:9" ht="16.5" customHeight="1">
      <c r="A22" s="300" t="s">
        <v>303</v>
      </c>
      <c r="B22" s="301">
        <v>57461</v>
      </c>
      <c r="C22" s="301">
        <v>60069</v>
      </c>
      <c r="D22" s="302">
        <v>4.5387306172882474E-2</v>
      </c>
      <c r="E22" s="301">
        <v>10269732.080950001</v>
      </c>
      <c r="F22" s="301">
        <v>10308446.58065</v>
      </c>
      <c r="G22" s="303">
        <v>3.7697672534040792E-3</v>
      </c>
    </row>
    <row r="23" spans="1:9" ht="16.5" customHeight="1">
      <c r="A23" s="300" t="s">
        <v>304</v>
      </c>
      <c r="B23" s="301">
        <v>1800</v>
      </c>
      <c r="C23" s="301">
        <v>1210</v>
      </c>
      <c r="D23" s="302">
        <v>-0.32777777777777778</v>
      </c>
      <c r="E23" s="301">
        <v>121358.746</v>
      </c>
      <c r="F23" s="301">
        <v>75792.842950000006</v>
      </c>
      <c r="G23" s="303">
        <v>-0.37546451781892998</v>
      </c>
    </row>
    <row r="24" spans="1:9" ht="16.5" customHeight="1">
      <c r="A24" s="304" t="s">
        <v>129</v>
      </c>
      <c r="B24" s="305">
        <v>109947</v>
      </c>
      <c r="C24" s="305">
        <v>111961</v>
      </c>
      <c r="D24" s="306">
        <v>1.8317916814465152E-2</v>
      </c>
      <c r="E24" s="305">
        <v>14130003.85142</v>
      </c>
      <c r="F24" s="305">
        <v>13935292.21535</v>
      </c>
      <c r="G24" s="307">
        <v>-1.3780012950982487E-2</v>
      </c>
    </row>
    <row r="25" spans="1:9" ht="12.75" customHeight="1">
      <c r="A25" s="27" t="s">
        <v>305</v>
      </c>
    </row>
    <row r="26" spans="1:9" ht="27" customHeight="1">
      <c r="A26" s="817" t="s">
        <v>1185</v>
      </c>
      <c r="B26" s="817"/>
      <c r="C26" s="817"/>
      <c r="D26" s="817"/>
      <c r="E26" s="817"/>
      <c r="F26" s="821"/>
      <c r="G26" s="821"/>
    </row>
    <row r="27" spans="1:9" ht="71.25" customHeight="1">
      <c r="A27" s="818" t="s">
        <v>1091</v>
      </c>
      <c r="B27" s="818"/>
      <c r="C27" s="818"/>
      <c r="D27" s="818"/>
      <c r="E27" s="818"/>
      <c r="F27" s="818"/>
      <c r="G27" s="818"/>
    </row>
    <row r="28" spans="1:9" ht="23.25" customHeight="1">
      <c r="A28" s="819" t="s">
        <v>1184</v>
      </c>
      <c r="B28" s="820"/>
      <c r="C28" s="820"/>
      <c r="D28" s="820"/>
      <c r="E28" s="820"/>
      <c r="F28" s="820"/>
      <c r="G28" s="820"/>
    </row>
    <row r="29" spans="1:9" ht="12.75" customHeight="1"/>
    <row r="30" spans="1:9" ht="12.75" customHeight="1">
      <c r="A30" s="503" t="s">
        <v>953</v>
      </c>
    </row>
    <row r="31" spans="1:9" ht="12.75" customHeight="1">
      <c r="A31" s="70" t="s">
        <v>954</v>
      </c>
    </row>
    <row r="32" spans="1:9" ht="12.75" customHeight="1">
      <c r="E32" s="816" t="s">
        <v>618</v>
      </c>
      <c r="F32" s="816"/>
      <c r="G32" s="816"/>
    </row>
    <row r="33" spans="1:9" ht="78" customHeight="1">
      <c r="A33" s="814" t="s">
        <v>644</v>
      </c>
      <c r="B33" s="814" t="s">
        <v>611</v>
      </c>
      <c r="C33" s="815"/>
      <c r="D33" s="504"/>
      <c r="E33" s="814" t="s">
        <v>616</v>
      </c>
      <c r="F33" s="786"/>
      <c r="G33" s="786"/>
    </row>
    <row r="34" spans="1:9" ht="32.25" customHeight="1">
      <c r="A34" s="814"/>
      <c r="B34" s="556" t="s">
        <v>1180</v>
      </c>
      <c r="C34" s="556" t="s">
        <v>1181</v>
      </c>
      <c r="D34" s="669" t="s">
        <v>1080</v>
      </c>
      <c r="E34" s="556" t="s">
        <v>1180</v>
      </c>
      <c r="F34" s="556" t="s">
        <v>1181</v>
      </c>
      <c r="G34" s="669" t="s">
        <v>1080</v>
      </c>
    </row>
    <row r="35" spans="1:9" ht="16.5" customHeight="1">
      <c r="A35" s="300" t="s">
        <v>302</v>
      </c>
      <c r="B35" s="301">
        <v>17308</v>
      </c>
      <c r="C35" s="301">
        <v>17759</v>
      </c>
      <c r="D35" s="302">
        <v>2.605731453663046E-2</v>
      </c>
      <c r="E35" s="301">
        <v>1867401.1974800001</v>
      </c>
      <c r="F35" s="301">
        <v>1615768.90564</v>
      </c>
      <c r="G35" s="308">
        <v>-0.13474998954674017</v>
      </c>
      <c r="H35" s="78"/>
      <c r="I35" s="78"/>
    </row>
    <row r="36" spans="1:9" ht="16.5" customHeight="1">
      <c r="A36" s="300" t="s">
        <v>303</v>
      </c>
      <c r="B36" s="301">
        <v>17327</v>
      </c>
      <c r="C36" s="301">
        <v>18571</v>
      </c>
      <c r="D36" s="302">
        <v>7.1795463727131067E-2</v>
      </c>
      <c r="E36" s="301">
        <v>3359561.9915700001</v>
      </c>
      <c r="F36" s="301">
        <v>3660408.4877600004</v>
      </c>
      <c r="G36" s="308">
        <v>8.9549321293936862E-2</v>
      </c>
      <c r="H36" s="78"/>
    </row>
    <row r="37" spans="1:9" ht="16.5" customHeight="1">
      <c r="A37" s="304" t="s">
        <v>129</v>
      </c>
      <c r="B37" s="305">
        <v>34635</v>
      </c>
      <c r="C37" s="305">
        <v>36330</v>
      </c>
      <c r="D37" s="306">
        <v>4.8938934603724553E-2</v>
      </c>
      <c r="E37" s="305">
        <v>5226963.1890500002</v>
      </c>
      <c r="F37" s="305">
        <v>5276177.3934000004</v>
      </c>
      <c r="G37" s="309">
        <v>9.4154488122471201E-3</v>
      </c>
    </row>
    <row r="38" spans="1:9" ht="12.75" customHeight="1">
      <c r="A38" s="27" t="s">
        <v>305</v>
      </c>
    </row>
    <row r="39" spans="1:9" ht="30.75" customHeight="1">
      <c r="A39" s="817" t="s">
        <v>1186</v>
      </c>
      <c r="B39" s="817"/>
      <c r="C39" s="817"/>
      <c r="D39" s="817"/>
      <c r="E39" s="817"/>
      <c r="F39" s="817"/>
      <c r="G39" s="817"/>
    </row>
    <row r="40" spans="1:9" ht="81.75" customHeight="1">
      <c r="A40" s="818" t="s">
        <v>1092</v>
      </c>
      <c r="B40" s="818"/>
      <c r="C40" s="818"/>
      <c r="D40" s="818"/>
      <c r="E40" s="818"/>
      <c r="F40" s="818"/>
      <c r="G40" s="818"/>
    </row>
    <row r="41" spans="1:9" ht="24.75" customHeight="1">
      <c r="A41" s="819" t="s">
        <v>1184</v>
      </c>
      <c r="B41" s="820"/>
      <c r="C41" s="820"/>
      <c r="D41" s="820"/>
      <c r="E41" s="820"/>
      <c r="F41" s="820"/>
      <c r="G41" s="820"/>
    </row>
    <row r="42" spans="1:9" ht="12.75" customHeight="1"/>
    <row r="43" spans="1:9" ht="12.75" customHeight="1">
      <c r="A43" s="371" t="s">
        <v>1187</v>
      </c>
    </row>
    <row r="44" spans="1:9" ht="12.75" customHeight="1">
      <c r="A44" s="15" t="s">
        <v>1188</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305</v>
      </c>
    </row>
    <row r="65" spans="1:9" ht="12.75" customHeight="1">
      <c r="A65" s="27"/>
    </row>
    <row r="66" spans="1:9" ht="12.75" customHeight="1">
      <c r="A66" s="371" t="s">
        <v>1189</v>
      </c>
    </row>
    <row r="67" spans="1:9" ht="12.75" customHeight="1">
      <c r="A67" s="15" t="s">
        <v>1190</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305</v>
      </c>
    </row>
    <row r="88" spans="1:1" ht="12.75" customHeight="1"/>
    <row r="89" spans="1:1" ht="12.75" customHeight="1"/>
    <row r="90" spans="1:1" ht="12.75" customHeight="1"/>
    <row r="91" spans="1:1" ht="12.75" customHeight="1">
      <c r="A91" s="75" t="s">
        <v>319</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200</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G32"/>
    <mergeCell ref="B8:C8"/>
    <mergeCell ref="A19:A20"/>
    <mergeCell ref="B19:D19"/>
    <mergeCell ref="E19:G19"/>
    <mergeCell ref="E18:G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06" t="s">
        <v>955</v>
      </c>
    </row>
    <row r="2" spans="1:6" ht="12.75" customHeight="1">
      <c r="A2" s="52" t="s">
        <v>956</v>
      </c>
    </row>
    <row r="3" spans="1:6" ht="12.75" customHeight="1"/>
    <row r="4" spans="1:6" ht="12.75" customHeight="1">
      <c r="E4" s="113" t="s">
        <v>466</v>
      </c>
      <c r="F4" s="142"/>
    </row>
    <row r="5" spans="1:6" ht="22.5" customHeight="1">
      <c r="A5" s="814" t="s">
        <v>345</v>
      </c>
      <c r="B5" s="505" t="s">
        <v>612</v>
      </c>
      <c r="C5" s="505" t="s">
        <v>612</v>
      </c>
      <c r="D5" s="823" t="s">
        <v>343</v>
      </c>
      <c r="E5" s="823" t="s">
        <v>344</v>
      </c>
    </row>
    <row r="6" spans="1:6" ht="22.5" customHeight="1">
      <c r="A6" s="822"/>
      <c r="B6" s="557" t="s">
        <v>1175</v>
      </c>
      <c r="C6" s="557" t="s">
        <v>1158</v>
      </c>
      <c r="D6" s="823"/>
      <c r="E6" s="823"/>
    </row>
    <row r="7" spans="1:6" ht="12.75" customHeight="1">
      <c r="A7" s="310" t="s">
        <v>387</v>
      </c>
      <c r="B7" s="311">
        <v>13176284.09025</v>
      </c>
      <c r="C7" s="311">
        <v>13158084.837129999</v>
      </c>
      <c r="D7" s="312">
        <v>-1.3812128666433529E-3</v>
      </c>
      <c r="E7" s="311">
        <v>-18199.253120001405</v>
      </c>
      <c r="F7" s="78"/>
    </row>
    <row r="8" spans="1:6" ht="12.75" customHeight="1">
      <c r="A8" s="313" t="s">
        <v>376</v>
      </c>
      <c r="B8" s="314">
        <v>12502.064880000002</v>
      </c>
      <c r="C8" s="314">
        <v>10751.35887</v>
      </c>
      <c r="D8" s="315">
        <v>-0.14003334863512573</v>
      </c>
      <c r="E8" s="314">
        <v>-1750.7060100000017</v>
      </c>
      <c r="F8" s="88"/>
    </row>
    <row r="9" spans="1:6" ht="12.75" customHeight="1">
      <c r="A9" s="313" t="s">
        <v>377</v>
      </c>
      <c r="B9" s="314">
        <v>5320094.9933199994</v>
      </c>
      <c r="C9" s="314">
        <v>5179059.0839300007</v>
      </c>
      <c r="D9" s="315">
        <v>-2.6510035923622759E-2</v>
      </c>
      <c r="E9" s="314">
        <v>-141035.90938999876</v>
      </c>
      <c r="F9" s="88"/>
    </row>
    <row r="10" spans="1:6" ht="12.75" customHeight="1">
      <c r="A10" s="313" t="s">
        <v>378</v>
      </c>
      <c r="B10" s="314">
        <v>158636.21507000001</v>
      </c>
      <c r="C10" s="314">
        <v>278885.40164999996</v>
      </c>
      <c r="D10" s="315">
        <v>0.75801850496079126</v>
      </c>
      <c r="E10" s="314">
        <v>120249.18657999995</v>
      </c>
    </row>
    <row r="11" spans="1:6" ht="12.75" customHeight="1">
      <c r="A11" s="313" t="s">
        <v>379</v>
      </c>
      <c r="B11" s="314">
        <v>7523395.3632899998</v>
      </c>
      <c r="C11" s="314">
        <v>7553412.8846000005</v>
      </c>
      <c r="D11" s="315">
        <v>3.9898901839546478E-3</v>
      </c>
      <c r="E11" s="314">
        <v>30017.52131000068</v>
      </c>
    </row>
    <row r="12" spans="1:6" ht="12.75" customHeight="1">
      <c r="A12" s="313" t="s">
        <v>380</v>
      </c>
      <c r="B12" s="314">
        <v>161655.45368999999</v>
      </c>
      <c r="C12" s="314">
        <v>135976.10808000001</v>
      </c>
      <c r="D12" s="315">
        <v>-0.15885233082976719</v>
      </c>
      <c r="E12" s="314">
        <v>-25679.345609999989</v>
      </c>
    </row>
    <row r="13" spans="1:6" ht="12.75" customHeight="1">
      <c r="A13" s="310" t="s">
        <v>388</v>
      </c>
      <c r="B13" s="311">
        <v>5524793.0270800004</v>
      </c>
      <c r="C13" s="311">
        <v>4404002.95792</v>
      </c>
      <c r="D13" s="312">
        <v>-0.20286553064818932</v>
      </c>
      <c r="E13" s="311">
        <v>-1120790.0691600004</v>
      </c>
    </row>
    <row r="14" spans="1:6" ht="12.75" customHeight="1">
      <c r="A14" s="313" t="s">
        <v>381</v>
      </c>
      <c r="B14" s="314">
        <v>1089360.6027599999</v>
      </c>
      <c r="C14" s="314">
        <v>523591.61157999997</v>
      </c>
      <c r="D14" s="315">
        <v>-0.5193587777514348</v>
      </c>
      <c r="E14" s="314">
        <v>-565768.9911799999</v>
      </c>
    </row>
    <row r="15" spans="1:6" ht="12.75" customHeight="1">
      <c r="A15" s="313" t="s">
        <v>382</v>
      </c>
      <c r="B15" s="314">
        <v>3239543.0494200001</v>
      </c>
      <c r="C15" s="314">
        <v>3264179.2655000002</v>
      </c>
      <c r="D15" s="315">
        <v>7.6048429374664332E-3</v>
      </c>
      <c r="E15" s="314">
        <v>24636.216080000158</v>
      </c>
    </row>
    <row r="16" spans="1:6" ht="12.75" customHeight="1">
      <c r="A16" s="313" t="s">
        <v>383</v>
      </c>
      <c r="B16" s="314">
        <v>962186.01092999999</v>
      </c>
      <c r="C16" s="314">
        <v>302065.00933999999</v>
      </c>
      <c r="D16" s="315">
        <v>-0.68606381104206726</v>
      </c>
      <c r="E16" s="314">
        <v>-660121.00159</v>
      </c>
    </row>
    <row r="17" spans="1:7" ht="12.75" customHeight="1">
      <c r="A17" s="313" t="s">
        <v>384</v>
      </c>
      <c r="B17" s="314">
        <v>233703.36397000001</v>
      </c>
      <c r="C17" s="314">
        <v>314167.07150000002</v>
      </c>
      <c r="D17" s="315">
        <v>0.34429845665520231</v>
      </c>
      <c r="E17" s="314">
        <v>80463.707530000014</v>
      </c>
    </row>
    <row r="18" spans="1:7" ht="22.5">
      <c r="A18" s="316" t="s">
        <v>393</v>
      </c>
      <c r="B18" s="314">
        <v>67519.508379999999</v>
      </c>
      <c r="C18" s="314">
        <v>78570.961989999996</v>
      </c>
      <c r="D18" s="315">
        <v>0.16367793360997807</v>
      </c>
      <c r="E18" s="314">
        <v>11051.453609999997</v>
      </c>
    </row>
    <row r="19" spans="1:7" ht="12.75" customHeight="1">
      <c r="A19" s="317" t="s">
        <v>396</v>
      </c>
      <c r="B19" s="311">
        <v>18768596.625709999</v>
      </c>
      <c r="C19" s="311">
        <v>17640658.757040001</v>
      </c>
      <c r="D19" s="312">
        <v>-6.0097080840072079E-2</v>
      </c>
      <c r="E19" s="311">
        <v>-1127937.8686699979</v>
      </c>
    </row>
    <row r="20" spans="1:7" ht="12.75" customHeight="1">
      <c r="A20" s="313" t="s">
        <v>385</v>
      </c>
      <c r="B20" s="314">
        <v>8209858.7936700005</v>
      </c>
      <c r="C20" s="314">
        <v>9212055.3865599986</v>
      </c>
      <c r="D20" s="315">
        <v>0.12207233011884637</v>
      </c>
      <c r="E20" s="314">
        <v>1002196.5928899981</v>
      </c>
    </row>
    <row r="21" spans="1:7" ht="12.75" customHeight="1">
      <c r="A21" s="310" t="s">
        <v>389</v>
      </c>
      <c r="B21" s="311">
        <v>1498157.6136500002</v>
      </c>
      <c r="C21" s="311">
        <v>1826768.6337899999</v>
      </c>
      <c r="D21" s="312">
        <v>0.21934342364645876</v>
      </c>
      <c r="E21" s="311">
        <v>328611.02013999969</v>
      </c>
    </row>
    <row r="22" spans="1:7" ht="12.75" customHeight="1">
      <c r="A22" s="310" t="s">
        <v>390</v>
      </c>
      <c r="B22" s="311">
        <v>143641.73662000001</v>
      </c>
      <c r="C22" s="311">
        <v>129107.63898</v>
      </c>
      <c r="D22" s="312">
        <v>-0.10118297078550043</v>
      </c>
      <c r="E22" s="311">
        <v>-14534.097640000007</v>
      </c>
    </row>
    <row r="23" spans="1:7" ht="12.75" customHeight="1">
      <c r="A23" s="310" t="s">
        <v>391</v>
      </c>
      <c r="B23" s="311">
        <v>11562134.564409999</v>
      </c>
      <c r="C23" s="311">
        <v>10139799.22765</v>
      </c>
      <c r="D23" s="312">
        <v>-0.12301667385347365</v>
      </c>
      <c r="E23" s="311">
        <v>-1422335.3367599994</v>
      </c>
    </row>
    <row r="24" spans="1:7" ht="12.75" customHeight="1">
      <c r="A24" s="310" t="s">
        <v>392</v>
      </c>
      <c r="B24" s="311">
        <v>5272731.4127000002</v>
      </c>
      <c r="C24" s="311">
        <v>5233404.16653</v>
      </c>
      <c r="D24" s="312">
        <v>-7.4586097966749887E-3</v>
      </c>
      <c r="E24" s="311">
        <v>-39327.246170000173</v>
      </c>
    </row>
    <row r="25" spans="1:7" ht="21.75">
      <c r="A25" s="318" t="s">
        <v>394</v>
      </c>
      <c r="B25" s="311">
        <v>291931.29832999996</v>
      </c>
      <c r="C25" s="311">
        <v>311579.09008999995</v>
      </c>
      <c r="D25" s="312">
        <v>6.7302793062599522E-2</v>
      </c>
      <c r="E25" s="311">
        <v>19647.791759999993</v>
      </c>
    </row>
    <row r="26" spans="1:7">
      <c r="A26" s="317" t="s">
        <v>397</v>
      </c>
      <c r="B26" s="311">
        <v>18768596.625709999</v>
      </c>
      <c r="C26" s="311">
        <v>17640658.757040001</v>
      </c>
      <c r="D26" s="312">
        <v>-6.0097080840072079E-2</v>
      </c>
      <c r="E26" s="311">
        <v>-1127937.8686699979</v>
      </c>
    </row>
    <row r="27" spans="1:7" ht="12.75" customHeight="1">
      <c r="A27" s="313" t="s">
        <v>386</v>
      </c>
      <c r="B27" s="314">
        <v>8209858.7936700005</v>
      </c>
      <c r="C27" s="314">
        <v>9212055.3865599986</v>
      </c>
      <c r="D27" s="315">
        <v>0.12207233011884637</v>
      </c>
      <c r="E27" s="314">
        <v>1002196.5928899981</v>
      </c>
    </row>
    <row r="28" spans="1:7" ht="12.75" customHeight="1">
      <c r="A28" s="36" t="s">
        <v>286</v>
      </c>
    </row>
    <row r="29" spans="1:7" ht="12.75" customHeight="1">
      <c r="F29" s="139"/>
      <c r="G29" s="139"/>
    </row>
    <row r="30" spans="1:7" ht="26.25" customHeight="1">
      <c r="A30" s="564" t="s">
        <v>1191</v>
      </c>
      <c r="B30" s="564"/>
      <c r="C30" s="564"/>
      <c r="D30" s="564"/>
      <c r="E30" s="564"/>
    </row>
    <row r="31" spans="1:7" ht="12.75" customHeight="1"/>
    <row r="32" spans="1:7" ht="12.75" customHeight="1">
      <c r="A32" s="75" t="s">
        <v>319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369</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92" t="s">
        <v>957</v>
      </c>
    </row>
    <row r="2" spans="1:8" ht="12.75" customHeight="1">
      <c r="A2" s="66" t="s">
        <v>958</v>
      </c>
    </row>
    <row r="3" spans="1:8" ht="12.75" customHeight="1">
      <c r="E3" s="816" t="s">
        <v>618</v>
      </c>
      <c r="F3" s="816"/>
    </row>
    <row r="4" spans="1:8" ht="84.75" customHeight="1">
      <c r="A4" s="505" t="s">
        <v>306</v>
      </c>
      <c r="B4" s="823" t="s">
        <v>613</v>
      </c>
      <c r="C4" s="823"/>
      <c r="D4" s="670" t="s">
        <v>1081</v>
      </c>
      <c r="E4" s="814" t="s">
        <v>643</v>
      </c>
      <c r="F4" s="815"/>
      <c r="G4" s="670" t="s">
        <v>1081</v>
      </c>
    </row>
    <row r="5" spans="1:8" ht="15" customHeight="1" thickBot="1">
      <c r="A5" s="507"/>
      <c r="B5" s="556" t="s">
        <v>1182</v>
      </c>
      <c r="C5" s="556" t="s">
        <v>1158</v>
      </c>
      <c r="D5" s="558"/>
      <c r="E5" s="556" t="s">
        <v>1182</v>
      </c>
      <c r="F5" s="556" t="s">
        <v>1158</v>
      </c>
      <c r="G5" s="508"/>
    </row>
    <row r="6" spans="1:8" ht="12.75" customHeight="1">
      <c r="A6" s="509" t="s">
        <v>307</v>
      </c>
      <c r="B6" s="510"/>
      <c r="C6" s="510"/>
      <c r="D6" s="511"/>
      <c r="E6" s="510"/>
      <c r="F6" s="510"/>
      <c r="G6" s="511"/>
    </row>
    <row r="7" spans="1:8" ht="12.75" customHeight="1">
      <c r="A7" s="319" t="s">
        <v>631</v>
      </c>
      <c r="B7" s="320">
        <v>74</v>
      </c>
      <c r="C7" s="320">
        <v>64</v>
      </c>
      <c r="D7" s="321">
        <v>-0.13513513513513514</v>
      </c>
      <c r="E7" s="320">
        <v>904116.36812999996</v>
      </c>
      <c r="F7" s="322">
        <v>800452.44336000003</v>
      </c>
      <c r="G7" s="321">
        <v>-0.11465772374457713</v>
      </c>
      <c r="H7" s="78"/>
    </row>
    <row r="8" spans="1:8" ht="12.75" customHeight="1">
      <c r="A8" s="319" t="s">
        <v>630</v>
      </c>
      <c r="B8" s="320">
        <v>42568</v>
      </c>
      <c r="C8" s="320">
        <v>42010</v>
      </c>
      <c r="D8" s="321">
        <v>-1.3108438263484307E-2</v>
      </c>
      <c r="E8" s="320">
        <v>1919445.12509</v>
      </c>
      <c r="F8" s="322">
        <v>1882997.63411</v>
      </c>
      <c r="G8" s="321">
        <v>-1.8988555861054392E-2</v>
      </c>
      <c r="H8" s="78"/>
    </row>
    <row r="9" spans="1:8" ht="12.75" customHeight="1">
      <c r="A9" s="323" t="s">
        <v>632</v>
      </c>
      <c r="B9" s="320">
        <v>5446</v>
      </c>
      <c r="C9" s="320">
        <v>6253</v>
      </c>
      <c r="D9" s="321">
        <v>0.14818215203819318</v>
      </c>
      <c r="E9" s="320">
        <v>352312.92462000001</v>
      </c>
      <c r="F9" s="322">
        <v>396099.91773000004</v>
      </c>
      <c r="G9" s="321">
        <v>0.12428437917010313</v>
      </c>
    </row>
    <row r="10" spans="1:8" ht="12.75" customHeight="1">
      <c r="A10" s="319" t="s">
        <v>617</v>
      </c>
      <c r="B10" s="320">
        <v>464</v>
      </c>
      <c r="C10" s="320">
        <v>422</v>
      </c>
      <c r="D10" s="321">
        <v>-9.0517241379310345E-2</v>
      </c>
      <c r="E10" s="320">
        <v>215923.70978999999</v>
      </c>
      <c r="F10" s="322">
        <v>201232.81855000003</v>
      </c>
      <c r="G10" s="321">
        <v>-6.8037415873818702E-2</v>
      </c>
    </row>
    <row r="11" spans="1:8" ht="12.75" customHeight="1">
      <c r="A11" s="324" t="s">
        <v>697</v>
      </c>
      <c r="B11" s="320">
        <v>1</v>
      </c>
      <c r="C11" s="320">
        <v>1</v>
      </c>
      <c r="D11" s="321" t="s">
        <v>1043</v>
      </c>
      <c r="E11" s="320">
        <v>481.80799999999999</v>
      </c>
      <c r="F11" s="322">
        <v>0</v>
      </c>
      <c r="G11" s="321" t="s">
        <v>1043</v>
      </c>
    </row>
    <row r="12" spans="1:8" ht="29.25">
      <c r="A12" s="323" t="s">
        <v>698</v>
      </c>
      <c r="B12" s="320">
        <v>1736</v>
      </c>
      <c r="C12" s="320">
        <v>1609</v>
      </c>
      <c r="D12" s="321">
        <v>-7.3156682027649772E-2</v>
      </c>
      <c r="E12" s="320">
        <v>344768.33767000004</v>
      </c>
      <c r="F12" s="322">
        <v>269039.56372999999</v>
      </c>
      <c r="G12" s="321">
        <v>-0.21965118505889286</v>
      </c>
      <c r="H12" s="88"/>
    </row>
    <row r="13" spans="1:8" ht="12.75" customHeight="1">
      <c r="A13" s="319" t="s">
        <v>1045</v>
      </c>
      <c r="B13" s="320">
        <v>397</v>
      </c>
      <c r="C13" s="320">
        <v>323</v>
      </c>
      <c r="D13" s="321">
        <v>-0.18639798488664988</v>
      </c>
      <c r="E13" s="320">
        <v>1864.75117</v>
      </c>
      <c r="F13" s="322">
        <v>1230.41427</v>
      </c>
      <c r="G13" s="321">
        <v>-0.3401724102417375</v>
      </c>
      <c r="H13" s="88"/>
    </row>
    <row r="14" spans="1:8" ht="22.5" customHeight="1">
      <c r="A14" s="325" t="s">
        <v>308</v>
      </c>
      <c r="B14" s="326">
        <v>50686</v>
      </c>
      <c r="C14" s="326">
        <v>50682</v>
      </c>
      <c r="D14" s="327">
        <v>-7.8917255257862133E-5</v>
      </c>
      <c r="E14" s="326">
        <v>3738913.0244700005</v>
      </c>
      <c r="F14" s="326">
        <v>3551052.7917499999</v>
      </c>
      <c r="G14" s="327">
        <v>-5.0244611599819251E-2</v>
      </c>
    </row>
    <row r="15" spans="1:8" ht="15" customHeight="1">
      <c r="A15" s="512" t="s">
        <v>309</v>
      </c>
      <c r="B15" s="513"/>
      <c r="C15" s="513"/>
      <c r="D15" s="514"/>
      <c r="E15" s="513"/>
      <c r="F15" s="513"/>
      <c r="G15" s="515"/>
    </row>
    <row r="16" spans="1:8" ht="12.75" customHeight="1">
      <c r="A16" s="319" t="s">
        <v>631</v>
      </c>
      <c r="B16" s="320">
        <v>794</v>
      </c>
      <c r="C16" s="320">
        <v>708</v>
      </c>
      <c r="D16" s="321">
        <v>-0.10831234256926953</v>
      </c>
      <c r="E16" s="320">
        <v>3049148.1400300004</v>
      </c>
      <c r="F16" s="320">
        <v>2700826.49486</v>
      </c>
      <c r="G16" s="321">
        <v>-0.11423572393782523</v>
      </c>
    </row>
    <row r="17" spans="1:7" ht="12.75" customHeight="1">
      <c r="A17" s="319" t="s">
        <v>630</v>
      </c>
      <c r="B17" s="320">
        <v>33358</v>
      </c>
      <c r="C17" s="320">
        <v>34289</v>
      </c>
      <c r="D17" s="321">
        <v>2.7909347083158464E-2</v>
      </c>
      <c r="E17" s="320">
        <v>2010398.0476600002</v>
      </c>
      <c r="F17" s="320">
        <v>2199806.1673600003</v>
      </c>
      <c r="G17" s="321">
        <v>9.4214237782642818E-2</v>
      </c>
    </row>
    <row r="18" spans="1:7" ht="12.75" customHeight="1">
      <c r="A18" s="323" t="s">
        <v>632</v>
      </c>
      <c r="B18" s="320">
        <v>14384</v>
      </c>
      <c r="C18" s="320">
        <v>15899</v>
      </c>
      <c r="D18" s="321">
        <v>0.105325361512792</v>
      </c>
      <c r="E18" s="320">
        <v>2389718.4190199999</v>
      </c>
      <c r="F18" s="320">
        <v>2669288.9851899999</v>
      </c>
      <c r="G18" s="321">
        <v>0.11698891549099293</v>
      </c>
    </row>
    <row r="19" spans="1:7" ht="12.75" customHeight="1">
      <c r="A19" s="319" t="s">
        <v>617</v>
      </c>
      <c r="B19" s="320">
        <v>678</v>
      </c>
      <c r="C19" s="320">
        <v>679</v>
      </c>
      <c r="D19" s="321">
        <v>1.4749262536873156E-3</v>
      </c>
      <c r="E19" s="320">
        <v>294308.75223000004</v>
      </c>
      <c r="F19" s="320">
        <v>249147.80559</v>
      </c>
      <c r="G19" s="321">
        <v>-0.15344751488976144</v>
      </c>
    </row>
    <row r="20" spans="1:7" ht="12.75" customHeight="1">
      <c r="A20" s="324" t="s">
        <v>697</v>
      </c>
      <c r="B20" s="320">
        <v>1</v>
      </c>
      <c r="C20" s="320">
        <v>2</v>
      </c>
      <c r="D20" s="321">
        <v>1</v>
      </c>
      <c r="E20" s="320">
        <v>0</v>
      </c>
      <c r="F20" s="320">
        <v>804.28332999999998</v>
      </c>
      <c r="G20" s="321" t="s">
        <v>1043</v>
      </c>
    </row>
    <row r="21" spans="1:7" ht="29.25">
      <c r="A21" s="323" t="s">
        <v>698</v>
      </c>
      <c r="B21" s="320">
        <v>7347</v>
      </c>
      <c r="C21" s="320">
        <v>7429</v>
      </c>
      <c r="D21" s="321">
        <v>1.1161018102626923E-2</v>
      </c>
      <c r="E21" s="320">
        <v>2458357.55553</v>
      </c>
      <c r="F21" s="320">
        <v>2378514.2332600001</v>
      </c>
      <c r="G21" s="321">
        <v>-3.2478319555426259E-2</v>
      </c>
    </row>
    <row r="22" spans="1:7" ht="12.75" customHeight="1">
      <c r="A22" s="319" t="s">
        <v>1045</v>
      </c>
      <c r="B22" s="320">
        <v>899</v>
      </c>
      <c r="C22" s="320">
        <v>1063</v>
      </c>
      <c r="D22" s="321">
        <v>0.18242491657397109</v>
      </c>
      <c r="E22" s="320">
        <v>67801.16648</v>
      </c>
      <c r="F22" s="320">
        <v>110058.61107</v>
      </c>
      <c r="G22" s="321">
        <v>0.62325542146041257</v>
      </c>
    </row>
    <row r="23" spans="1:7" ht="22.5" customHeight="1">
      <c r="A23" s="325" t="s">
        <v>308</v>
      </c>
      <c r="B23" s="326">
        <v>57461</v>
      </c>
      <c r="C23" s="328">
        <v>60069</v>
      </c>
      <c r="D23" s="327">
        <v>4.5387306172882474E-2</v>
      </c>
      <c r="E23" s="326">
        <v>10269732.080949999</v>
      </c>
      <c r="F23" s="326">
        <v>10308446.58066</v>
      </c>
      <c r="G23" s="327">
        <v>3.7697672543780493E-3</v>
      </c>
    </row>
    <row r="24" spans="1:7" ht="15" customHeight="1">
      <c r="A24" s="512" t="s">
        <v>310</v>
      </c>
      <c r="B24" s="513"/>
      <c r="C24" s="513"/>
      <c r="D24" s="514"/>
      <c r="E24" s="513"/>
      <c r="F24" s="513"/>
      <c r="G24" s="516"/>
    </row>
    <row r="25" spans="1:7" ht="12.75" customHeight="1">
      <c r="A25" s="319" t="s">
        <v>631</v>
      </c>
      <c r="B25" s="320">
        <v>298</v>
      </c>
      <c r="C25" s="320">
        <v>246</v>
      </c>
      <c r="D25" s="321">
        <v>-0.17449664429530201</v>
      </c>
      <c r="E25" s="320">
        <v>108645.66076</v>
      </c>
      <c r="F25" s="320">
        <v>73230.549419999996</v>
      </c>
      <c r="G25" s="321">
        <v>-0.32596894429343615</v>
      </c>
    </row>
    <row r="26" spans="1:7" ht="12.75" customHeight="1">
      <c r="A26" s="319" t="s">
        <v>630</v>
      </c>
      <c r="B26" s="320">
        <v>476</v>
      </c>
      <c r="C26" s="320">
        <v>260</v>
      </c>
      <c r="D26" s="321">
        <v>-0.45378151260504201</v>
      </c>
      <c r="E26" s="320">
        <v>1.7580799999999999</v>
      </c>
      <c r="F26" s="320">
        <v>1.7520100000000001</v>
      </c>
      <c r="G26" s="321">
        <v>-3.4526301419729468E-3</v>
      </c>
    </row>
    <row r="27" spans="1:7" ht="12.75" customHeight="1">
      <c r="A27" s="323" t="s">
        <v>632</v>
      </c>
      <c r="B27" s="320">
        <v>526</v>
      </c>
      <c r="C27" s="320">
        <v>345</v>
      </c>
      <c r="D27" s="321">
        <v>-0.344106463878327</v>
      </c>
      <c r="E27" s="320">
        <v>2.89689</v>
      </c>
      <c r="F27" s="320">
        <v>22.39284</v>
      </c>
      <c r="G27" s="321">
        <v>6.7299586798256064</v>
      </c>
    </row>
    <row r="28" spans="1:7" ht="12.75" customHeight="1">
      <c r="A28" s="319" t="s">
        <v>617</v>
      </c>
      <c r="B28" s="320">
        <v>50</v>
      </c>
      <c r="C28" s="320">
        <v>33</v>
      </c>
      <c r="D28" s="321">
        <v>-0.34</v>
      </c>
      <c r="E28" s="320">
        <v>9314.5943399999996</v>
      </c>
      <c r="F28" s="320">
        <v>621.55345</v>
      </c>
      <c r="G28" s="321">
        <v>-0.93327101242285559</v>
      </c>
    </row>
    <row r="29" spans="1:7" ht="12.75" customHeight="1">
      <c r="A29" s="324" t="s">
        <v>699</v>
      </c>
      <c r="B29" s="320">
        <v>3</v>
      </c>
      <c r="C29" s="320">
        <v>0</v>
      </c>
      <c r="D29" s="321" t="s">
        <v>1043</v>
      </c>
      <c r="E29" s="320">
        <v>0</v>
      </c>
      <c r="F29" s="320">
        <v>0</v>
      </c>
      <c r="G29" s="321" t="s">
        <v>1043</v>
      </c>
    </row>
    <row r="30" spans="1:7" ht="29.25">
      <c r="A30" s="323" t="s">
        <v>698</v>
      </c>
      <c r="B30" s="320">
        <v>444</v>
      </c>
      <c r="C30" s="320">
        <v>326</v>
      </c>
      <c r="D30" s="321">
        <v>-0.26576576576576577</v>
      </c>
      <c r="E30" s="320">
        <v>3393.8359300000002</v>
      </c>
      <c r="F30" s="320">
        <v>1916.5952299999999</v>
      </c>
      <c r="G30" s="321">
        <v>-0.43527168975431296</v>
      </c>
    </row>
    <row r="31" spans="1:7" ht="12.75" customHeight="1">
      <c r="A31" s="319" t="s">
        <v>1045</v>
      </c>
      <c r="B31" s="320">
        <v>3</v>
      </c>
      <c r="C31" s="320">
        <v>0</v>
      </c>
      <c r="D31" s="321" t="s">
        <v>1043</v>
      </c>
      <c r="E31" s="320">
        <v>0</v>
      </c>
      <c r="F31" s="320">
        <v>0</v>
      </c>
      <c r="G31" s="321" t="s">
        <v>1043</v>
      </c>
    </row>
    <row r="32" spans="1:7" ht="22.5" customHeight="1">
      <c r="A32" s="325" t="s">
        <v>308</v>
      </c>
      <c r="B32" s="326">
        <v>1800</v>
      </c>
      <c r="C32" s="326">
        <v>1210</v>
      </c>
      <c r="D32" s="327">
        <v>-0.32777777777777778</v>
      </c>
      <c r="E32" s="326">
        <v>121358.746</v>
      </c>
      <c r="F32" s="326">
        <v>75792.842950000006</v>
      </c>
      <c r="G32" s="327">
        <v>-0.37546451781892998</v>
      </c>
    </row>
    <row r="33" spans="1:17" ht="12.75" customHeight="1">
      <c r="A33" s="27" t="s">
        <v>313</v>
      </c>
    </row>
    <row r="34" spans="1:17" ht="35.25" customHeight="1">
      <c r="A34" s="817" t="s">
        <v>1192</v>
      </c>
      <c r="B34" s="817"/>
      <c r="C34" s="817"/>
      <c r="D34" s="817"/>
      <c r="E34" s="817"/>
      <c r="F34" s="821"/>
      <c r="G34" s="821"/>
      <c r="K34" s="824"/>
      <c r="L34" s="824"/>
      <c r="M34" s="824"/>
      <c r="N34" s="824"/>
      <c r="O34" s="824"/>
      <c r="P34" s="824"/>
      <c r="Q34" s="824"/>
    </row>
    <row r="35" spans="1:17" ht="72.75" customHeight="1">
      <c r="A35" s="826" t="s">
        <v>1093</v>
      </c>
      <c r="B35" s="826"/>
      <c r="C35" s="826"/>
      <c r="D35" s="826"/>
      <c r="E35" s="826"/>
      <c r="F35" s="826"/>
      <c r="G35" s="826"/>
    </row>
    <row r="36" spans="1:17" ht="25.5" customHeight="1">
      <c r="A36" s="819" t="s">
        <v>1184</v>
      </c>
      <c r="B36" s="820"/>
      <c r="C36" s="820"/>
      <c r="D36" s="820"/>
      <c r="E36" s="820"/>
      <c r="F36" s="820"/>
      <c r="G36" s="820"/>
    </row>
    <row r="37" spans="1:17" ht="12.75" customHeight="1"/>
    <row r="38" spans="1:17" ht="12.75" customHeight="1"/>
    <row r="39" spans="1:17" ht="12.75" customHeight="1">
      <c r="A39" s="492" t="s">
        <v>959</v>
      </c>
    </row>
    <row r="40" spans="1:17" ht="12.75" customHeight="1">
      <c r="A40" s="66" t="s">
        <v>960</v>
      </c>
    </row>
    <row r="41" spans="1:17" ht="12.75" customHeight="1">
      <c r="E41" s="816" t="s">
        <v>618</v>
      </c>
      <c r="F41" s="816"/>
    </row>
    <row r="42" spans="1:17" ht="85.5" customHeight="1">
      <c r="A42" s="505" t="s">
        <v>311</v>
      </c>
      <c r="B42" s="823" t="s">
        <v>614</v>
      </c>
      <c r="C42" s="823"/>
      <c r="D42" s="670" t="s">
        <v>1081</v>
      </c>
      <c r="E42" s="814" t="s">
        <v>312</v>
      </c>
      <c r="F42" s="815"/>
      <c r="G42" s="670" t="s">
        <v>1081</v>
      </c>
    </row>
    <row r="43" spans="1:17" ht="27" customHeight="1" thickBot="1">
      <c r="A43" s="507"/>
      <c r="B43" s="556" t="s">
        <v>1180</v>
      </c>
      <c r="C43" s="556" t="s">
        <v>1181</v>
      </c>
      <c r="D43" s="558"/>
      <c r="E43" s="556" t="s">
        <v>1180</v>
      </c>
      <c r="F43" s="556" t="s">
        <v>1181</v>
      </c>
      <c r="G43" s="508"/>
    </row>
    <row r="44" spans="1:17" ht="15" customHeight="1">
      <c r="A44" s="509" t="s">
        <v>307</v>
      </c>
      <c r="B44" s="510"/>
      <c r="C44" s="510"/>
      <c r="D44" s="511"/>
      <c r="E44" s="510"/>
      <c r="F44" s="510"/>
      <c r="G44" s="511"/>
    </row>
    <row r="45" spans="1:17" ht="12.75" customHeight="1">
      <c r="A45" s="319" t="s">
        <v>631</v>
      </c>
      <c r="B45" s="320">
        <v>9</v>
      </c>
      <c r="C45" s="320">
        <v>13</v>
      </c>
      <c r="D45" s="321">
        <v>0.44444444444444442</v>
      </c>
      <c r="E45" s="320">
        <v>144136.82437000002</v>
      </c>
      <c r="F45" s="322">
        <v>149863.41193999999</v>
      </c>
      <c r="G45" s="321">
        <v>3.9730218804458969E-2</v>
      </c>
      <c r="H45" s="78"/>
    </row>
    <row r="46" spans="1:17" ht="12.75" customHeight="1">
      <c r="A46" s="319" t="s">
        <v>630</v>
      </c>
      <c r="B46" s="320">
        <v>15532</v>
      </c>
      <c r="C46" s="320">
        <v>15499</v>
      </c>
      <c r="D46" s="321">
        <v>-2.124645892351275E-3</v>
      </c>
      <c r="E46" s="320">
        <v>1332306.7045</v>
      </c>
      <c r="F46" s="322">
        <v>1105231.0036900002</v>
      </c>
      <c r="G46" s="321">
        <v>-0.17043800803751027</v>
      </c>
      <c r="H46" s="78"/>
    </row>
    <row r="47" spans="1:17" ht="12.75" customHeight="1">
      <c r="A47" s="323" t="s">
        <v>632</v>
      </c>
      <c r="B47" s="320">
        <v>1246</v>
      </c>
      <c r="C47" s="320">
        <v>1951</v>
      </c>
      <c r="D47" s="321">
        <v>0.5658105939004815</v>
      </c>
      <c r="E47" s="320">
        <v>200608.48181999999</v>
      </c>
      <c r="F47" s="322">
        <v>204166.87148</v>
      </c>
      <c r="G47" s="321">
        <v>1.7737982101837808E-2</v>
      </c>
    </row>
    <row r="48" spans="1:17" ht="12.75" customHeight="1">
      <c r="A48" s="319" t="s">
        <v>617</v>
      </c>
      <c r="B48" s="320">
        <v>87</v>
      </c>
      <c r="C48" s="320">
        <v>64</v>
      </c>
      <c r="D48" s="321">
        <v>-0.26436781609195403</v>
      </c>
      <c r="E48" s="320">
        <v>106578.80368000001</v>
      </c>
      <c r="F48" s="322">
        <v>94230.038969999994</v>
      </c>
      <c r="G48" s="321">
        <v>-0.11586510904247763</v>
      </c>
    </row>
    <row r="49" spans="1:17" ht="12.75" customHeight="1">
      <c r="A49" s="324" t="s">
        <v>699</v>
      </c>
      <c r="B49" s="320">
        <v>0</v>
      </c>
      <c r="C49" s="320">
        <v>0</v>
      </c>
      <c r="D49" s="321" t="s">
        <v>1043</v>
      </c>
      <c r="E49" s="320">
        <v>0</v>
      </c>
      <c r="F49" s="322">
        <v>0</v>
      </c>
      <c r="G49" s="321" t="s">
        <v>1043</v>
      </c>
    </row>
    <row r="50" spans="1:17" ht="34.5" customHeight="1">
      <c r="A50" s="323" t="s">
        <v>700</v>
      </c>
      <c r="B50" s="320">
        <v>197</v>
      </c>
      <c r="C50" s="320">
        <v>206</v>
      </c>
      <c r="D50" s="321">
        <v>4.5685279187817257E-2</v>
      </c>
      <c r="E50" s="320">
        <v>81655.787989999997</v>
      </c>
      <c r="F50" s="322">
        <v>62036.888920000005</v>
      </c>
      <c r="G50" s="321">
        <v>-0.24026342226227279</v>
      </c>
    </row>
    <row r="51" spans="1:17" ht="12.75" customHeight="1">
      <c r="A51" s="319" t="s">
        <v>1045</v>
      </c>
      <c r="B51" s="320">
        <v>237</v>
      </c>
      <c r="C51" s="320">
        <v>26</v>
      </c>
      <c r="D51" s="321">
        <v>-0.89029535864978904</v>
      </c>
      <c r="E51" s="320">
        <v>2114.59512</v>
      </c>
      <c r="F51" s="322">
        <v>240.69062</v>
      </c>
      <c r="G51" s="321">
        <v>-0.88617649888457128</v>
      </c>
    </row>
    <row r="52" spans="1:17" ht="22.5" customHeight="1">
      <c r="A52" s="325" t="s">
        <v>308</v>
      </c>
      <c r="B52" s="326">
        <v>17308</v>
      </c>
      <c r="C52" s="326">
        <v>17759</v>
      </c>
      <c r="D52" s="343">
        <v>2.605731453663046E-2</v>
      </c>
      <c r="E52" s="326">
        <v>1867401.1974799999</v>
      </c>
      <c r="F52" s="326">
        <v>1615768.9056200001</v>
      </c>
      <c r="G52" s="343">
        <v>-0.13474998955745007</v>
      </c>
    </row>
    <row r="53" spans="1:17" ht="15" customHeight="1">
      <c r="A53" s="512" t="s">
        <v>309</v>
      </c>
      <c r="B53" s="513"/>
      <c r="C53" s="513"/>
      <c r="D53" s="514"/>
      <c r="E53" s="513"/>
      <c r="F53" s="513"/>
      <c r="G53" s="515"/>
    </row>
    <row r="54" spans="1:17" ht="12.75" customHeight="1">
      <c r="A54" s="319" t="s">
        <v>631</v>
      </c>
      <c r="B54" s="320">
        <v>53</v>
      </c>
      <c r="C54" s="320">
        <v>12</v>
      </c>
      <c r="D54" s="321">
        <v>-0.77358490566037741</v>
      </c>
      <c r="E54" s="320">
        <v>62567.806819999998</v>
      </c>
      <c r="F54" s="322">
        <v>50067.195500000002</v>
      </c>
      <c r="G54" s="321">
        <v>-0.1997930238463167</v>
      </c>
    </row>
    <row r="55" spans="1:17">
      <c r="A55" s="319" t="s">
        <v>630</v>
      </c>
      <c r="B55" s="320">
        <v>11303</v>
      </c>
      <c r="C55" s="320">
        <v>11282</v>
      </c>
      <c r="D55" s="321">
        <v>-1.8579138281872068E-3</v>
      </c>
      <c r="E55" s="320">
        <v>1310161.5133199999</v>
      </c>
      <c r="F55" s="322">
        <v>1406305.94432</v>
      </c>
      <c r="G55" s="321">
        <v>7.3383647758333545E-2</v>
      </c>
    </row>
    <row r="56" spans="1:17" ht="12.75" customHeight="1">
      <c r="A56" s="323" t="s">
        <v>632</v>
      </c>
      <c r="B56" s="320">
        <v>4064</v>
      </c>
      <c r="C56" s="320">
        <v>5238</v>
      </c>
      <c r="D56" s="321">
        <v>0.2888779527559055</v>
      </c>
      <c r="E56" s="320">
        <v>1192438.75257</v>
      </c>
      <c r="F56" s="322">
        <v>1398005.4715400001</v>
      </c>
      <c r="G56" s="321">
        <v>0.17239184698329621</v>
      </c>
    </row>
    <row r="57" spans="1:17" ht="12.75" customHeight="1">
      <c r="A57" s="319" t="s">
        <v>617</v>
      </c>
      <c r="B57" s="320">
        <v>174</v>
      </c>
      <c r="C57" s="320">
        <v>185</v>
      </c>
      <c r="D57" s="321">
        <v>6.3218390804597707E-2</v>
      </c>
      <c r="E57" s="320">
        <v>97025.806700000001</v>
      </c>
      <c r="F57" s="322">
        <v>141611.59643000001</v>
      </c>
      <c r="G57" s="321">
        <v>0.45952506087228445</v>
      </c>
    </row>
    <row r="58" spans="1:17" ht="12.75" customHeight="1">
      <c r="A58" s="324" t="s">
        <v>699</v>
      </c>
      <c r="B58" s="320">
        <v>0</v>
      </c>
      <c r="C58" s="320">
        <v>1</v>
      </c>
      <c r="D58" s="321" t="s">
        <v>1043</v>
      </c>
      <c r="E58" s="320">
        <v>0</v>
      </c>
      <c r="F58" s="322">
        <v>853.64614000000006</v>
      </c>
      <c r="G58" s="321" t="s">
        <v>1043</v>
      </c>
    </row>
    <row r="59" spans="1:17" ht="29.25">
      <c r="A59" s="323" t="s">
        <v>700</v>
      </c>
      <c r="B59" s="320">
        <v>1539</v>
      </c>
      <c r="C59" s="320">
        <v>1591</v>
      </c>
      <c r="D59" s="321">
        <v>3.378817413905133E-2</v>
      </c>
      <c r="E59" s="320">
        <v>673075.13191999996</v>
      </c>
      <c r="F59" s="322">
        <v>627012.45817999996</v>
      </c>
      <c r="G59" s="321">
        <v>-6.8436154532410948E-2</v>
      </c>
    </row>
    <row r="60" spans="1:17" ht="12.75" customHeight="1">
      <c r="A60" s="319" t="s">
        <v>1045</v>
      </c>
      <c r="B60" s="320">
        <v>194</v>
      </c>
      <c r="C60" s="320">
        <v>262</v>
      </c>
      <c r="D60" s="321">
        <v>0.35051546391752575</v>
      </c>
      <c r="E60" s="320">
        <v>24292.980239999997</v>
      </c>
      <c r="F60" s="322">
        <v>36552.175640000001</v>
      </c>
      <c r="G60" s="321">
        <v>0.50463941759662856</v>
      </c>
    </row>
    <row r="61" spans="1:17" ht="22.5" customHeight="1">
      <c r="A61" s="325" t="s">
        <v>308</v>
      </c>
      <c r="B61" s="326">
        <v>17327</v>
      </c>
      <c r="C61" s="326">
        <v>18571</v>
      </c>
      <c r="D61" s="343">
        <v>7.1795463727131067E-2</v>
      </c>
      <c r="E61" s="326">
        <v>3359561.9915700001</v>
      </c>
      <c r="F61" s="326">
        <v>3660408.4877499999</v>
      </c>
      <c r="G61" s="343">
        <v>8.9549321290960118E-2</v>
      </c>
    </row>
    <row r="62" spans="1:17" ht="12.75" customHeight="1">
      <c r="A62" s="27" t="s">
        <v>313</v>
      </c>
    </row>
    <row r="63" spans="1:17" ht="36" customHeight="1">
      <c r="A63" s="817" t="s">
        <v>1186</v>
      </c>
      <c r="B63" s="817"/>
      <c r="C63" s="817"/>
      <c r="D63" s="817"/>
      <c r="E63" s="817"/>
      <c r="F63" s="817"/>
      <c r="G63" s="817"/>
      <c r="K63" s="824"/>
      <c r="L63" s="824"/>
      <c r="M63" s="824"/>
      <c r="N63" s="824"/>
      <c r="O63" s="824"/>
      <c r="P63" s="824"/>
      <c r="Q63" s="824"/>
    </row>
    <row r="64" spans="1:17" ht="93.75" customHeight="1">
      <c r="A64" s="825" t="s">
        <v>1094</v>
      </c>
      <c r="B64" s="825"/>
      <c r="C64" s="825"/>
      <c r="D64" s="825"/>
      <c r="E64" s="825"/>
      <c r="F64" s="825"/>
      <c r="G64" s="825"/>
      <c r="J64" s="817"/>
      <c r="K64" s="817"/>
      <c r="L64" s="817"/>
      <c r="M64" s="817"/>
      <c r="N64" s="817"/>
      <c r="O64" s="817"/>
      <c r="P64" s="817"/>
    </row>
    <row r="65" spans="1:7" ht="22.5" customHeight="1">
      <c r="A65" s="819" t="s">
        <v>1184</v>
      </c>
      <c r="B65" s="820"/>
      <c r="C65" s="820"/>
      <c r="D65" s="820"/>
      <c r="E65" s="820"/>
      <c r="F65" s="820"/>
      <c r="G65" s="820"/>
    </row>
    <row r="66" spans="1:7" ht="12.75" customHeight="1"/>
    <row r="67" spans="1:7" ht="12.75" customHeight="1">
      <c r="A67" s="75" t="s">
        <v>319</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201</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503" t="s">
        <v>961</v>
      </c>
    </row>
    <row r="2" spans="1:7" ht="12.75" customHeight="1">
      <c r="A2" s="70" t="s">
        <v>962</v>
      </c>
    </row>
    <row r="3" spans="1:7">
      <c r="D3" s="112"/>
      <c r="E3" s="113" t="s">
        <v>466</v>
      </c>
    </row>
    <row r="4" spans="1:7" ht="57.75" customHeight="1">
      <c r="A4" s="814" t="s">
        <v>325</v>
      </c>
      <c r="B4" s="814" t="s">
        <v>611</v>
      </c>
      <c r="C4" s="815"/>
      <c r="D4" s="814" t="s">
        <v>676</v>
      </c>
      <c r="E4" s="786"/>
    </row>
    <row r="5" spans="1:7" ht="15.75" customHeight="1">
      <c r="A5" s="814"/>
      <c r="B5" s="556" t="s">
        <v>1180</v>
      </c>
      <c r="C5" s="556" t="s">
        <v>1181</v>
      </c>
      <c r="D5" s="556" t="s">
        <v>1180</v>
      </c>
      <c r="E5" s="556" t="s">
        <v>1181</v>
      </c>
    </row>
    <row r="6" spans="1:7">
      <c r="A6" s="329" t="s">
        <v>799</v>
      </c>
      <c r="B6" s="330">
        <v>951</v>
      </c>
      <c r="C6" s="330">
        <v>1536</v>
      </c>
      <c r="D6" s="330">
        <v>131673.07177000001</v>
      </c>
      <c r="E6" s="330">
        <v>195610.35676</v>
      </c>
      <c r="F6" s="78"/>
      <c r="G6" s="78"/>
    </row>
    <row r="7" spans="1:7">
      <c r="A7" s="329" t="s">
        <v>800</v>
      </c>
      <c r="B7" s="330">
        <v>215</v>
      </c>
      <c r="C7" s="330">
        <v>295</v>
      </c>
      <c r="D7" s="330">
        <v>27610.231829999997</v>
      </c>
      <c r="E7" s="330">
        <v>36109.13308</v>
      </c>
      <c r="F7" s="78"/>
      <c r="G7" s="78"/>
    </row>
    <row r="8" spans="1:7">
      <c r="A8" s="329" t="s">
        <v>801</v>
      </c>
      <c r="B8" s="330">
        <v>303</v>
      </c>
      <c r="C8" s="330">
        <v>609</v>
      </c>
      <c r="D8" s="330">
        <v>69607.484179999999</v>
      </c>
      <c r="E8" s="330">
        <v>122553.74731000001</v>
      </c>
      <c r="F8" s="88"/>
      <c r="G8" s="78"/>
    </row>
    <row r="9" spans="1:7">
      <c r="A9" s="329" t="s">
        <v>802</v>
      </c>
      <c r="B9" s="330">
        <v>3415</v>
      </c>
      <c r="C9" s="330">
        <v>2914</v>
      </c>
      <c r="D9" s="330">
        <v>767354.76212000009</v>
      </c>
      <c r="E9" s="330">
        <v>756631.15784999996</v>
      </c>
      <c r="F9" s="88"/>
      <c r="G9" s="78"/>
    </row>
    <row r="10" spans="1:7">
      <c r="A10" s="329" t="s">
        <v>803</v>
      </c>
      <c r="B10" s="330">
        <v>0</v>
      </c>
      <c r="C10" s="330">
        <v>0</v>
      </c>
      <c r="D10" s="330">
        <v>0</v>
      </c>
      <c r="E10" s="330">
        <v>0</v>
      </c>
      <c r="F10" s="78"/>
      <c r="G10" s="78"/>
    </row>
    <row r="11" spans="1:7">
      <c r="A11" s="329" t="s">
        <v>804</v>
      </c>
      <c r="B11" s="330">
        <v>205</v>
      </c>
      <c r="C11" s="330">
        <v>44</v>
      </c>
      <c r="D11" s="330">
        <v>12773.4071</v>
      </c>
      <c r="E11" s="330">
        <v>2312.9038</v>
      </c>
      <c r="F11" s="78"/>
      <c r="G11" s="78"/>
    </row>
    <row r="12" spans="1:7">
      <c r="A12" s="329" t="s">
        <v>1069</v>
      </c>
      <c r="B12" s="330">
        <v>0</v>
      </c>
      <c r="C12" s="330">
        <v>0</v>
      </c>
      <c r="D12" s="330">
        <v>0</v>
      </c>
      <c r="E12" s="330">
        <v>0</v>
      </c>
      <c r="F12" s="78"/>
      <c r="G12" s="78"/>
    </row>
    <row r="13" spans="1:7">
      <c r="A13" s="329" t="s">
        <v>805</v>
      </c>
      <c r="B13" s="330">
        <v>500</v>
      </c>
      <c r="C13" s="330">
        <v>436</v>
      </c>
      <c r="D13" s="330">
        <v>85767.489880000008</v>
      </c>
      <c r="E13" s="330">
        <v>122640.51908</v>
      </c>
      <c r="F13" s="78"/>
      <c r="G13" s="78"/>
    </row>
    <row r="14" spans="1:7">
      <c r="A14" s="329" t="s">
        <v>806</v>
      </c>
      <c r="B14" s="330">
        <v>1059</v>
      </c>
      <c r="C14" s="330">
        <v>1256</v>
      </c>
      <c r="D14" s="330">
        <v>138539.32074</v>
      </c>
      <c r="E14" s="330">
        <v>97607.532200000001</v>
      </c>
      <c r="F14" s="78"/>
      <c r="G14" s="78"/>
    </row>
    <row r="15" spans="1:7">
      <c r="A15" s="329" t="s">
        <v>807</v>
      </c>
      <c r="B15" s="330">
        <v>44</v>
      </c>
      <c r="C15" s="330">
        <v>55</v>
      </c>
      <c r="D15" s="330">
        <v>15562.021000000001</v>
      </c>
      <c r="E15" s="330">
        <v>31206.760999999999</v>
      </c>
      <c r="F15" s="78"/>
      <c r="G15" s="78"/>
    </row>
    <row r="16" spans="1:7">
      <c r="A16" s="329" t="s">
        <v>808</v>
      </c>
      <c r="B16" s="330">
        <v>2831</v>
      </c>
      <c r="C16" s="330">
        <v>2849</v>
      </c>
      <c r="D16" s="330">
        <v>376616.31683000003</v>
      </c>
      <c r="E16" s="330">
        <v>402831.79835</v>
      </c>
      <c r="F16" s="78"/>
      <c r="G16" s="78"/>
    </row>
    <row r="17" spans="1:12">
      <c r="A17" s="329" t="s">
        <v>809</v>
      </c>
      <c r="B17" s="330">
        <v>1751</v>
      </c>
      <c r="C17" s="330">
        <v>2098</v>
      </c>
      <c r="D17" s="330">
        <v>333065.22803999996</v>
      </c>
      <c r="E17" s="330">
        <v>445106.77219000005</v>
      </c>
      <c r="F17" s="78"/>
      <c r="G17" s="78"/>
    </row>
    <row r="18" spans="1:12">
      <c r="A18" s="329" t="s">
        <v>810</v>
      </c>
      <c r="B18" s="330">
        <v>2</v>
      </c>
      <c r="C18" s="330">
        <v>0</v>
      </c>
      <c r="D18" s="330">
        <v>2023.4259999999999</v>
      </c>
      <c r="E18" s="330">
        <v>0</v>
      </c>
      <c r="F18" s="78"/>
      <c r="G18" s="78"/>
    </row>
    <row r="19" spans="1:12">
      <c r="A19" s="329" t="s">
        <v>811</v>
      </c>
      <c r="B19" s="330">
        <v>2839</v>
      </c>
      <c r="C19" s="330">
        <v>2563</v>
      </c>
      <c r="D19" s="330">
        <v>387668.19409</v>
      </c>
      <c r="E19" s="330">
        <v>444444.33197</v>
      </c>
      <c r="F19" s="78"/>
      <c r="G19" s="78"/>
    </row>
    <row r="20" spans="1:12">
      <c r="A20" s="329" t="s">
        <v>812</v>
      </c>
      <c r="B20" s="330">
        <v>1120</v>
      </c>
      <c r="C20" s="330">
        <v>1436</v>
      </c>
      <c r="D20" s="330">
        <v>317942.55927000003</v>
      </c>
      <c r="E20" s="330">
        <v>362162.54743000004</v>
      </c>
      <c r="F20" s="78"/>
      <c r="G20" s="78"/>
    </row>
    <row r="21" spans="1:12">
      <c r="A21" s="329" t="s">
        <v>813</v>
      </c>
      <c r="B21" s="330">
        <v>6856</v>
      </c>
      <c r="C21" s="330">
        <v>7316</v>
      </c>
      <c r="D21" s="330">
        <v>518602.44230000005</v>
      </c>
      <c r="E21" s="330">
        <v>534488.14348999993</v>
      </c>
      <c r="F21" s="78"/>
      <c r="G21" s="78"/>
    </row>
    <row r="22" spans="1:12">
      <c r="A22" s="329" t="s">
        <v>814</v>
      </c>
      <c r="B22" s="330">
        <v>2414</v>
      </c>
      <c r="C22" s="330">
        <v>2448</v>
      </c>
      <c r="D22" s="330">
        <v>458524.61351000005</v>
      </c>
      <c r="E22" s="330">
        <v>324119.98193999997</v>
      </c>
      <c r="F22" s="78"/>
      <c r="G22" s="78"/>
    </row>
    <row r="23" spans="1:12">
      <c r="A23" s="329" t="s">
        <v>815</v>
      </c>
      <c r="B23" s="330">
        <v>104</v>
      </c>
      <c r="C23" s="330">
        <v>135</v>
      </c>
      <c r="D23" s="330">
        <v>49640.932720000004</v>
      </c>
      <c r="E23" s="330">
        <v>62486.721740000001</v>
      </c>
      <c r="F23" s="78"/>
      <c r="G23" s="78"/>
    </row>
    <row r="24" spans="1:12">
      <c r="A24" s="329" t="s">
        <v>816</v>
      </c>
      <c r="B24" s="330">
        <v>1526</v>
      </c>
      <c r="C24" s="330">
        <v>2044</v>
      </c>
      <c r="D24" s="330">
        <v>240825.33979</v>
      </c>
      <c r="E24" s="330">
        <v>253216.33463</v>
      </c>
      <c r="F24" s="78"/>
      <c r="G24" s="78"/>
    </row>
    <row r="25" spans="1:12">
      <c r="A25" s="329" t="s">
        <v>817</v>
      </c>
      <c r="B25" s="330">
        <v>5013</v>
      </c>
      <c r="C25" s="330">
        <v>5356</v>
      </c>
      <c r="D25" s="330">
        <v>695160.5766400001</v>
      </c>
      <c r="E25" s="330">
        <v>579733.44791999995</v>
      </c>
      <c r="F25" s="78"/>
      <c r="G25" s="78"/>
    </row>
    <row r="26" spans="1:12">
      <c r="A26" s="329" t="s">
        <v>818</v>
      </c>
      <c r="B26" s="330">
        <v>3487</v>
      </c>
      <c r="C26" s="330">
        <v>2940</v>
      </c>
      <c r="D26" s="330">
        <v>598005.77124000003</v>
      </c>
      <c r="E26" s="330">
        <v>502915.20266000001</v>
      </c>
      <c r="F26" s="78"/>
      <c r="G26" s="78"/>
    </row>
    <row r="27" spans="1:12">
      <c r="A27" s="523" t="s">
        <v>609</v>
      </c>
      <c r="B27" s="524">
        <v>34635</v>
      </c>
      <c r="C27" s="524">
        <v>36330</v>
      </c>
      <c r="D27" s="524">
        <v>5226963.1890500002</v>
      </c>
      <c r="E27" s="524">
        <v>5276177.3934000004</v>
      </c>
    </row>
    <row r="28" spans="1:12">
      <c r="A28" s="27" t="s">
        <v>313</v>
      </c>
    </row>
    <row r="29" spans="1:12" ht="28.5" customHeight="1">
      <c r="A29" s="817" t="s">
        <v>1193</v>
      </c>
      <c r="B29" s="817"/>
      <c r="C29" s="817"/>
      <c r="D29" s="817"/>
      <c r="E29" s="817"/>
    </row>
    <row r="30" spans="1:12" ht="76.5" customHeight="1">
      <c r="A30" s="818" t="s">
        <v>1092</v>
      </c>
      <c r="B30" s="818"/>
      <c r="C30" s="818"/>
      <c r="D30" s="818"/>
      <c r="E30" s="818"/>
      <c r="H30" s="824"/>
      <c r="I30" s="824"/>
      <c r="J30" s="824"/>
      <c r="K30" s="824"/>
      <c r="L30" s="824"/>
    </row>
    <row r="31" spans="1:12" ht="15" customHeight="1">
      <c r="A31" s="819" t="s">
        <v>1194</v>
      </c>
      <c r="B31" s="819"/>
      <c r="C31" s="819"/>
      <c r="D31" s="819"/>
      <c r="E31" s="819"/>
      <c r="F31" s="139"/>
      <c r="G31" s="139"/>
    </row>
    <row r="32" spans="1:12" ht="12.75" customHeight="1"/>
    <row r="33" spans="1:5" ht="12.75" customHeight="1">
      <c r="A33" s="75" t="s">
        <v>319</v>
      </c>
      <c r="B33" s="140"/>
      <c r="C33" s="140"/>
      <c r="D33" s="140"/>
      <c r="E33" s="140"/>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202</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03" t="s">
        <v>963</v>
      </c>
    </row>
    <row r="2" spans="1:6" ht="12.75" customHeight="1">
      <c r="A2" s="70" t="s">
        <v>964</v>
      </c>
    </row>
    <row r="3" spans="1:6" ht="12.75" customHeight="1"/>
    <row r="4" spans="1:6" ht="12.75" customHeight="1">
      <c r="E4" s="113" t="s">
        <v>466</v>
      </c>
    </row>
    <row r="5" spans="1:6" ht="26.25" customHeight="1">
      <c r="A5" s="814" t="s">
        <v>345</v>
      </c>
      <c r="B5" s="502" t="s">
        <v>346</v>
      </c>
      <c r="C5" s="502" t="s">
        <v>346</v>
      </c>
      <c r="D5" s="823" t="s">
        <v>343</v>
      </c>
      <c r="E5" s="823" t="s">
        <v>344</v>
      </c>
    </row>
    <row r="6" spans="1:6" ht="26.25" customHeight="1">
      <c r="A6" s="822"/>
      <c r="B6" s="559" t="s">
        <v>1183</v>
      </c>
      <c r="C6" s="559" t="s">
        <v>1181</v>
      </c>
      <c r="D6" s="823"/>
      <c r="E6" s="823"/>
    </row>
    <row r="7" spans="1:6">
      <c r="A7" s="213" t="s">
        <v>326</v>
      </c>
      <c r="B7" s="331">
        <v>652238.40298000001</v>
      </c>
      <c r="C7" s="331">
        <v>573644.6716900001</v>
      </c>
      <c r="D7" s="332">
        <v>-0.12049847253843757</v>
      </c>
      <c r="E7" s="331">
        <v>-78593.731289999909</v>
      </c>
    </row>
    <row r="8" spans="1:6">
      <c r="A8" s="213" t="s">
        <v>327</v>
      </c>
      <c r="B8" s="331">
        <v>370882.52327000001</v>
      </c>
      <c r="C8" s="331">
        <v>319481.96143000002</v>
      </c>
      <c r="D8" s="332">
        <v>-0.13858987311348914</v>
      </c>
      <c r="E8" s="331">
        <v>-51400.56183999998</v>
      </c>
    </row>
    <row r="9" spans="1:6">
      <c r="A9" s="333" t="s">
        <v>328</v>
      </c>
      <c r="B9" s="334">
        <v>281355.87970999995</v>
      </c>
      <c r="C9" s="334">
        <v>254162.71025999999</v>
      </c>
      <c r="D9" s="335">
        <v>-9.665043957150847E-2</v>
      </c>
      <c r="E9" s="336">
        <v>-27193.169449999958</v>
      </c>
    </row>
    <row r="10" spans="1:6">
      <c r="A10" s="213" t="s">
        <v>329</v>
      </c>
      <c r="B10" s="331">
        <v>40110.966489999999</v>
      </c>
      <c r="C10" s="331">
        <v>48513.283179999999</v>
      </c>
      <c r="D10" s="332">
        <v>0.20947679463407515</v>
      </c>
      <c r="E10" s="331">
        <v>8402.3166899999997</v>
      </c>
    </row>
    <row r="11" spans="1:6">
      <c r="A11" s="213" t="s">
        <v>330</v>
      </c>
      <c r="B11" s="331">
        <v>27943.165489999999</v>
      </c>
      <c r="C11" s="331">
        <v>22644.584440000002</v>
      </c>
      <c r="D11" s="332">
        <v>-0.1896199287763656</v>
      </c>
      <c r="E11" s="331">
        <v>-5298.581049999997</v>
      </c>
      <c r="F11" s="88"/>
    </row>
    <row r="12" spans="1:6" ht="21.75">
      <c r="A12" s="333" t="s">
        <v>331</v>
      </c>
      <c r="B12" s="334">
        <v>12167.800999999999</v>
      </c>
      <c r="C12" s="334">
        <v>25868.69874</v>
      </c>
      <c r="D12" s="335">
        <v>1.1259962042443004</v>
      </c>
      <c r="E12" s="336">
        <v>13700.89774</v>
      </c>
      <c r="F12" s="88"/>
    </row>
    <row r="13" spans="1:6">
      <c r="A13" s="213" t="s">
        <v>332</v>
      </c>
      <c r="B13" s="331">
        <v>1798134.42031</v>
      </c>
      <c r="C13" s="331">
        <v>1854630.57751</v>
      </c>
      <c r="D13" s="332">
        <v>3.1419318023098643E-2</v>
      </c>
      <c r="E13" s="331">
        <v>56496.157200000016</v>
      </c>
    </row>
    <row r="14" spans="1:6">
      <c r="A14" s="213" t="s">
        <v>333</v>
      </c>
      <c r="B14" s="331">
        <v>1839048.9989100001</v>
      </c>
      <c r="C14" s="331">
        <v>1857741.44249</v>
      </c>
      <c r="D14" s="332">
        <v>1.0164190073825618E-2</v>
      </c>
      <c r="E14" s="331">
        <v>18692.443579999963</v>
      </c>
    </row>
    <row r="15" spans="1:6" ht="21.75">
      <c r="A15" s="333" t="s">
        <v>334</v>
      </c>
      <c r="B15" s="334">
        <v>-40914.578600000001</v>
      </c>
      <c r="C15" s="334">
        <v>-3110.8649799999998</v>
      </c>
      <c r="D15" s="335">
        <v>-0.92396683318155948</v>
      </c>
      <c r="E15" s="336">
        <v>37803.713620000002</v>
      </c>
    </row>
    <row r="16" spans="1:6" ht="22.5">
      <c r="A16" s="213" t="s">
        <v>335</v>
      </c>
      <c r="B16" s="331">
        <v>252609.10211000001</v>
      </c>
      <c r="C16" s="331">
        <v>276920.54401999997</v>
      </c>
      <c r="D16" s="332">
        <v>9.6241353565373167E-2</v>
      </c>
      <c r="E16" s="331">
        <v>24311.441909999965</v>
      </c>
    </row>
    <row r="17" spans="1:7" ht="33.75">
      <c r="A17" s="213" t="s">
        <v>336</v>
      </c>
      <c r="B17" s="331">
        <v>345304.77510000003</v>
      </c>
      <c r="C17" s="331">
        <v>932846.05749000004</v>
      </c>
      <c r="D17" s="332">
        <v>1.7015150810464423</v>
      </c>
      <c r="E17" s="331">
        <v>587541.28239000007</v>
      </c>
    </row>
    <row r="18" spans="1:7">
      <c r="A18" s="213" t="s">
        <v>337</v>
      </c>
      <c r="B18" s="331">
        <v>-92695.672989999992</v>
      </c>
      <c r="C18" s="331">
        <v>-655925.51347000001</v>
      </c>
      <c r="D18" s="332">
        <v>6.0761179277565764</v>
      </c>
      <c r="E18" s="331">
        <v>-563229.84048000001</v>
      </c>
    </row>
    <row r="19" spans="1:7">
      <c r="A19" s="213" t="s">
        <v>338</v>
      </c>
      <c r="B19" s="331">
        <v>48129.404390000003</v>
      </c>
      <c r="C19" s="331">
        <v>74297.73517</v>
      </c>
      <c r="D19" s="332">
        <v>0.54370776267983634</v>
      </c>
      <c r="E19" s="331">
        <v>26168.330779999997</v>
      </c>
    </row>
    <row r="20" spans="1:7">
      <c r="A20" s="333" t="s">
        <v>339</v>
      </c>
      <c r="B20" s="334">
        <v>-140825.07738</v>
      </c>
      <c r="C20" s="334">
        <v>-730223.24864000001</v>
      </c>
      <c r="D20" s="335">
        <v>4.1853211247992279</v>
      </c>
      <c r="E20" s="336">
        <v>-589398.17125999997</v>
      </c>
    </row>
    <row r="21" spans="1:7" ht="12.75" customHeight="1">
      <c r="A21" s="36" t="s">
        <v>286</v>
      </c>
    </row>
    <row r="22" spans="1:7" ht="12.75" customHeight="1">
      <c r="A22" s="819"/>
      <c r="B22" s="819"/>
      <c r="C22" s="819"/>
      <c r="D22" s="819"/>
      <c r="E22" s="819"/>
      <c r="F22" s="139"/>
      <c r="G22" s="139"/>
    </row>
    <row r="23" spans="1:7" ht="24" customHeight="1">
      <c r="A23" s="819" t="s">
        <v>1191</v>
      </c>
      <c r="B23" s="819"/>
      <c r="C23" s="819"/>
      <c r="D23" s="819"/>
      <c r="E23" s="819"/>
      <c r="F23" s="139"/>
      <c r="G23" s="139"/>
    </row>
    <row r="24" spans="1:7" ht="12.75" customHeight="1"/>
    <row r="25" spans="1:7" ht="12.75" customHeight="1">
      <c r="A25" s="75" t="s">
        <v>319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370</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18" t="s">
        <v>792</v>
      </c>
      <c r="B1" s="519"/>
      <c r="C1" s="519"/>
      <c r="D1" s="519"/>
      <c r="E1" s="520" t="s">
        <v>1165</v>
      </c>
    </row>
    <row r="2" spans="1:6" ht="15" customHeight="1">
      <c r="A2" s="521" t="s">
        <v>443</v>
      </c>
      <c r="B2" s="519"/>
      <c r="C2" s="519"/>
      <c r="D2" s="519"/>
      <c r="E2" s="522" t="s">
        <v>1166</v>
      </c>
    </row>
    <row r="3" spans="1:6">
      <c r="A3" s="69" t="s">
        <v>793</v>
      </c>
    </row>
    <row r="4" spans="1:6" ht="12.75" customHeight="1">
      <c r="A4" s="95"/>
    </row>
    <row r="5" spans="1:6">
      <c r="A5" s="506" t="s">
        <v>965</v>
      </c>
    </row>
    <row r="6" spans="1:6">
      <c r="A6" s="52" t="s">
        <v>966</v>
      </c>
    </row>
    <row r="7" spans="1:6" ht="12.75" customHeight="1">
      <c r="A7"/>
      <c r="B7"/>
      <c r="C7"/>
      <c r="D7"/>
      <c r="E7" s="113" t="s">
        <v>466</v>
      </c>
    </row>
    <row r="8" spans="1:6" ht="22.5" customHeight="1">
      <c r="A8" s="814" t="s">
        <v>345</v>
      </c>
      <c r="B8" s="505" t="s">
        <v>342</v>
      </c>
      <c r="C8" s="505" t="s">
        <v>342</v>
      </c>
      <c r="D8" s="823" t="s">
        <v>343</v>
      </c>
      <c r="E8" s="823" t="s">
        <v>344</v>
      </c>
    </row>
    <row r="9" spans="1:6" ht="22.5" customHeight="1">
      <c r="A9" s="822"/>
      <c r="B9" s="557" t="s">
        <v>1175</v>
      </c>
      <c r="C9" s="557" t="s">
        <v>1176</v>
      </c>
      <c r="D9" s="823"/>
      <c r="E9" s="823"/>
    </row>
    <row r="10" spans="1:6" ht="22.5">
      <c r="A10" s="316" t="s">
        <v>633</v>
      </c>
      <c r="B10" s="314">
        <v>0</v>
      </c>
      <c r="C10" s="314">
        <v>0</v>
      </c>
      <c r="D10" s="315" t="s">
        <v>1067</v>
      </c>
      <c r="E10" s="314"/>
      <c r="F10" s="88"/>
    </row>
    <row r="11" spans="1:6">
      <c r="A11" s="313" t="s">
        <v>404</v>
      </c>
      <c r="B11" s="314">
        <v>142767.88789999997</v>
      </c>
      <c r="C11" s="314">
        <v>120107.12326999998</v>
      </c>
      <c r="D11" s="315">
        <v>-0.15872452106227453</v>
      </c>
      <c r="E11" s="314">
        <v>-22660.764629999991</v>
      </c>
    </row>
    <row r="12" spans="1:6" ht="15">
      <c r="A12" s="313" t="s">
        <v>405</v>
      </c>
      <c r="B12" s="314">
        <v>7675183.1500400007</v>
      </c>
      <c r="C12" s="314">
        <v>6478132.7386634117</v>
      </c>
      <c r="D12" s="315">
        <v>-0.15596375851569744</v>
      </c>
      <c r="E12" s="314">
        <v>-1197050.411376589</v>
      </c>
      <c r="F12" s="88"/>
    </row>
    <row r="13" spans="1:6" ht="22.5">
      <c r="A13" s="316" t="s">
        <v>693</v>
      </c>
      <c r="B13" s="314">
        <v>9911.1901699999999</v>
      </c>
      <c r="C13" s="314">
        <v>11849.781989999999</v>
      </c>
      <c r="D13" s="315">
        <v>0.19559626914110551</v>
      </c>
      <c r="E13" s="314">
        <v>1938.5918199999996</v>
      </c>
    </row>
    <row r="14" spans="1:6">
      <c r="A14" s="310" t="s">
        <v>406</v>
      </c>
      <c r="B14" s="311">
        <v>7827862.2281100014</v>
      </c>
      <c r="C14" s="311">
        <v>6610089.6439234121</v>
      </c>
      <c r="D14" s="312">
        <v>-0.15556898533721564</v>
      </c>
      <c r="E14" s="311">
        <v>-1217772.5841865893</v>
      </c>
    </row>
    <row r="15" spans="1:6">
      <c r="A15" s="313" t="s">
        <v>407</v>
      </c>
      <c r="B15" s="314">
        <v>566436.46858999983</v>
      </c>
      <c r="C15" s="314">
        <v>730757.59125000006</v>
      </c>
      <c r="D15" s="315">
        <v>0.29009629812331128</v>
      </c>
      <c r="E15" s="314">
        <v>164321.12266000023</v>
      </c>
    </row>
    <row r="16" spans="1:6">
      <c r="A16" s="313" t="s">
        <v>408</v>
      </c>
      <c r="B16" s="314">
        <v>754087.23276000004</v>
      </c>
      <c r="C16" s="314">
        <v>306754.20617999998</v>
      </c>
      <c r="D16" s="315">
        <v>-0.59321124552492022</v>
      </c>
      <c r="E16" s="314">
        <v>-447333.02658000006</v>
      </c>
    </row>
    <row r="17" spans="1:5">
      <c r="A17" s="313" t="s">
        <v>409</v>
      </c>
      <c r="B17" s="314">
        <v>6493302.2438999992</v>
      </c>
      <c r="C17" s="314">
        <v>5557952.2609700002</v>
      </c>
      <c r="D17" s="315">
        <v>-0.14404842833377951</v>
      </c>
      <c r="E17" s="314">
        <v>-935349.98292999901</v>
      </c>
    </row>
    <row r="18" spans="1:5" ht="22.5">
      <c r="A18" s="316" t="s">
        <v>634</v>
      </c>
      <c r="B18" s="314">
        <v>14036.282859999999</v>
      </c>
      <c r="C18" s="314">
        <v>14625.585529999997</v>
      </c>
      <c r="D18" s="315">
        <v>4.1984240120962912E-2</v>
      </c>
      <c r="E18" s="314">
        <v>589.30266999999731</v>
      </c>
    </row>
    <row r="19" spans="1:5">
      <c r="A19" s="310" t="s">
        <v>410</v>
      </c>
      <c r="B19" s="311">
        <v>7827862.2281099986</v>
      </c>
      <c r="C19" s="311">
        <v>6610089.6439300003</v>
      </c>
      <c r="D19" s="312">
        <v>-0.15556898533637376</v>
      </c>
      <c r="E19" s="311">
        <v>-1217772.5841799984</v>
      </c>
    </row>
    <row r="20" spans="1:5">
      <c r="A20" s="36" t="s">
        <v>749</v>
      </c>
    </row>
    <row r="22" spans="1:5">
      <c r="A22" s="503" t="s">
        <v>967</v>
      </c>
    </row>
    <row r="23" spans="1:5">
      <c r="A23" s="52" t="s">
        <v>968</v>
      </c>
    </row>
    <row r="24" spans="1:5">
      <c r="E24" s="113" t="s">
        <v>466</v>
      </c>
    </row>
    <row r="25" spans="1:5" ht="24">
      <c r="A25" s="814" t="s">
        <v>345</v>
      </c>
      <c r="B25" s="502" t="s">
        <v>346</v>
      </c>
      <c r="C25" s="502" t="s">
        <v>346</v>
      </c>
      <c r="D25" s="823" t="s">
        <v>343</v>
      </c>
      <c r="E25" s="823" t="s">
        <v>344</v>
      </c>
    </row>
    <row r="26" spans="1:5" ht="22.5">
      <c r="A26" s="822"/>
      <c r="B26" s="557" t="s">
        <v>1177</v>
      </c>
      <c r="C26" s="557" t="s">
        <v>1178</v>
      </c>
      <c r="D26" s="823"/>
      <c r="E26" s="823"/>
    </row>
    <row r="27" spans="1:5">
      <c r="A27" s="313" t="s">
        <v>398</v>
      </c>
      <c r="B27" s="337">
        <v>494870.31214000005</v>
      </c>
      <c r="C27" s="337">
        <v>408991.01006</v>
      </c>
      <c r="D27" s="315">
        <v>-0.1735390060248847</v>
      </c>
      <c r="E27" s="314">
        <v>-85879.302080000052</v>
      </c>
    </row>
    <row r="28" spans="1:5">
      <c r="A28" s="313" t="s">
        <v>399</v>
      </c>
      <c r="B28" s="337">
        <v>250073.69968000002</v>
      </c>
      <c r="C28" s="337">
        <v>187026.44394</v>
      </c>
      <c r="D28" s="315">
        <v>-0.25211469986918544</v>
      </c>
      <c r="E28" s="314">
        <v>-63047.255740000022</v>
      </c>
    </row>
    <row r="29" spans="1:5">
      <c r="A29" s="313" t="s">
        <v>400</v>
      </c>
      <c r="B29" s="337">
        <v>244796.61246000003</v>
      </c>
      <c r="C29" s="337">
        <v>221964.56612</v>
      </c>
      <c r="D29" s="315">
        <v>-9.3269453815382319E-2</v>
      </c>
      <c r="E29" s="314">
        <v>-22832.04634000003</v>
      </c>
    </row>
    <row r="30" spans="1:5" ht="22.5">
      <c r="A30" s="316" t="s">
        <v>637</v>
      </c>
      <c r="B30" s="337">
        <v>88272.99463000003</v>
      </c>
      <c r="C30" s="337">
        <v>69942.21725999999</v>
      </c>
      <c r="D30" s="315">
        <v>-0.20766008275616188</v>
      </c>
      <c r="E30" s="314">
        <v>-18330.77737000004</v>
      </c>
    </row>
    <row r="31" spans="1:5" ht="22.5">
      <c r="A31" s="316" t="s">
        <v>638</v>
      </c>
      <c r="B31" s="337">
        <v>33811.5406</v>
      </c>
      <c r="C31" s="337">
        <v>25025.168029999997</v>
      </c>
      <c r="D31" s="315">
        <v>-0.25986312407190348</v>
      </c>
      <c r="E31" s="314">
        <v>-8786.3725700000032</v>
      </c>
    </row>
    <row r="32" spans="1:5" ht="22.5">
      <c r="A32" s="316" t="s">
        <v>639</v>
      </c>
      <c r="B32" s="337">
        <v>54461.45403000003</v>
      </c>
      <c r="C32" s="337">
        <v>44917.04922999999</v>
      </c>
      <c r="D32" s="315">
        <v>-0.17525064231194631</v>
      </c>
      <c r="E32" s="314">
        <v>-9544.4048000000403</v>
      </c>
    </row>
    <row r="33" spans="1:5">
      <c r="A33" s="313" t="s">
        <v>401</v>
      </c>
      <c r="B33" s="337">
        <v>206124.20785000001</v>
      </c>
      <c r="C33" s="337">
        <v>362194.79022000002</v>
      </c>
      <c r="D33" s="315">
        <v>0.75716765147534315</v>
      </c>
      <c r="E33" s="314">
        <v>156070.58237000002</v>
      </c>
    </row>
    <row r="34" spans="1:5">
      <c r="A34" s="313" t="s">
        <v>402</v>
      </c>
      <c r="B34" s="337">
        <v>235722.08297999998</v>
      </c>
      <c r="C34" s="337">
        <v>361310.43745322613</v>
      </c>
      <c r="D34" s="315">
        <v>0.53278145554093803</v>
      </c>
      <c r="E34" s="314">
        <v>125588.35447322615</v>
      </c>
    </row>
    <row r="35" spans="1:5" ht="22.5">
      <c r="A35" s="316" t="s">
        <v>635</v>
      </c>
      <c r="B35" s="337">
        <v>-29597.875129999971</v>
      </c>
      <c r="C35" s="337">
        <v>884.35276677389629</v>
      </c>
      <c r="D35" s="315">
        <v>-1.0298789275544151</v>
      </c>
      <c r="E35" s="314">
        <v>30482.227896773868</v>
      </c>
    </row>
    <row r="36" spans="1:5" ht="22.5">
      <c r="A36" s="316" t="s">
        <v>640</v>
      </c>
      <c r="B36" s="337">
        <v>269660.19136000006</v>
      </c>
      <c r="C36" s="337">
        <v>267765.96811677387</v>
      </c>
      <c r="D36" s="315">
        <v>-7.0244823074288032E-3</v>
      </c>
      <c r="E36" s="314">
        <v>-1894.2232432261808</v>
      </c>
    </row>
    <row r="37" spans="1:5">
      <c r="A37" s="313" t="s">
        <v>403</v>
      </c>
      <c r="B37" s="337">
        <v>54529.435549999987</v>
      </c>
      <c r="C37" s="337">
        <v>53297.295269999995</v>
      </c>
      <c r="D37" s="315">
        <v>-2.2595874458854359E-2</v>
      </c>
      <c r="E37" s="314">
        <v>-1232.1402799999923</v>
      </c>
    </row>
    <row r="38" spans="1:5" ht="21.75">
      <c r="A38" s="318" t="s">
        <v>636</v>
      </c>
      <c r="B38" s="338">
        <v>215130.75581000006</v>
      </c>
      <c r="C38" s="338">
        <v>214468.67284677387</v>
      </c>
      <c r="D38" s="312">
        <v>-3.0775839592686038E-3</v>
      </c>
      <c r="E38" s="311">
        <v>-662.08296322618844</v>
      </c>
    </row>
    <row r="39" spans="1:5">
      <c r="A39" s="36" t="s">
        <v>749</v>
      </c>
    </row>
    <row r="41" spans="1:5">
      <c r="A41" s="503" t="s">
        <v>969</v>
      </c>
    </row>
    <row r="42" spans="1:5">
      <c r="A42" s="52" t="s">
        <v>970</v>
      </c>
    </row>
    <row r="43" spans="1:5" ht="12.75" customHeight="1">
      <c r="A43" s="517" t="s">
        <v>794</v>
      </c>
    </row>
    <row r="44" spans="1:5">
      <c r="A44" s="98" t="s">
        <v>415</v>
      </c>
      <c r="B44" s="97"/>
    </row>
    <row r="45" spans="1:5" ht="12.75" customHeight="1">
      <c r="A45" s="100" t="s">
        <v>448</v>
      </c>
    </row>
    <row r="46" spans="1:5">
      <c r="A46" s="99" t="s">
        <v>414</v>
      </c>
      <c r="B46" s="100"/>
    </row>
    <row r="47" spans="1:5">
      <c r="E47" s="113" t="s">
        <v>466</v>
      </c>
    </row>
    <row r="48" spans="1:5" ht="24">
      <c r="A48" s="814" t="s">
        <v>345</v>
      </c>
      <c r="B48" s="502" t="s">
        <v>346</v>
      </c>
      <c r="C48" s="502" t="s">
        <v>346</v>
      </c>
      <c r="D48" s="823" t="s">
        <v>343</v>
      </c>
      <c r="E48" s="823" t="s">
        <v>344</v>
      </c>
    </row>
    <row r="49" spans="1:5" ht="22.5">
      <c r="A49" s="822"/>
      <c r="B49" s="557" t="s">
        <v>1177</v>
      </c>
      <c r="C49" s="557" t="s">
        <v>1178</v>
      </c>
      <c r="D49" s="823"/>
      <c r="E49" s="823"/>
    </row>
    <row r="50" spans="1:5">
      <c r="A50" s="339" t="s">
        <v>795</v>
      </c>
      <c r="B50" s="340">
        <v>3685482.8592799995</v>
      </c>
      <c r="C50" s="340">
        <v>3768097.5571000008</v>
      </c>
      <c r="D50" s="315">
        <v>2.2416248012652851E-2</v>
      </c>
      <c r="E50" s="314">
        <v>82614.697820001282</v>
      </c>
    </row>
    <row r="51" spans="1:5">
      <c r="A51" s="339" t="s">
        <v>411</v>
      </c>
      <c r="B51" s="340">
        <v>15159001.266079998</v>
      </c>
      <c r="C51" s="340">
        <v>13965877.458380001</v>
      </c>
      <c r="D51" s="315">
        <v>-7.8707283333351752E-2</v>
      </c>
      <c r="E51" s="314">
        <v>-1193123.807699997</v>
      </c>
    </row>
    <row r="52" spans="1:5">
      <c r="A52" s="339" t="s">
        <v>412</v>
      </c>
      <c r="B52" s="340">
        <v>306122.43101999996</v>
      </c>
      <c r="C52" s="340">
        <v>68848.279819999996</v>
      </c>
      <c r="D52" s="315">
        <v>-0.77509560605997563</v>
      </c>
      <c r="E52" s="314">
        <v>-237274.15119999996</v>
      </c>
    </row>
    <row r="53" spans="1:5">
      <c r="A53" s="341" t="s">
        <v>413</v>
      </c>
      <c r="B53" s="342">
        <v>19150606.556379996</v>
      </c>
      <c r="C53" s="342">
        <v>17802823.295299999</v>
      </c>
      <c r="D53" s="312">
        <v>-7.0378097796123584E-2</v>
      </c>
      <c r="E53" s="311">
        <v>-1347783.2610799968</v>
      </c>
    </row>
    <row r="54" spans="1:5">
      <c r="A54" s="36" t="s">
        <v>749</v>
      </c>
    </row>
    <row r="55" spans="1:5">
      <c r="A55" s="111" t="s">
        <v>1115</v>
      </c>
    </row>
    <row r="56" spans="1:5">
      <c r="A56" s="111" t="s">
        <v>1128</v>
      </c>
    </row>
    <row r="58" spans="1:5">
      <c r="A58" s="75" t="s">
        <v>319</v>
      </c>
    </row>
    <row r="59" spans="1:5">
      <c r="E59" s="53" t="s">
        <v>395</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9" width="8.85546875" customWidth="1"/>
  </cols>
  <sheetData>
    <row r="1" spans="1:19" ht="12.75" customHeight="1">
      <c r="A1" s="540" t="s">
        <v>314</v>
      </c>
      <c r="S1" s="372" t="str">
        <f>Naslovnica!A20</f>
        <v>Veljača 2016.</v>
      </c>
    </row>
    <row r="2" spans="1:19" ht="12.75" customHeight="1">
      <c r="A2" s="7" t="s">
        <v>8</v>
      </c>
      <c r="S2" s="19" t="str">
        <f>Naslovnica!A24</f>
        <v>February 2016</v>
      </c>
    </row>
    <row r="3" spans="1:19" ht="12.75" customHeight="1"/>
    <row r="4" spans="1:19" ht="26.25" customHeight="1">
      <c r="A4" s="632"/>
      <c r="B4" s="734" t="s">
        <v>849</v>
      </c>
      <c r="C4" s="734"/>
      <c r="D4" s="734"/>
      <c r="E4" s="733" t="s">
        <v>850</v>
      </c>
      <c r="F4" s="733"/>
      <c r="G4" s="733"/>
      <c r="H4" s="733" t="s">
        <v>851</v>
      </c>
      <c r="I4" s="733"/>
      <c r="J4" s="733"/>
      <c r="K4" s="732" t="s">
        <v>1049</v>
      </c>
      <c r="L4" s="732"/>
      <c r="M4" s="732"/>
      <c r="N4" s="732" t="s">
        <v>1050</v>
      </c>
      <c r="O4" s="732"/>
      <c r="P4" s="732"/>
      <c r="Q4" s="733" t="s">
        <v>1072</v>
      </c>
      <c r="R4" s="733"/>
      <c r="S4" s="733"/>
    </row>
    <row r="5" spans="1:19" ht="21" customHeight="1">
      <c r="A5" s="632" t="s">
        <v>852</v>
      </c>
      <c r="B5" s="734" t="s">
        <v>853</v>
      </c>
      <c r="C5" s="734"/>
      <c r="D5" s="734"/>
      <c r="E5" s="734" t="s">
        <v>853</v>
      </c>
      <c r="F5" s="734"/>
      <c r="G5" s="734"/>
      <c r="H5" s="734" t="s">
        <v>853</v>
      </c>
      <c r="I5" s="734"/>
      <c r="J5" s="734"/>
      <c r="K5" s="734" t="s">
        <v>854</v>
      </c>
      <c r="L5" s="734"/>
      <c r="M5" s="734"/>
      <c r="N5" s="734" t="s">
        <v>854</v>
      </c>
      <c r="O5" s="734"/>
      <c r="P5" s="734"/>
      <c r="Q5" s="734" t="s">
        <v>854</v>
      </c>
      <c r="R5" s="734"/>
      <c r="S5" s="734"/>
    </row>
    <row r="6" spans="1:19">
      <c r="A6" s="632"/>
      <c r="B6" s="697" t="s">
        <v>833</v>
      </c>
      <c r="C6" s="697" t="s">
        <v>834</v>
      </c>
      <c r="D6" s="697" t="s">
        <v>835</v>
      </c>
      <c r="E6" s="697" t="s">
        <v>833</v>
      </c>
      <c r="F6" s="697" t="s">
        <v>834</v>
      </c>
      <c r="G6" s="697" t="s">
        <v>835</v>
      </c>
      <c r="H6" s="697" t="s">
        <v>833</v>
      </c>
      <c r="I6" s="697" t="s">
        <v>834</v>
      </c>
      <c r="J6" s="697" t="s">
        <v>835</v>
      </c>
      <c r="K6" s="697" t="s">
        <v>833</v>
      </c>
      <c r="L6" s="697" t="s">
        <v>834</v>
      </c>
      <c r="M6" s="697" t="s">
        <v>835</v>
      </c>
      <c r="N6" s="697" t="s">
        <v>833</v>
      </c>
      <c r="O6" s="697" t="s">
        <v>834</v>
      </c>
      <c r="P6" s="697" t="s">
        <v>835</v>
      </c>
      <c r="Q6" s="692" t="s">
        <v>833</v>
      </c>
      <c r="R6" s="692" t="s">
        <v>834</v>
      </c>
      <c r="S6" s="692" t="s">
        <v>835</v>
      </c>
    </row>
    <row r="7" spans="1:19" ht="12.75" customHeight="1">
      <c r="A7" s="633" t="s">
        <v>30</v>
      </c>
      <c r="B7" s="693">
        <v>21</v>
      </c>
      <c r="C7" s="693">
        <v>1739</v>
      </c>
      <c r="D7" s="693">
        <v>4</v>
      </c>
      <c r="E7" s="693">
        <v>7</v>
      </c>
      <c r="F7" s="693">
        <v>1203</v>
      </c>
      <c r="G7" s="693">
        <v>4</v>
      </c>
      <c r="H7" s="693">
        <v>28</v>
      </c>
      <c r="I7" s="693">
        <v>2942</v>
      </c>
      <c r="J7" s="693">
        <v>8</v>
      </c>
      <c r="K7" s="693">
        <v>-4</v>
      </c>
      <c r="L7" s="693">
        <v>473</v>
      </c>
      <c r="M7" s="693">
        <v>1</v>
      </c>
      <c r="N7" s="693">
        <v>-1</v>
      </c>
      <c r="O7" s="693">
        <v>236</v>
      </c>
      <c r="P7" s="693">
        <v>-1</v>
      </c>
      <c r="Q7" s="695">
        <v>-0.15151515151515149</v>
      </c>
      <c r="R7" s="695">
        <v>0.31751007613076587</v>
      </c>
      <c r="S7" s="695">
        <v>0</v>
      </c>
    </row>
    <row r="8" spans="1:19" ht="12.75" customHeight="1">
      <c r="A8" s="152" t="s">
        <v>31</v>
      </c>
      <c r="B8" s="693">
        <v>179</v>
      </c>
      <c r="C8" s="693">
        <v>83572</v>
      </c>
      <c r="D8" s="693">
        <v>58</v>
      </c>
      <c r="E8" s="693">
        <v>113</v>
      </c>
      <c r="F8" s="693">
        <v>70490</v>
      </c>
      <c r="G8" s="693">
        <v>57</v>
      </c>
      <c r="H8" s="693">
        <v>292</v>
      </c>
      <c r="I8" s="693">
        <v>154062</v>
      </c>
      <c r="J8" s="693">
        <v>115</v>
      </c>
      <c r="K8" s="693">
        <v>10</v>
      </c>
      <c r="L8" s="693">
        <v>1047</v>
      </c>
      <c r="M8" s="693">
        <v>-1</v>
      </c>
      <c r="N8" s="693">
        <v>2</v>
      </c>
      <c r="O8" s="693">
        <v>753</v>
      </c>
      <c r="P8" s="693">
        <v>2</v>
      </c>
      <c r="Q8" s="695">
        <v>4.2857142857142927E-2</v>
      </c>
      <c r="R8" s="695">
        <v>1.1821728336682824E-2</v>
      </c>
      <c r="S8" s="695">
        <v>8.7719298245614308E-3</v>
      </c>
    </row>
    <row r="9" spans="1:19" ht="12.75" customHeight="1">
      <c r="A9" s="152" t="s">
        <v>32</v>
      </c>
      <c r="B9" s="693">
        <v>480</v>
      </c>
      <c r="C9" s="693">
        <v>123050</v>
      </c>
      <c r="D9" s="693">
        <v>43</v>
      </c>
      <c r="E9" s="693">
        <v>287</v>
      </c>
      <c r="F9" s="693">
        <v>117628</v>
      </c>
      <c r="G9" s="693">
        <v>66</v>
      </c>
      <c r="H9" s="693">
        <v>767</v>
      </c>
      <c r="I9" s="693">
        <v>240678</v>
      </c>
      <c r="J9" s="693">
        <v>109</v>
      </c>
      <c r="K9" s="693">
        <v>-5</v>
      </c>
      <c r="L9" s="693">
        <v>-18</v>
      </c>
      <c r="M9" s="693">
        <v>3</v>
      </c>
      <c r="N9" s="693">
        <v>0</v>
      </c>
      <c r="O9" s="693">
        <v>-46</v>
      </c>
      <c r="P9" s="693">
        <v>1</v>
      </c>
      <c r="Q9" s="695">
        <v>-6.4766839378238572E-3</v>
      </c>
      <c r="R9" s="695">
        <v>-2.6584476327351503E-4</v>
      </c>
      <c r="S9" s="695">
        <v>3.8095238095238182E-2</v>
      </c>
    </row>
    <row r="10" spans="1:19" ht="12.75" customHeight="1">
      <c r="A10" s="152" t="s">
        <v>33</v>
      </c>
      <c r="B10" s="693">
        <v>756</v>
      </c>
      <c r="C10" s="693">
        <v>149834</v>
      </c>
      <c r="D10" s="693">
        <v>59</v>
      </c>
      <c r="E10" s="693">
        <v>364</v>
      </c>
      <c r="F10" s="693">
        <v>142937</v>
      </c>
      <c r="G10" s="693">
        <v>50</v>
      </c>
      <c r="H10" s="693">
        <v>1120</v>
      </c>
      <c r="I10" s="693">
        <v>292771</v>
      </c>
      <c r="J10" s="693">
        <v>109</v>
      </c>
      <c r="K10" s="693">
        <v>0</v>
      </c>
      <c r="L10" s="693">
        <v>-60</v>
      </c>
      <c r="M10" s="693">
        <v>-1</v>
      </c>
      <c r="N10" s="693">
        <v>4</v>
      </c>
      <c r="O10" s="693">
        <v>-31</v>
      </c>
      <c r="P10" s="693">
        <v>-1</v>
      </c>
      <c r="Q10" s="695">
        <v>3.5842293906809264E-3</v>
      </c>
      <c r="R10" s="695">
        <v>-3.1072655380348646E-4</v>
      </c>
      <c r="S10" s="695">
        <v>-1.8018018018018056E-2</v>
      </c>
    </row>
    <row r="11" spans="1:19" ht="12.75" customHeight="1">
      <c r="A11" s="152" t="s">
        <v>34</v>
      </c>
      <c r="B11" s="693">
        <v>742</v>
      </c>
      <c r="C11" s="693">
        <v>151043</v>
      </c>
      <c r="D11" s="693">
        <v>79</v>
      </c>
      <c r="E11" s="693">
        <v>362</v>
      </c>
      <c r="F11" s="693">
        <v>143995</v>
      </c>
      <c r="G11" s="693">
        <v>90</v>
      </c>
      <c r="H11" s="693">
        <v>1104</v>
      </c>
      <c r="I11" s="693">
        <v>295038</v>
      </c>
      <c r="J11" s="693">
        <v>169</v>
      </c>
      <c r="K11" s="693">
        <v>2</v>
      </c>
      <c r="L11" s="693">
        <v>96</v>
      </c>
      <c r="M11" s="693">
        <v>-1</v>
      </c>
      <c r="N11" s="693">
        <v>-5</v>
      </c>
      <c r="O11" s="693">
        <v>8</v>
      </c>
      <c r="P11" s="693">
        <v>1</v>
      </c>
      <c r="Q11" s="695">
        <v>-2.7100271002710175E-3</v>
      </c>
      <c r="R11" s="695">
        <v>3.5262126441848451E-4</v>
      </c>
      <c r="S11" s="695">
        <v>0</v>
      </c>
    </row>
    <row r="12" spans="1:19" ht="12.75" customHeight="1">
      <c r="A12" s="152" t="s">
        <v>35</v>
      </c>
      <c r="B12" s="693">
        <v>597</v>
      </c>
      <c r="C12" s="693">
        <v>129748</v>
      </c>
      <c r="D12" s="693">
        <v>91</v>
      </c>
      <c r="E12" s="693">
        <v>336</v>
      </c>
      <c r="F12" s="693">
        <v>131658</v>
      </c>
      <c r="G12" s="693">
        <v>77</v>
      </c>
      <c r="H12" s="693">
        <v>933</v>
      </c>
      <c r="I12" s="693">
        <v>261406</v>
      </c>
      <c r="J12" s="693">
        <v>168</v>
      </c>
      <c r="K12" s="693">
        <v>-4</v>
      </c>
      <c r="L12" s="693">
        <v>594</v>
      </c>
      <c r="M12" s="693">
        <v>1</v>
      </c>
      <c r="N12" s="693">
        <v>6</v>
      </c>
      <c r="O12" s="693">
        <v>431</v>
      </c>
      <c r="P12" s="693">
        <v>-1</v>
      </c>
      <c r="Q12" s="695">
        <v>2.1482277121374072E-3</v>
      </c>
      <c r="R12" s="695">
        <v>3.936539148401863E-3</v>
      </c>
      <c r="S12" s="695">
        <v>0</v>
      </c>
    </row>
    <row r="13" spans="1:19" ht="12.75" customHeight="1">
      <c r="A13" s="152" t="s">
        <v>36</v>
      </c>
      <c r="B13" s="693">
        <v>388</v>
      </c>
      <c r="C13" s="693">
        <v>113504</v>
      </c>
      <c r="D13" s="693">
        <v>100</v>
      </c>
      <c r="E13" s="693">
        <v>185</v>
      </c>
      <c r="F13" s="693">
        <v>120439</v>
      </c>
      <c r="G13" s="693">
        <v>130</v>
      </c>
      <c r="H13" s="693">
        <v>573</v>
      </c>
      <c r="I13" s="693">
        <v>233943</v>
      </c>
      <c r="J13" s="693">
        <v>230</v>
      </c>
      <c r="K13" s="693">
        <v>9</v>
      </c>
      <c r="L13" s="693">
        <v>-142</v>
      </c>
      <c r="M13" s="693">
        <v>-1</v>
      </c>
      <c r="N13" s="693">
        <v>-1</v>
      </c>
      <c r="O13" s="693">
        <v>-134</v>
      </c>
      <c r="P13" s="693">
        <v>-6</v>
      </c>
      <c r="Q13" s="695">
        <v>1.4159292035398341E-2</v>
      </c>
      <c r="R13" s="695">
        <v>-1.1783843326117482E-3</v>
      </c>
      <c r="S13" s="695">
        <v>-2.9535864978902926E-2</v>
      </c>
    </row>
    <row r="14" spans="1:19" ht="12.75" customHeight="1">
      <c r="A14" s="152" t="s">
        <v>37</v>
      </c>
      <c r="B14" s="693">
        <v>209</v>
      </c>
      <c r="C14" s="693">
        <v>96389</v>
      </c>
      <c r="D14" s="693">
        <v>187</v>
      </c>
      <c r="E14" s="693">
        <v>108</v>
      </c>
      <c r="F14" s="693">
        <v>98467</v>
      </c>
      <c r="G14" s="693">
        <v>346</v>
      </c>
      <c r="H14" s="693">
        <v>317</v>
      </c>
      <c r="I14" s="693">
        <v>194856</v>
      </c>
      <c r="J14" s="693">
        <v>533</v>
      </c>
      <c r="K14" s="693">
        <v>2</v>
      </c>
      <c r="L14" s="693">
        <v>1166</v>
      </c>
      <c r="M14" s="693">
        <v>0</v>
      </c>
      <c r="N14" s="693">
        <v>2</v>
      </c>
      <c r="O14" s="693">
        <v>1317</v>
      </c>
      <c r="P14" s="693">
        <v>3</v>
      </c>
      <c r="Q14" s="695">
        <v>1.2779552715654896E-2</v>
      </c>
      <c r="R14" s="695">
        <v>1.2907216709205471E-2</v>
      </c>
      <c r="S14" s="695">
        <v>5.6603773584906758E-3</v>
      </c>
    </row>
    <row r="15" spans="1:19" ht="12.75" customHeight="1">
      <c r="A15" s="152" t="s">
        <v>38</v>
      </c>
      <c r="B15" s="693">
        <v>0</v>
      </c>
      <c r="C15" s="693">
        <v>28357</v>
      </c>
      <c r="D15" s="693">
        <v>325</v>
      </c>
      <c r="E15" s="693">
        <v>0</v>
      </c>
      <c r="F15" s="693">
        <v>16026</v>
      </c>
      <c r="G15" s="693">
        <v>6872</v>
      </c>
      <c r="H15" s="693">
        <v>0</v>
      </c>
      <c r="I15" s="693">
        <v>44383</v>
      </c>
      <c r="J15" s="693">
        <v>7197</v>
      </c>
      <c r="K15" s="693">
        <v>-3</v>
      </c>
      <c r="L15" s="693">
        <v>413</v>
      </c>
      <c r="M15" s="693">
        <v>-4</v>
      </c>
      <c r="N15" s="693">
        <v>0</v>
      </c>
      <c r="O15" s="693">
        <v>633</v>
      </c>
      <c r="P15" s="693">
        <v>-192</v>
      </c>
      <c r="Q15" s="695"/>
      <c r="R15" s="695">
        <v>2.4136419226065575E-2</v>
      </c>
      <c r="S15" s="695">
        <v>-2.6511564993913161E-2</v>
      </c>
    </row>
    <row r="16" spans="1:19" ht="12.75" customHeight="1">
      <c r="A16" s="152" t="s">
        <v>39</v>
      </c>
      <c r="B16" s="693">
        <v>0</v>
      </c>
      <c r="C16" s="693">
        <v>3</v>
      </c>
      <c r="D16" s="693">
        <v>6768</v>
      </c>
      <c r="E16" s="693">
        <v>0</v>
      </c>
      <c r="F16" s="693">
        <v>0</v>
      </c>
      <c r="G16" s="693">
        <v>3693</v>
      </c>
      <c r="H16" s="693">
        <v>0</v>
      </c>
      <c r="I16" s="693">
        <v>3</v>
      </c>
      <c r="J16" s="693">
        <v>10461</v>
      </c>
      <c r="K16" s="693">
        <v>0</v>
      </c>
      <c r="L16" s="693">
        <v>-305</v>
      </c>
      <c r="M16" s="693">
        <v>428</v>
      </c>
      <c r="N16" s="693">
        <v>0</v>
      </c>
      <c r="O16" s="693">
        <v>0</v>
      </c>
      <c r="P16" s="693">
        <v>99</v>
      </c>
      <c r="Q16" s="695" t="s">
        <v>1067</v>
      </c>
      <c r="R16" s="695">
        <v>-0.99025974025974028</v>
      </c>
      <c r="S16" s="695">
        <v>5.3050130863700362E-2</v>
      </c>
    </row>
    <row r="17" spans="1:19" ht="12.75" customHeight="1">
      <c r="A17" s="152" t="s">
        <v>40</v>
      </c>
      <c r="B17" s="693">
        <v>0</v>
      </c>
      <c r="C17" s="693">
        <v>0</v>
      </c>
      <c r="D17" s="693">
        <v>0</v>
      </c>
      <c r="E17" s="693">
        <v>0</v>
      </c>
      <c r="F17" s="693">
        <v>0</v>
      </c>
      <c r="G17" s="693">
        <v>0</v>
      </c>
      <c r="H17" s="693">
        <v>0</v>
      </c>
      <c r="I17" s="693">
        <v>0</v>
      </c>
      <c r="J17" s="693">
        <v>0</v>
      </c>
      <c r="K17" s="693">
        <v>0</v>
      </c>
      <c r="L17" s="693">
        <v>0</v>
      </c>
      <c r="M17" s="693">
        <v>0</v>
      </c>
      <c r="N17" s="693">
        <v>0</v>
      </c>
      <c r="O17" s="693">
        <v>0</v>
      </c>
      <c r="P17" s="693">
        <v>0</v>
      </c>
      <c r="Q17" s="695" t="s">
        <v>1067</v>
      </c>
      <c r="R17" s="695" t="s">
        <v>1067</v>
      </c>
      <c r="S17" s="695" t="s">
        <v>1067</v>
      </c>
    </row>
    <row r="18" spans="1:19" ht="24">
      <c r="A18" s="634" t="s">
        <v>855</v>
      </c>
      <c r="B18" s="694">
        <v>3372</v>
      </c>
      <c r="C18" s="694">
        <v>877239</v>
      </c>
      <c r="D18" s="694">
        <v>7714</v>
      </c>
      <c r="E18" s="694">
        <v>1762</v>
      </c>
      <c r="F18" s="694">
        <v>842843</v>
      </c>
      <c r="G18" s="694">
        <v>11385</v>
      </c>
      <c r="H18" s="694">
        <v>5134</v>
      </c>
      <c r="I18" s="694">
        <v>1720082</v>
      </c>
      <c r="J18" s="694">
        <v>19099</v>
      </c>
      <c r="K18" s="694">
        <v>7</v>
      </c>
      <c r="L18" s="694">
        <v>3264</v>
      </c>
      <c r="M18" s="694">
        <v>425</v>
      </c>
      <c r="N18" s="694">
        <v>7</v>
      </c>
      <c r="O18" s="694">
        <v>3167</v>
      </c>
      <c r="P18" s="694">
        <v>-95</v>
      </c>
      <c r="Q18" s="696">
        <v>2.7343749999999556E-3</v>
      </c>
      <c r="R18" s="696">
        <v>3.7528061431411075E-3</v>
      </c>
      <c r="S18" s="696">
        <v>1.7582183387500727E-2</v>
      </c>
    </row>
    <row r="19" spans="1:19" ht="24">
      <c r="A19" s="635" t="s">
        <v>856</v>
      </c>
      <c r="B19" s="731">
        <v>888325</v>
      </c>
      <c r="C19" s="731"/>
      <c r="D19" s="731"/>
      <c r="E19" s="731">
        <v>855990</v>
      </c>
      <c r="F19" s="731"/>
      <c r="G19" s="731"/>
      <c r="H19" s="731">
        <v>1744315</v>
      </c>
      <c r="I19" s="731"/>
      <c r="J19" s="731"/>
      <c r="K19" s="731">
        <v>3696</v>
      </c>
      <c r="L19" s="731"/>
      <c r="M19" s="731"/>
      <c r="N19" s="731">
        <v>3079</v>
      </c>
      <c r="O19" s="731"/>
      <c r="P19" s="731"/>
      <c r="Q19" s="730">
        <v>3.8991908099956785E-3</v>
      </c>
      <c r="R19" s="730"/>
      <c r="S19" s="730"/>
    </row>
    <row r="20" spans="1:19" ht="12.75" customHeight="1">
      <c r="A20" s="23" t="s">
        <v>41</v>
      </c>
    </row>
    <row r="21" spans="1:19" ht="12.75" customHeight="1"/>
    <row r="22" spans="1:19" ht="12.75" customHeight="1">
      <c r="A22" s="540" t="s">
        <v>857</v>
      </c>
      <c r="N22" s="372" t="str">
        <f>Naslovnica!A20</f>
        <v>Veljača 2016.</v>
      </c>
    </row>
    <row r="23" spans="1:19" ht="12.75" customHeight="1">
      <c r="A23" s="22" t="s">
        <v>858</v>
      </c>
      <c r="K23" s="78"/>
      <c r="N23" s="19" t="str">
        <f>Naslovnica!A24</f>
        <v>February 2016</v>
      </c>
    </row>
    <row r="24" spans="1:19" ht="12.75" customHeight="1">
      <c r="A24" s="58"/>
      <c r="B24" s="58"/>
      <c r="C24" s="58"/>
      <c r="D24" s="58"/>
      <c r="E24" s="58"/>
      <c r="F24" s="58"/>
      <c r="G24" s="58"/>
      <c r="H24" s="58"/>
      <c r="I24" s="58"/>
      <c r="J24" s="58"/>
      <c r="K24" s="58"/>
      <c r="L24" s="58"/>
      <c r="M24" s="58"/>
      <c r="N24" s="58"/>
    </row>
    <row r="25" spans="1:19" ht="12.75" customHeight="1">
      <c r="A25" s="636"/>
      <c r="B25" s="636"/>
      <c r="C25" s="636"/>
      <c r="D25" s="636"/>
      <c r="E25" s="636"/>
      <c r="F25" s="636"/>
      <c r="G25" s="636"/>
      <c r="H25" s="636"/>
      <c r="I25" s="636"/>
      <c r="J25" s="636"/>
      <c r="K25" s="636"/>
      <c r="L25" s="636"/>
      <c r="M25" s="636"/>
      <c r="N25" s="636"/>
      <c r="O25" s="636"/>
    </row>
    <row r="26" spans="1:19" ht="12.75" customHeight="1">
      <c r="A26" s="636"/>
      <c r="B26" s="636"/>
      <c r="C26" s="636"/>
      <c r="D26" s="636"/>
      <c r="E26" s="636"/>
      <c r="F26" s="636"/>
      <c r="G26" s="636"/>
      <c r="H26" s="636"/>
      <c r="I26" s="636"/>
      <c r="J26" s="636"/>
      <c r="K26" s="637"/>
      <c r="L26" s="636"/>
      <c r="M26" s="636"/>
      <c r="N26" s="636"/>
      <c r="O26" s="636"/>
    </row>
    <row r="27" spans="1:19" ht="12.75" customHeight="1">
      <c r="A27" s="636"/>
      <c r="B27" s="636"/>
      <c r="C27" s="636"/>
      <c r="D27" s="636"/>
      <c r="E27" s="636"/>
      <c r="F27" s="636"/>
      <c r="G27" s="636"/>
      <c r="H27" s="636"/>
      <c r="I27" s="636"/>
      <c r="J27" s="636"/>
      <c r="K27" s="637"/>
      <c r="L27" s="636"/>
      <c r="M27" s="636"/>
      <c r="N27" s="636"/>
      <c r="O27" s="636"/>
    </row>
    <row r="28" spans="1:19" ht="12.75" customHeight="1">
      <c r="A28" s="636"/>
      <c r="B28" s="636"/>
      <c r="C28" s="636"/>
      <c r="D28" s="636"/>
      <c r="E28" s="636"/>
      <c r="F28" s="636"/>
      <c r="G28" s="636"/>
      <c r="H28" s="636"/>
      <c r="I28" s="636"/>
      <c r="J28" s="636"/>
      <c r="K28" s="637"/>
      <c r="L28" s="636"/>
      <c r="M28" s="636"/>
      <c r="N28" s="636"/>
      <c r="O28" s="636"/>
    </row>
    <row r="29" spans="1:19" ht="12.75" customHeight="1">
      <c r="A29" s="636"/>
      <c r="B29" s="636"/>
      <c r="C29" s="636"/>
      <c r="D29" s="636"/>
      <c r="E29" s="636"/>
      <c r="F29" s="636"/>
      <c r="G29" s="636"/>
      <c r="H29" s="636"/>
      <c r="I29" s="636"/>
      <c r="J29" s="636"/>
      <c r="K29" s="638"/>
      <c r="L29" s="636"/>
      <c r="M29" s="636"/>
      <c r="N29" s="636"/>
      <c r="O29" s="636"/>
    </row>
    <row r="30" spans="1:19" ht="12.75" customHeight="1">
      <c r="A30" s="636"/>
      <c r="B30" s="636"/>
      <c r="C30" s="636"/>
      <c r="D30" s="636"/>
      <c r="E30" s="636"/>
      <c r="F30" s="636"/>
      <c r="G30" s="636"/>
      <c r="H30" s="636"/>
      <c r="I30" s="636"/>
      <c r="J30" s="636"/>
      <c r="K30" s="638"/>
      <c r="L30" s="636"/>
      <c r="M30" s="636"/>
      <c r="N30" s="636"/>
      <c r="O30" s="636"/>
    </row>
    <row r="31" spans="1:19" ht="12.75" customHeight="1">
      <c r="A31" s="636"/>
      <c r="B31" s="636"/>
      <c r="C31" s="636"/>
      <c r="D31" s="636"/>
      <c r="E31" s="636"/>
      <c r="F31" s="636"/>
      <c r="G31" s="636"/>
      <c r="H31" s="636"/>
      <c r="I31" s="636"/>
      <c r="J31" s="636"/>
      <c r="K31" s="636"/>
      <c r="L31" s="636"/>
      <c r="M31" s="636"/>
      <c r="N31" s="636"/>
      <c r="O31" s="636"/>
    </row>
    <row r="32" spans="1:19" ht="12.75" customHeight="1">
      <c r="A32" s="636"/>
      <c r="B32" s="636"/>
      <c r="C32" s="636"/>
      <c r="D32" s="636"/>
      <c r="E32" s="636"/>
      <c r="F32" s="636"/>
      <c r="G32" s="636"/>
      <c r="H32" s="636"/>
      <c r="I32" s="636"/>
      <c r="J32" s="636"/>
      <c r="K32" s="636"/>
      <c r="L32" s="636"/>
      <c r="M32" s="636"/>
      <c r="N32" s="636"/>
      <c r="O32" s="636"/>
    </row>
    <row r="33" spans="1:15" ht="12.75" customHeight="1">
      <c r="A33" s="636"/>
      <c r="B33" s="636"/>
      <c r="C33" s="636"/>
      <c r="D33" s="636"/>
      <c r="E33" s="636"/>
      <c r="F33" s="636"/>
      <c r="G33" s="636"/>
      <c r="H33" s="636"/>
      <c r="I33" s="636"/>
      <c r="J33" s="636"/>
      <c r="K33" s="636"/>
      <c r="L33" s="636"/>
      <c r="M33" s="636"/>
      <c r="N33" s="636"/>
      <c r="O33" s="636"/>
    </row>
    <row r="34" spans="1:15" ht="12.75" customHeight="1">
      <c r="A34" s="636"/>
      <c r="B34" s="636"/>
      <c r="C34" s="636"/>
      <c r="D34" s="636"/>
      <c r="E34" s="636"/>
      <c r="F34" s="636"/>
      <c r="G34" s="636"/>
      <c r="H34" s="636"/>
      <c r="I34" s="636"/>
      <c r="J34" s="636"/>
      <c r="K34" s="636"/>
      <c r="L34" s="636"/>
      <c r="M34" s="636"/>
      <c r="N34" s="636"/>
      <c r="O34" s="636"/>
    </row>
    <row r="35" spans="1:15" ht="12.75" customHeight="1">
      <c r="A35" s="636"/>
      <c r="B35" s="636"/>
      <c r="C35" s="636"/>
      <c r="D35" s="636"/>
      <c r="E35" s="636"/>
      <c r="F35" s="636"/>
      <c r="G35" s="636"/>
      <c r="H35" s="636"/>
      <c r="I35" s="636"/>
      <c r="J35" s="636"/>
      <c r="K35" s="636"/>
      <c r="L35" s="636"/>
      <c r="M35" s="636"/>
      <c r="N35" s="636"/>
      <c r="O35" s="636"/>
    </row>
    <row r="36" spans="1:15" ht="12.75" customHeight="1">
      <c r="A36" s="636"/>
      <c r="B36" s="636"/>
      <c r="C36" s="636"/>
      <c r="D36" s="636"/>
      <c r="E36" s="636"/>
      <c r="F36" s="636"/>
      <c r="G36" s="636"/>
      <c r="H36" s="636"/>
      <c r="I36" s="636"/>
      <c r="J36" s="636"/>
      <c r="K36" s="636"/>
      <c r="L36" s="636"/>
      <c r="M36" s="636"/>
      <c r="N36" s="636"/>
      <c r="O36" s="636"/>
    </row>
    <row r="37" spans="1:15" ht="12.75" customHeight="1">
      <c r="A37" s="636"/>
      <c r="B37" s="636"/>
      <c r="C37" s="636"/>
      <c r="D37" s="636"/>
      <c r="E37" s="636"/>
      <c r="F37" s="636"/>
      <c r="G37" s="636"/>
      <c r="H37" s="636"/>
      <c r="I37" s="636"/>
      <c r="J37" s="636"/>
      <c r="K37" s="636"/>
      <c r="L37" s="636"/>
      <c r="M37" s="636"/>
      <c r="N37" s="636"/>
      <c r="O37" s="636"/>
    </row>
    <row r="38" spans="1:15" ht="12.75" customHeight="1">
      <c r="A38" s="636"/>
      <c r="B38" s="636"/>
      <c r="C38" s="636"/>
      <c r="D38" s="636"/>
      <c r="E38" s="636"/>
      <c r="F38" s="636"/>
      <c r="G38" s="636"/>
      <c r="H38" s="636"/>
      <c r="I38" s="636"/>
      <c r="J38" s="636"/>
      <c r="K38" s="636"/>
      <c r="L38" s="636"/>
      <c r="M38" s="636"/>
      <c r="N38" s="636"/>
      <c r="O38" s="636"/>
    </row>
    <row r="39" spans="1:15" ht="12.75" customHeight="1">
      <c r="A39" s="636"/>
      <c r="B39" s="636"/>
      <c r="C39" s="636"/>
      <c r="D39" s="636"/>
      <c r="E39" s="636"/>
      <c r="F39" s="636"/>
      <c r="G39" s="636"/>
      <c r="H39" s="636"/>
      <c r="I39" s="636"/>
      <c r="J39" s="636"/>
      <c r="K39" s="636"/>
      <c r="L39" s="636"/>
      <c r="M39" s="636"/>
      <c r="N39" s="636"/>
      <c r="O39" s="636"/>
    </row>
    <row r="40" spans="1:15" ht="12.75" customHeight="1">
      <c r="A40" s="636"/>
      <c r="B40" s="636"/>
      <c r="C40" s="636"/>
      <c r="D40" s="636"/>
      <c r="E40" s="636"/>
      <c r="F40" s="636"/>
      <c r="G40" s="636"/>
      <c r="H40" s="636"/>
      <c r="I40" s="636"/>
      <c r="J40" s="636"/>
      <c r="K40" s="636"/>
      <c r="L40" s="636"/>
      <c r="M40" s="636"/>
      <c r="N40" s="636"/>
      <c r="O40" s="636"/>
    </row>
    <row r="41" spans="1:15" ht="12.75" customHeight="1">
      <c r="A41" s="636"/>
      <c r="B41" s="636"/>
      <c r="C41" s="636"/>
      <c r="D41" s="636"/>
      <c r="E41" s="636"/>
      <c r="F41" s="636"/>
      <c r="G41" s="636"/>
      <c r="H41" s="636"/>
      <c r="I41" s="636"/>
      <c r="J41" s="636"/>
      <c r="K41" s="636"/>
      <c r="L41" s="636"/>
      <c r="M41" s="636"/>
      <c r="N41" s="636"/>
      <c r="O41" s="636"/>
    </row>
    <row r="42" spans="1:15" ht="12.75" customHeight="1">
      <c r="A42" s="636"/>
      <c r="B42" s="636"/>
      <c r="C42" s="636"/>
      <c r="D42" s="636"/>
      <c r="E42" s="636"/>
      <c r="F42" s="636"/>
      <c r="G42" s="636"/>
      <c r="H42" s="636"/>
      <c r="I42" s="636"/>
      <c r="J42" s="636"/>
      <c r="K42" s="636"/>
      <c r="L42" s="636"/>
      <c r="M42" s="636"/>
      <c r="N42" s="636"/>
      <c r="O42" s="636"/>
    </row>
    <row r="43" spans="1:15" ht="12.75" customHeight="1">
      <c r="A43" s="636"/>
      <c r="B43" s="636"/>
      <c r="C43" s="636"/>
      <c r="D43" s="636"/>
      <c r="E43" s="636"/>
      <c r="F43" s="636"/>
      <c r="G43" s="636"/>
      <c r="H43" s="636"/>
      <c r="I43" s="636"/>
      <c r="J43" s="636"/>
      <c r="K43" s="636"/>
      <c r="L43" s="636"/>
      <c r="M43" s="636"/>
      <c r="N43" s="636"/>
      <c r="O43" s="636"/>
    </row>
    <row r="44" spans="1:15" ht="12.75" customHeight="1">
      <c r="A44" s="636"/>
      <c r="B44" s="636"/>
      <c r="C44" s="636"/>
      <c r="D44" s="636"/>
      <c r="E44" s="636"/>
      <c r="F44" s="636"/>
      <c r="G44" s="636"/>
      <c r="H44" s="636"/>
      <c r="I44" s="636"/>
      <c r="J44" s="636"/>
      <c r="K44" s="636"/>
      <c r="L44" s="636"/>
      <c r="M44" s="636"/>
      <c r="N44" s="636"/>
      <c r="O44" s="636"/>
    </row>
    <row r="45" spans="1:15" ht="12.75" customHeight="1">
      <c r="A45" s="636"/>
      <c r="B45" s="636"/>
      <c r="C45" s="636"/>
      <c r="D45" s="636"/>
      <c r="E45" s="636"/>
      <c r="F45" s="636"/>
      <c r="G45" s="636"/>
      <c r="H45" s="636"/>
      <c r="I45" s="636"/>
      <c r="J45" s="636"/>
      <c r="K45" s="636"/>
      <c r="L45" s="636"/>
      <c r="M45" s="636"/>
      <c r="N45" s="636"/>
      <c r="O45" s="636"/>
    </row>
    <row r="46" spans="1:15" ht="12.75" customHeight="1">
      <c r="A46" s="636"/>
      <c r="B46" s="636"/>
      <c r="C46" s="636"/>
      <c r="D46" s="636"/>
      <c r="E46" s="636"/>
      <c r="F46" s="636"/>
      <c r="G46" s="636"/>
      <c r="H46" s="636"/>
      <c r="I46" s="636"/>
      <c r="J46" s="636"/>
      <c r="K46" s="636"/>
      <c r="L46" s="636"/>
      <c r="M46" s="636"/>
      <c r="N46" s="636"/>
      <c r="O46" s="636"/>
    </row>
    <row r="47" spans="1:15" ht="12.75" customHeight="1">
      <c r="A47" s="23" t="s">
        <v>41</v>
      </c>
      <c r="B47" s="58"/>
      <c r="C47" s="58"/>
      <c r="D47" s="58"/>
      <c r="E47" s="58"/>
      <c r="F47" s="58"/>
      <c r="G47" s="58"/>
      <c r="H47" s="58"/>
      <c r="I47" s="58"/>
      <c r="J47" s="58"/>
    </row>
    <row r="48" spans="1:15" ht="12.75" customHeight="1">
      <c r="A48" s="74" t="s">
        <v>319</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41" t="s">
        <v>689</v>
      </c>
      <c r="M1" s="372" t="str">
        <f>Naslovnica!A20</f>
        <v>Veljača 2016.</v>
      </c>
    </row>
    <row r="2" spans="1:15" ht="12.75" customHeight="1">
      <c r="A2" s="25" t="s">
        <v>43</v>
      </c>
      <c r="M2" s="19" t="str">
        <f>Naslovnica!A24</f>
        <v>February 2016</v>
      </c>
    </row>
    <row r="3" spans="1:15" ht="12.75" customHeight="1"/>
    <row r="4" spans="1:15" ht="12.75" customHeight="1">
      <c r="J4" s="737" t="s">
        <v>58</v>
      </c>
      <c r="K4" s="737"/>
      <c r="L4" s="737"/>
      <c r="M4" s="737"/>
    </row>
    <row r="5" spans="1:15" ht="24.75" customHeight="1">
      <c r="A5" s="380"/>
      <c r="B5" s="380"/>
      <c r="C5" s="740" t="s">
        <v>44</v>
      </c>
      <c r="D5" s="740"/>
      <c r="E5" s="740"/>
      <c r="F5" s="739" t="s">
        <v>657</v>
      </c>
      <c r="G5" s="739" t="s">
        <v>45</v>
      </c>
      <c r="H5" s="740" t="s">
        <v>46</v>
      </c>
      <c r="I5" s="740"/>
      <c r="J5" s="740"/>
      <c r="K5" s="739" t="s">
        <v>47</v>
      </c>
      <c r="L5" s="739" t="s">
        <v>48</v>
      </c>
      <c r="M5" s="739" t="s">
        <v>49</v>
      </c>
    </row>
    <row r="6" spans="1:15" ht="81" customHeight="1">
      <c r="A6" s="739" t="s">
        <v>50</v>
      </c>
      <c r="B6" s="739"/>
      <c r="C6" s="381" t="s">
        <v>658</v>
      </c>
      <c r="D6" s="381" t="s">
        <v>51</v>
      </c>
      <c r="E6" s="381" t="s">
        <v>49</v>
      </c>
      <c r="F6" s="739"/>
      <c r="G6" s="739"/>
      <c r="H6" s="381" t="s">
        <v>52</v>
      </c>
      <c r="I6" s="381" t="s">
        <v>53</v>
      </c>
      <c r="J6" s="381" t="s">
        <v>49</v>
      </c>
      <c r="K6" s="739"/>
      <c r="L6" s="739"/>
      <c r="M6" s="739"/>
    </row>
    <row r="7" spans="1:15" ht="19.5" customHeight="1">
      <c r="A7" s="157" t="str">
        <f>Naslovnica!A20</f>
        <v>Veljača 2016.</v>
      </c>
      <c r="B7" s="158" t="str">
        <f>Naslovnica!A24</f>
        <v>February 2016</v>
      </c>
      <c r="C7" s="159">
        <v>421636.06524999999</v>
      </c>
      <c r="D7" s="159">
        <v>51.113339999999994</v>
      </c>
      <c r="E7" s="159">
        <v>421687.17858999997</v>
      </c>
      <c r="F7" s="159">
        <v>1483.7617600000001</v>
      </c>
      <c r="G7" s="159">
        <v>19316.13912</v>
      </c>
      <c r="H7" s="159">
        <v>89861.554980000001</v>
      </c>
      <c r="I7" s="159">
        <v>56456.552590000007</v>
      </c>
      <c r="J7" s="159">
        <v>146318.10756999999</v>
      </c>
      <c r="K7" s="160">
        <v>0</v>
      </c>
      <c r="L7" s="159">
        <v>717.64447999999993</v>
      </c>
      <c r="M7" s="159">
        <v>589522.83152000001</v>
      </c>
      <c r="N7" s="88"/>
    </row>
    <row r="8" spans="1:15" ht="19.5" customHeight="1">
      <c r="A8" s="161" t="s">
        <v>1161</v>
      </c>
      <c r="B8" s="162" t="s">
        <v>1162</v>
      </c>
      <c r="C8" s="159">
        <v>419927.19231000001</v>
      </c>
      <c r="D8" s="159">
        <v>122.48073999994993</v>
      </c>
      <c r="E8" s="159">
        <v>420049.67304999992</v>
      </c>
      <c r="F8" s="159">
        <v>1319.3888100000001</v>
      </c>
      <c r="G8" s="159">
        <v>15489.875959999999</v>
      </c>
      <c r="H8" s="159">
        <v>91862.559870000012</v>
      </c>
      <c r="I8" s="159">
        <v>1866.4306100000001</v>
      </c>
      <c r="J8" s="159">
        <v>93728.990480000008</v>
      </c>
      <c r="K8" s="160">
        <v>0</v>
      </c>
      <c r="L8" s="159">
        <v>627.89783</v>
      </c>
      <c r="M8" s="159">
        <v>531215.82612999994</v>
      </c>
      <c r="N8" s="88"/>
    </row>
    <row r="9" spans="1:15" ht="17.25" customHeight="1">
      <c r="A9" s="735" t="s">
        <v>54</v>
      </c>
      <c r="B9" s="735"/>
      <c r="C9" s="163">
        <v>4.0694505411748667E-3</v>
      </c>
      <c r="D9" s="163">
        <v>-0.58268263238758278</v>
      </c>
      <c r="E9" s="163">
        <v>3.8983616583011223E-3</v>
      </c>
      <c r="F9" s="163">
        <v>0.12458264671806632</v>
      </c>
      <c r="G9" s="163">
        <v>0.24701703034166844</v>
      </c>
      <c r="H9" s="163">
        <v>-2.1782594484975687E-2</v>
      </c>
      <c r="I9" s="163">
        <v>29.248406925773683</v>
      </c>
      <c r="J9" s="163">
        <v>0.56107632036452482</v>
      </c>
      <c r="K9" s="164" t="s">
        <v>1067</v>
      </c>
      <c r="L9" s="163">
        <v>0.1429319320947485</v>
      </c>
      <c r="M9" s="163">
        <v>0.10976142374141369</v>
      </c>
      <c r="N9" s="78"/>
    </row>
    <row r="10" spans="1:15" ht="39" customHeight="1">
      <c r="A10" s="735" t="s">
        <v>55</v>
      </c>
      <c r="B10" s="735"/>
      <c r="C10" s="159">
        <v>391586.50017999997</v>
      </c>
      <c r="D10" s="159">
        <v>28.597270000000002</v>
      </c>
      <c r="E10" s="159">
        <v>391615.09744999994</v>
      </c>
      <c r="F10" s="159">
        <v>1813.3351299999999</v>
      </c>
      <c r="G10" s="159">
        <v>15414.790499999999</v>
      </c>
      <c r="H10" s="159">
        <v>62639.192670000004</v>
      </c>
      <c r="I10" s="159">
        <v>245.53617000000003</v>
      </c>
      <c r="J10" s="159">
        <v>62884.728840000003</v>
      </c>
      <c r="K10" s="160">
        <v>0</v>
      </c>
      <c r="L10" s="159">
        <v>309.34909999999996</v>
      </c>
      <c r="M10" s="159">
        <v>472037.30101999996</v>
      </c>
    </row>
    <row r="11" spans="1:15" ht="29.25" customHeight="1">
      <c r="A11" s="735" t="s">
        <v>56</v>
      </c>
      <c r="B11" s="735"/>
      <c r="C11" s="163">
        <v>7.6738000559741393E-2</v>
      </c>
      <c r="D11" s="163">
        <v>0.7873503309931329</v>
      </c>
      <c r="E11" s="163">
        <v>7.6789892258532041E-2</v>
      </c>
      <c r="F11" s="163">
        <v>-0.18174984014124287</v>
      </c>
      <c r="G11" s="163">
        <v>0.25309125154831008</v>
      </c>
      <c r="H11" s="163">
        <v>0.43458992923830725</v>
      </c>
      <c r="I11" s="163">
        <v>228.93171470419205</v>
      </c>
      <c r="J11" s="163">
        <v>1.3267669316390422</v>
      </c>
      <c r="K11" s="160" t="s">
        <v>1067</v>
      </c>
      <c r="L11" s="163">
        <v>1.319853136795937</v>
      </c>
      <c r="M11" s="163">
        <v>0.2488903530422954</v>
      </c>
    </row>
    <row r="12" spans="1:15" ht="34.5" customHeight="1">
      <c r="A12" s="736" t="s">
        <v>57</v>
      </c>
      <c r="B12" s="736"/>
      <c r="C12" s="382">
        <v>841563.25756000006</v>
      </c>
      <c r="D12" s="382">
        <v>173.59407999994994</v>
      </c>
      <c r="E12" s="382">
        <v>841736.85164000001</v>
      </c>
      <c r="F12" s="382">
        <v>2803.1505700000002</v>
      </c>
      <c r="G12" s="382">
        <v>34806.015079999997</v>
      </c>
      <c r="H12" s="382">
        <v>181724.11485000001</v>
      </c>
      <c r="I12" s="382">
        <v>58322.98320000001</v>
      </c>
      <c r="J12" s="382">
        <v>240047.09805</v>
      </c>
      <c r="K12" s="383">
        <v>0</v>
      </c>
      <c r="L12" s="382">
        <v>1345.5423099999998</v>
      </c>
      <c r="M12" s="382">
        <v>1120738.65765</v>
      </c>
      <c r="O12" s="79"/>
    </row>
    <row r="13" spans="1:15" ht="12.75" customHeight="1">
      <c r="A13" s="738" t="s">
        <v>59</v>
      </c>
      <c r="B13" s="738"/>
      <c r="C13" s="738"/>
    </row>
    <row r="14" spans="1:15" ht="12.75" customHeight="1">
      <c r="A14" s="741" t="s">
        <v>60</v>
      </c>
      <c r="B14" s="741"/>
      <c r="C14" s="741"/>
    </row>
    <row r="15" spans="1:15" ht="12.75" customHeight="1"/>
    <row r="16" spans="1:15" ht="12.75" customHeight="1">
      <c r="A16" s="541" t="s">
        <v>315</v>
      </c>
      <c r="M16" s="14" t="str">
        <f>Naslovnica!A20</f>
        <v>Veljača 2016.</v>
      </c>
    </row>
    <row r="17" spans="1:14" ht="12.75" customHeight="1">
      <c r="A17" s="26" t="s">
        <v>12</v>
      </c>
      <c r="M17" s="19" t="str">
        <f>Naslovnica!A24</f>
        <v>February 2016</v>
      </c>
    </row>
    <row r="18" spans="1:14" ht="12.75" customHeight="1"/>
    <row r="19" spans="1:14" ht="12.75" customHeight="1">
      <c r="J19" s="737" t="s">
        <v>58</v>
      </c>
      <c r="K19" s="737"/>
      <c r="L19" s="737"/>
      <c r="M19" s="737"/>
    </row>
    <row r="20" spans="1:14" ht="21" customHeight="1">
      <c r="A20" s="739" t="s">
        <v>61</v>
      </c>
      <c r="B20" s="742"/>
      <c r="C20" s="740" t="s">
        <v>62</v>
      </c>
      <c r="D20" s="740"/>
      <c r="E20" s="740"/>
      <c r="F20" s="740" t="s">
        <v>63</v>
      </c>
      <c r="G20" s="740"/>
      <c r="H20" s="740"/>
      <c r="I20" s="739" t="s">
        <v>64</v>
      </c>
      <c r="J20" s="739" t="s">
        <v>65</v>
      </c>
      <c r="K20" s="739" t="s">
        <v>66</v>
      </c>
      <c r="L20" s="743" t="s">
        <v>67</v>
      </c>
      <c r="M20" s="739" t="s">
        <v>49</v>
      </c>
    </row>
    <row r="21" spans="1:14" ht="123.75" customHeight="1">
      <c r="A21" s="742"/>
      <c r="B21" s="742"/>
      <c r="C21" s="381" t="s">
        <v>68</v>
      </c>
      <c r="D21" s="381" t="s">
        <v>69</v>
      </c>
      <c r="E21" s="381" t="s">
        <v>49</v>
      </c>
      <c r="F21" s="381" t="s">
        <v>70</v>
      </c>
      <c r="G21" s="381" t="s">
        <v>52</v>
      </c>
      <c r="H21" s="381" t="s">
        <v>49</v>
      </c>
      <c r="I21" s="742"/>
      <c r="J21" s="742"/>
      <c r="K21" s="739"/>
      <c r="L21" s="742"/>
      <c r="M21" s="742"/>
    </row>
    <row r="22" spans="1:14" ht="18.75" customHeight="1">
      <c r="A22" s="165" t="str">
        <f>Naslovnica!A20</f>
        <v>Veljača 2016.</v>
      </c>
      <c r="B22" s="158" t="str">
        <f>Naslovnica!A24</f>
        <v>February 2016</v>
      </c>
      <c r="C22" s="166">
        <v>3291.5821000000001</v>
      </c>
      <c r="D22" s="167">
        <v>0.14734999999999998</v>
      </c>
      <c r="E22" s="166">
        <v>3291.7294500000003</v>
      </c>
      <c r="F22" s="166">
        <v>473950.57058</v>
      </c>
      <c r="G22" s="166">
        <v>37958.985959999998</v>
      </c>
      <c r="H22" s="166">
        <v>511909.55654000002</v>
      </c>
      <c r="I22" s="166">
        <v>17464.54349</v>
      </c>
      <c r="J22" s="166">
        <v>51807.794270000006</v>
      </c>
      <c r="K22" s="166">
        <v>717.64447999999993</v>
      </c>
      <c r="L22" s="166">
        <v>897.43624</v>
      </c>
      <c r="M22" s="166">
        <v>586088.70446999988</v>
      </c>
      <c r="N22" s="88"/>
    </row>
    <row r="23" spans="1:14" ht="18.75" customHeight="1">
      <c r="A23" s="161" t="str">
        <f>A8</f>
        <v>Siječanj 2016.</v>
      </c>
      <c r="B23" s="162" t="str">
        <f>B8</f>
        <v>January 2016</v>
      </c>
      <c r="C23" s="166">
        <v>2855.23128</v>
      </c>
      <c r="D23" s="167">
        <v>0.15718000000000001</v>
      </c>
      <c r="E23" s="166">
        <v>2855.3884600000001</v>
      </c>
      <c r="F23" s="166">
        <v>411436.82962999999</v>
      </c>
      <c r="G23" s="166">
        <v>63661.016889999992</v>
      </c>
      <c r="H23" s="166">
        <v>475097.84651999996</v>
      </c>
      <c r="I23" s="166">
        <v>20374.541269999998</v>
      </c>
      <c r="J23" s="166">
        <v>28745.739859999998</v>
      </c>
      <c r="K23" s="166">
        <v>627.89783</v>
      </c>
      <c r="L23" s="166">
        <v>675.87482999999997</v>
      </c>
      <c r="M23" s="166">
        <v>528377.28876999998</v>
      </c>
      <c r="N23" s="88"/>
    </row>
    <row r="24" spans="1:14" ht="18.75" customHeight="1">
      <c r="A24" s="735" t="s">
        <v>71</v>
      </c>
      <c r="B24" s="735"/>
      <c r="C24" s="163">
        <v>0.15282503489524676</v>
      </c>
      <c r="D24" s="163">
        <v>-6.253976332866798E-2</v>
      </c>
      <c r="E24" s="163">
        <v>0.15281317975208183</v>
      </c>
      <c r="F24" s="163">
        <v>0.15194007062084799</v>
      </c>
      <c r="G24" s="163">
        <v>-0.40373264810410725</v>
      </c>
      <c r="H24" s="163">
        <v>7.7482376082398038E-2</v>
      </c>
      <c r="I24" s="163">
        <v>-0.14282519254972154</v>
      </c>
      <c r="J24" s="163">
        <v>0.80227729473371812</v>
      </c>
      <c r="K24" s="163">
        <v>0.1429319320947485</v>
      </c>
      <c r="L24" s="163">
        <v>0.32781426407016817</v>
      </c>
      <c r="M24" s="163">
        <v>0.10922387643561529</v>
      </c>
      <c r="N24" s="88"/>
    </row>
    <row r="25" spans="1:14" ht="36.75" customHeight="1">
      <c r="A25" s="735" t="s">
        <v>72</v>
      </c>
      <c r="B25" s="735"/>
      <c r="C25" s="166">
        <v>2659.6055999999999</v>
      </c>
      <c r="D25" s="167">
        <v>0.94420999999999999</v>
      </c>
      <c r="E25" s="166">
        <v>2660.54981</v>
      </c>
      <c r="F25" s="166">
        <v>383930.14163999999</v>
      </c>
      <c r="G25" s="166">
        <v>35412.392540000001</v>
      </c>
      <c r="H25" s="166">
        <v>419342.53417999996</v>
      </c>
      <c r="I25" s="166">
        <v>17841.182219999999</v>
      </c>
      <c r="J25" s="166">
        <v>27128.659090000001</v>
      </c>
      <c r="K25" s="166">
        <v>309.34909999999996</v>
      </c>
      <c r="L25" s="166">
        <v>744.19531000000006</v>
      </c>
      <c r="M25" s="166">
        <v>468026.46970999998</v>
      </c>
      <c r="N25" s="78"/>
    </row>
    <row r="26" spans="1:14" ht="28.5" customHeight="1">
      <c r="A26" s="735" t="s">
        <v>56</v>
      </c>
      <c r="B26" s="735"/>
      <c r="C26" s="163">
        <v>0.23762038251085058</v>
      </c>
      <c r="D26" s="163">
        <v>-0.84394361423835806</v>
      </c>
      <c r="E26" s="163">
        <v>0.23723654322412416</v>
      </c>
      <c r="F26" s="163">
        <v>0.23447085596214928</v>
      </c>
      <c r="G26" s="163">
        <v>7.1912492699370639E-2</v>
      </c>
      <c r="H26" s="163">
        <v>0.22074322258057966</v>
      </c>
      <c r="I26" s="163">
        <v>-2.1110637476578546E-2</v>
      </c>
      <c r="J26" s="163">
        <v>0.90970715132385871</v>
      </c>
      <c r="K26" s="163">
        <v>1.319853136795937</v>
      </c>
      <c r="L26" s="163">
        <v>0.20591493649697942</v>
      </c>
      <c r="M26" s="163">
        <v>0.25225546502349322</v>
      </c>
    </row>
    <row r="27" spans="1:14" ht="30.75" customHeight="1">
      <c r="A27" s="736" t="s">
        <v>57</v>
      </c>
      <c r="B27" s="736"/>
      <c r="C27" s="384">
        <v>6146.8133799999996</v>
      </c>
      <c r="D27" s="385">
        <v>0.30452999999999997</v>
      </c>
      <c r="E27" s="384">
        <v>6147.1179100000008</v>
      </c>
      <c r="F27" s="384">
        <v>885387.40020999999</v>
      </c>
      <c r="G27" s="384">
        <v>101620.00284999999</v>
      </c>
      <c r="H27" s="384">
        <v>987007.40305999992</v>
      </c>
      <c r="I27" s="384">
        <v>37839.084759999998</v>
      </c>
      <c r="J27" s="384">
        <v>80553.53413</v>
      </c>
      <c r="K27" s="384">
        <v>1345.5423099999998</v>
      </c>
      <c r="L27" s="384">
        <v>1573.31107</v>
      </c>
      <c r="M27" s="384">
        <v>1114465.9932399997</v>
      </c>
    </row>
    <row r="28" spans="1:14" ht="12.75" customHeight="1">
      <c r="A28" s="20" t="s">
        <v>74</v>
      </c>
    </row>
    <row r="29" spans="1:14" ht="12.75" customHeight="1"/>
    <row r="30" spans="1:14" ht="12.75" customHeight="1"/>
    <row r="31" spans="1:14" ht="12.75" customHeight="1"/>
    <row r="32" spans="1:14" ht="12.75" customHeight="1">
      <c r="A32" s="74" t="s">
        <v>319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41" t="s">
        <v>316</v>
      </c>
      <c r="K1" s="372" t="str">
        <f>Naslovnica!A20</f>
        <v>Veljača 2016.</v>
      </c>
    </row>
    <row r="2" spans="1:13" ht="12.75" customHeight="1">
      <c r="A2" s="25" t="s">
        <v>75</v>
      </c>
      <c r="K2" s="19" t="str">
        <f>Naslovnica!A24</f>
        <v>February 2016</v>
      </c>
    </row>
    <row r="3" spans="1:13" ht="12.75" customHeight="1">
      <c r="D3" s="737" t="s">
        <v>58</v>
      </c>
      <c r="E3" s="737"/>
      <c r="F3" s="737"/>
    </row>
    <row r="4" spans="1:13" ht="69.75" customHeight="1">
      <c r="A4" s="739" t="s">
        <v>76</v>
      </c>
      <c r="B4" s="739"/>
      <c r="C4" s="381" t="s">
        <v>77</v>
      </c>
      <c r="D4" s="381" t="s">
        <v>78</v>
      </c>
      <c r="E4" s="381" t="s">
        <v>79</v>
      </c>
      <c r="F4" s="381" t="s">
        <v>80</v>
      </c>
    </row>
    <row r="5" spans="1:13" ht="17.25" customHeight="1">
      <c r="A5" s="168" t="str">
        <f>Naslovnica!A20</f>
        <v>Veljača 2016.</v>
      </c>
      <c r="B5" s="169" t="str">
        <f>Naslovnica!A24</f>
        <v>February 2016</v>
      </c>
      <c r="C5" s="170">
        <v>16331.480329998552</v>
      </c>
      <c r="D5" s="170">
        <v>589522.83152000001</v>
      </c>
      <c r="E5" s="170">
        <v>586088.70447</v>
      </c>
      <c r="F5" s="170">
        <v>19765.607379998546</v>
      </c>
      <c r="G5" s="88"/>
      <c r="H5" s="88"/>
    </row>
    <row r="6" spans="1:13" ht="17.25" customHeight="1">
      <c r="A6" s="171" t="str">
        <f>'5 Tablica 3,4'!A8</f>
        <v>Siječanj 2016.</v>
      </c>
      <c r="B6" s="172" t="str">
        <f>'5 Tablica 3,4'!B8</f>
        <v>January 2016</v>
      </c>
      <c r="C6" s="170">
        <v>13492.942969998598</v>
      </c>
      <c r="D6" s="170">
        <v>531215.82612999994</v>
      </c>
      <c r="E6" s="170">
        <v>528377.28876999987</v>
      </c>
      <c r="F6" s="170">
        <v>16331.480329998652</v>
      </c>
      <c r="G6" s="88"/>
      <c r="H6" s="88"/>
      <c r="M6" s="78"/>
    </row>
    <row r="7" spans="1:13" ht="19.5" customHeight="1">
      <c r="A7" s="735" t="s">
        <v>71</v>
      </c>
      <c r="B7" s="735"/>
      <c r="C7" s="173">
        <v>0.21037199714779864</v>
      </c>
      <c r="D7" s="173">
        <v>0.10976142374141369</v>
      </c>
      <c r="E7" s="173">
        <v>0.10922387643561575</v>
      </c>
      <c r="F7" s="173">
        <v>0.21027653223155043</v>
      </c>
      <c r="G7" s="88"/>
      <c r="H7" s="78"/>
    </row>
    <row r="8" spans="1:13" ht="32.25" customHeight="1">
      <c r="A8" s="735" t="s">
        <v>55</v>
      </c>
      <c r="B8" s="735"/>
      <c r="C8" s="170">
        <v>15692.981979998469</v>
      </c>
      <c r="D8" s="170">
        <v>472037.30101999996</v>
      </c>
      <c r="E8" s="170">
        <v>468026.46971000003</v>
      </c>
      <c r="F8" s="170">
        <v>19703.81328999839</v>
      </c>
    </row>
    <row r="9" spans="1:13" ht="19.5" customHeight="1">
      <c r="A9" s="735" t="s">
        <v>56</v>
      </c>
      <c r="B9" s="735"/>
      <c r="C9" s="173">
        <v>4.0686872056176659E-2</v>
      </c>
      <c r="D9" s="173">
        <v>0.2488903530422954</v>
      </c>
      <c r="E9" s="173">
        <v>0.25225546502349333</v>
      </c>
      <c r="F9" s="173">
        <v>3.1361487794609984E-3</v>
      </c>
    </row>
    <row r="10" spans="1:13" ht="21" customHeight="1">
      <c r="A10" s="744" t="s">
        <v>57</v>
      </c>
      <c r="B10" s="744"/>
      <c r="C10" s="386">
        <v>13492.942969998598</v>
      </c>
      <c r="D10" s="386">
        <v>1120738.65765</v>
      </c>
      <c r="E10" s="386">
        <v>1114465.9932399997</v>
      </c>
      <c r="F10" s="386">
        <v>19765.607379998779</v>
      </c>
      <c r="H10" s="347"/>
    </row>
    <row r="11" spans="1:13" ht="12.75" customHeight="1"/>
    <row r="12" spans="1:13" ht="12.75" customHeight="1">
      <c r="A12" s="541" t="s">
        <v>690</v>
      </c>
      <c r="K12" s="372" t="str">
        <f>Naslovnica!A20</f>
        <v>Veljača 2016.</v>
      </c>
    </row>
    <row r="13" spans="1:13" ht="12.75" customHeight="1">
      <c r="A13" s="25" t="s">
        <v>340</v>
      </c>
      <c r="K13" s="19" t="str">
        <f>Naslovnica!A24</f>
        <v>February 2016</v>
      </c>
    </row>
    <row r="14" spans="1:13" ht="12.75" customHeight="1">
      <c r="I14" s="737" t="s">
        <v>58</v>
      </c>
      <c r="J14" s="737"/>
      <c r="K14" s="737"/>
    </row>
    <row r="15" spans="1:13" ht="21" customHeight="1">
      <c r="A15" s="739" t="s">
        <v>81</v>
      </c>
      <c r="B15" s="745"/>
      <c r="C15" s="739" t="s">
        <v>82</v>
      </c>
      <c r="D15" s="740" t="s">
        <v>89</v>
      </c>
      <c r="E15" s="740"/>
      <c r="F15" s="740"/>
      <c r="G15" s="740"/>
      <c r="H15" s="740" t="s">
        <v>90</v>
      </c>
      <c r="I15" s="740"/>
      <c r="J15" s="740"/>
      <c r="K15" s="380"/>
    </row>
    <row r="16" spans="1:13" ht="126.75" customHeight="1">
      <c r="A16" s="739"/>
      <c r="B16" s="745"/>
      <c r="C16" s="739"/>
      <c r="D16" s="381" t="s">
        <v>83</v>
      </c>
      <c r="E16" s="381" t="s">
        <v>84</v>
      </c>
      <c r="F16" s="381" t="s">
        <v>85</v>
      </c>
      <c r="G16" s="381" t="s">
        <v>49</v>
      </c>
      <c r="H16" s="381" t="s">
        <v>86</v>
      </c>
      <c r="I16" s="381" t="s">
        <v>87</v>
      </c>
      <c r="J16" s="381" t="s">
        <v>49</v>
      </c>
      <c r="K16" s="381" t="s">
        <v>88</v>
      </c>
    </row>
    <row r="17" spans="1:13" ht="16.5" customHeight="1">
      <c r="A17" s="168" t="str">
        <f>Naslovnica!A20</f>
        <v>Veljača 2016.</v>
      </c>
      <c r="B17" s="169" t="str">
        <f>Naslovnica!A24</f>
        <v>February 2016</v>
      </c>
      <c r="C17" s="170">
        <v>248514.61733999997</v>
      </c>
      <c r="D17" s="170">
        <v>14093.032070000001</v>
      </c>
      <c r="E17" s="170">
        <v>3371.5114199999998</v>
      </c>
      <c r="F17" s="170">
        <v>142.79393999999999</v>
      </c>
      <c r="G17" s="170">
        <v>17607.33743</v>
      </c>
      <c r="H17" s="170">
        <v>19173.34518</v>
      </c>
      <c r="I17" s="170">
        <v>142.79393999999999</v>
      </c>
      <c r="J17" s="170">
        <v>19316.13912</v>
      </c>
      <c r="K17" s="170">
        <v>246805.81564999995</v>
      </c>
      <c r="L17" s="88"/>
      <c r="M17" s="78"/>
    </row>
    <row r="18" spans="1:13" ht="16.5" customHeight="1">
      <c r="A18" s="171" t="str">
        <f>'5 Tablica 3,4'!A8</f>
        <v>Siječanj 2016.</v>
      </c>
      <c r="B18" s="172" t="str">
        <f>'5 Tablica 3,4'!B8</f>
        <v>January 2016</v>
      </c>
      <c r="C18" s="170">
        <v>243523.37984999997</v>
      </c>
      <c r="D18" s="170">
        <v>16892.488659999999</v>
      </c>
      <c r="E18" s="170">
        <v>3482.0526099999997</v>
      </c>
      <c r="F18" s="170">
        <v>106.57217999999999</v>
      </c>
      <c r="G18" s="170">
        <v>20481.113449999997</v>
      </c>
      <c r="H18" s="170">
        <v>15383.30378</v>
      </c>
      <c r="I18" s="170">
        <v>106.57217999999999</v>
      </c>
      <c r="J18" s="170">
        <v>15489.875959999999</v>
      </c>
      <c r="K18" s="170">
        <v>248514.61733999997</v>
      </c>
      <c r="L18" s="88"/>
    </row>
    <row r="19" spans="1:13" ht="18.75" customHeight="1">
      <c r="A19" s="735" t="s">
        <v>71</v>
      </c>
      <c r="B19" s="735"/>
      <c r="C19" s="174">
        <v>2.0495927303055623E-2</v>
      </c>
      <c r="D19" s="174">
        <v>-0.16572197539068811</v>
      </c>
      <c r="E19" s="174">
        <v>-3.1745985021174025E-2</v>
      </c>
      <c r="F19" s="174">
        <v>0.33988007001451981</v>
      </c>
      <c r="G19" s="174">
        <v>-0.14031346620952379</v>
      </c>
      <c r="H19" s="174">
        <v>0.24637369541694118</v>
      </c>
      <c r="I19" s="174">
        <v>0.33988007001451981</v>
      </c>
      <c r="J19" s="174">
        <v>0.24701703034166844</v>
      </c>
      <c r="K19" s="174">
        <v>-6.8760610876347833E-3</v>
      </c>
      <c r="L19" s="88"/>
    </row>
    <row r="20" spans="1:13" ht="27.75" customHeight="1">
      <c r="A20" s="735" t="s">
        <v>55</v>
      </c>
      <c r="B20" s="735"/>
      <c r="C20" s="170">
        <v>269762.1243400001</v>
      </c>
      <c r="D20" s="170">
        <v>14982.107910000001</v>
      </c>
      <c r="E20" s="170">
        <v>2859.07431</v>
      </c>
      <c r="F20" s="170">
        <v>185.43495999999999</v>
      </c>
      <c r="G20" s="170">
        <v>18026.617180000001</v>
      </c>
      <c r="H20" s="170">
        <v>15229.355539999999</v>
      </c>
      <c r="I20" s="170">
        <v>185.43495999999999</v>
      </c>
      <c r="J20" s="170">
        <v>15414.790499999999</v>
      </c>
      <c r="K20" s="170">
        <v>272373.9510200001</v>
      </c>
      <c r="L20" s="78"/>
    </row>
    <row r="21" spans="1:13" ht="20.25" customHeight="1">
      <c r="A21" s="735" t="s">
        <v>96</v>
      </c>
      <c r="B21" s="735"/>
      <c r="C21" s="174">
        <v>-7.8763862984784355E-2</v>
      </c>
      <c r="D21" s="174">
        <v>-5.9342506764790713E-2</v>
      </c>
      <c r="E21" s="174">
        <v>0.17923182626197634</v>
      </c>
      <c r="F21" s="174">
        <v>-0.22995135329389885</v>
      </c>
      <c r="G21" s="174">
        <v>-2.3258925721525832E-2</v>
      </c>
      <c r="H21" s="174">
        <v>0.25897285211058918</v>
      </c>
      <c r="I21" s="174">
        <v>-0.22995135329389885</v>
      </c>
      <c r="J21" s="174">
        <v>0.25309125154831008</v>
      </c>
      <c r="K21" s="174">
        <v>-9.3871441355721688E-2</v>
      </c>
    </row>
    <row r="22" spans="1:13" ht="24" customHeight="1">
      <c r="A22" s="744" t="s">
        <v>91</v>
      </c>
      <c r="B22" s="744"/>
      <c r="C22" s="386">
        <v>243523.37984999997</v>
      </c>
      <c r="D22" s="386">
        <v>30985.52073</v>
      </c>
      <c r="E22" s="386">
        <v>6853.5640299999995</v>
      </c>
      <c r="F22" s="386">
        <v>249.36611999999997</v>
      </c>
      <c r="G22" s="386">
        <v>38088.450879999997</v>
      </c>
      <c r="H22" s="386">
        <v>34556.648959999999</v>
      </c>
      <c r="I22" s="386">
        <v>249.36611999999997</v>
      </c>
      <c r="J22" s="386">
        <v>34806.015079999997</v>
      </c>
      <c r="K22" s="386">
        <v>246805.81565</v>
      </c>
    </row>
    <row r="23" spans="1:13" ht="35.25" customHeight="1">
      <c r="A23" s="746" t="s">
        <v>92</v>
      </c>
      <c r="B23" s="746"/>
      <c r="C23" s="746"/>
      <c r="D23" s="746"/>
      <c r="E23" s="746"/>
      <c r="F23" s="746"/>
      <c r="G23" s="746"/>
      <c r="H23" s="746"/>
      <c r="I23" s="746"/>
      <c r="J23" s="746"/>
      <c r="K23" s="746"/>
    </row>
    <row r="24" spans="1:13" ht="42.75" customHeight="1">
      <c r="A24" s="747" t="s">
        <v>93</v>
      </c>
      <c r="B24" s="747"/>
      <c r="C24" s="747"/>
      <c r="D24" s="747"/>
      <c r="E24" s="747"/>
      <c r="F24" s="747"/>
      <c r="G24" s="747"/>
      <c r="H24" s="747"/>
      <c r="I24" s="747"/>
      <c r="J24" s="747"/>
      <c r="K24" s="747"/>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319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41" t="s">
        <v>691</v>
      </c>
      <c r="G1" s="372" t="str">
        <f>Naslovnica!A20</f>
        <v>Veljača 2016.</v>
      </c>
    </row>
    <row r="2" spans="1:8" ht="12.75" customHeight="1">
      <c r="A2" s="119" t="s">
        <v>673</v>
      </c>
      <c r="G2" s="118" t="str">
        <f>Naslovnica!A24</f>
        <v>February 2016</v>
      </c>
    </row>
    <row r="3" spans="1:8" ht="12.75" customHeight="1">
      <c r="E3" s="737" t="s">
        <v>464</v>
      </c>
      <c r="F3" s="737"/>
      <c r="G3" s="737"/>
    </row>
    <row r="4" spans="1:8" ht="21" customHeight="1">
      <c r="A4" s="387"/>
      <c r="B4" s="740" t="s">
        <v>462</v>
      </c>
      <c r="C4" s="740"/>
      <c r="D4" s="740"/>
      <c r="E4" s="740"/>
      <c r="F4" s="740"/>
      <c r="G4" s="373"/>
    </row>
    <row r="5" spans="1:8" ht="33.75" customHeight="1">
      <c r="A5" s="388" t="s">
        <v>97</v>
      </c>
      <c r="B5" s="387" t="str">
        <f>Naslovnica!A20</f>
        <v>Veljača 2016.</v>
      </c>
      <c r="C5" s="387" t="s">
        <v>98</v>
      </c>
      <c r="D5" s="387" t="s">
        <v>99</v>
      </c>
      <c r="E5" s="387" t="s">
        <v>100</v>
      </c>
      <c r="F5" s="387" t="s">
        <v>101</v>
      </c>
      <c r="G5" s="387" t="s">
        <v>102</v>
      </c>
    </row>
    <row r="6" spans="1:8" ht="33.75" customHeight="1">
      <c r="A6" s="390" t="s">
        <v>103</v>
      </c>
      <c r="B6" s="390" t="str">
        <f>Naslovnica!A24</f>
        <v>February 2016</v>
      </c>
      <c r="C6" s="390" t="s">
        <v>1083</v>
      </c>
      <c r="D6" s="392" t="s">
        <v>104</v>
      </c>
      <c r="E6" s="392" t="s">
        <v>105</v>
      </c>
      <c r="F6" s="392" t="s">
        <v>106</v>
      </c>
      <c r="G6" s="392" t="s">
        <v>107</v>
      </c>
    </row>
    <row r="7" spans="1:8" ht="12.75" customHeight="1">
      <c r="A7" s="615" t="s">
        <v>837</v>
      </c>
      <c r="B7" s="616">
        <v>1308.4739500000001</v>
      </c>
      <c r="C7" s="617">
        <v>0.13129170008229679</v>
      </c>
      <c r="D7" s="616">
        <v>1114.35797</v>
      </c>
      <c r="E7" s="617">
        <v>0.17419535304261344</v>
      </c>
      <c r="F7" s="616">
        <v>2465.09337</v>
      </c>
      <c r="G7" s="616">
        <v>21339.073190000003</v>
      </c>
      <c r="H7" s="88"/>
    </row>
    <row r="8" spans="1:8" ht="12.75" customHeight="1">
      <c r="A8" s="615" t="s">
        <v>838</v>
      </c>
      <c r="B8" s="616">
        <v>174825.72871999998</v>
      </c>
      <c r="C8" s="617">
        <v>0.14787202556853477</v>
      </c>
      <c r="D8" s="616">
        <v>144421.66721000001</v>
      </c>
      <c r="E8" s="617">
        <v>0.21052285365041637</v>
      </c>
      <c r="F8" s="616">
        <v>327129.92712000001</v>
      </c>
      <c r="G8" s="616">
        <v>22358879.634589996</v>
      </c>
      <c r="H8" s="88"/>
    </row>
    <row r="9" spans="1:8" ht="12.75" customHeight="1">
      <c r="A9" s="615" t="s">
        <v>839</v>
      </c>
      <c r="B9" s="616">
        <v>3985.5507699999998</v>
      </c>
      <c r="C9" s="617">
        <v>-2.0775443146660251E-2</v>
      </c>
      <c r="D9" s="616">
        <v>2980.0755299999996</v>
      </c>
      <c r="E9" s="617">
        <v>0.33739924705868118</v>
      </c>
      <c r="F9" s="616">
        <v>8055.6598599999998</v>
      </c>
      <c r="G9" s="616">
        <v>60363.846620000011</v>
      </c>
      <c r="H9" s="88"/>
    </row>
    <row r="10" spans="1:8" ht="12.75" customHeight="1">
      <c r="A10" s="654" t="s">
        <v>868</v>
      </c>
      <c r="B10" s="618">
        <v>180119.75344</v>
      </c>
      <c r="C10" s="619">
        <v>0.14339296399179671</v>
      </c>
      <c r="D10" s="618">
        <v>148516.10071000003</v>
      </c>
      <c r="E10" s="619">
        <v>0.21279613845848838</v>
      </c>
      <c r="F10" s="618">
        <v>337650.68035000004</v>
      </c>
      <c r="G10" s="618">
        <v>22440582.554399997</v>
      </c>
      <c r="H10" s="88"/>
    </row>
    <row r="11" spans="1:8" ht="12.75" customHeight="1">
      <c r="A11" s="615" t="s">
        <v>840</v>
      </c>
      <c r="B11" s="616">
        <v>405.07140999999996</v>
      </c>
      <c r="C11" s="617">
        <v>0.13736040870818508</v>
      </c>
      <c r="D11" s="616">
        <v>342.28421999999995</v>
      </c>
      <c r="E11" s="617">
        <v>0.18343583002453348</v>
      </c>
      <c r="F11" s="616">
        <v>761.22185000000002</v>
      </c>
      <c r="G11" s="616">
        <v>6794.6995900000011</v>
      </c>
      <c r="H11" s="88"/>
    </row>
    <row r="12" spans="1:8" ht="12.75" customHeight="1">
      <c r="A12" s="615" t="s">
        <v>841</v>
      </c>
      <c r="B12" s="616">
        <v>65521.210119999996</v>
      </c>
      <c r="C12" s="617">
        <v>0.17201213229740486</v>
      </c>
      <c r="D12" s="616">
        <v>51611.143189999995</v>
      </c>
      <c r="E12" s="617">
        <v>0.2695167374764752</v>
      </c>
      <c r="F12" s="616">
        <v>121426.10079</v>
      </c>
      <c r="G12" s="616">
        <v>7146725.9846499972</v>
      </c>
      <c r="H12" s="88"/>
    </row>
    <row r="13" spans="1:8" ht="12.75" customHeight="1">
      <c r="A13" s="615" t="s">
        <v>842</v>
      </c>
      <c r="B13" s="616">
        <v>990.58343000000002</v>
      </c>
      <c r="C13" s="617">
        <v>-7.9692168696900947E-2</v>
      </c>
      <c r="D13" s="616">
        <v>775.38513999999998</v>
      </c>
      <c r="E13" s="617">
        <v>0.27753728940433403</v>
      </c>
      <c r="F13" s="616">
        <v>2066.9443999999999</v>
      </c>
      <c r="G13" s="616">
        <v>16212.569679999999</v>
      </c>
      <c r="H13" s="88"/>
    </row>
    <row r="14" spans="1:8" ht="12.75" customHeight="1">
      <c r="A14" s="655" t="s">
        <v>869</v>
      </c>
      <c r="B14" s="618">
        <v>66916.864959999992</v>
      </c>
      <c r="C14" s="619">
        <v>0.16707179838099828</v>
      </c>
      <c r="D14" s="618">
        <v>52728.812549999995</v>
      </c>
      <c r="E14" s="619">
        <v>0.26907589463628073</v>
      </c>
      <c r="F14" s="618">
        <v>124254.26703999999</v>
      </c>
      <c r="G14" s="618">
        <v>7169733.2539199973</v>
      </c>
      <c r="H14" s="88"/>
    </row>
    <row r="15" spans="1:8" ht="12.75" customHeight="1">
      <c r="A15" s="615" t="s">
        <v>843</v>
      </c>
      <c r="B15" s="616">
        <v>417.92908</v>
      </c>
      <c r="C15" s="617">
        <v>7.9654541819545718E-2</v>
      </c>
      <c r="D15" s="616">
        <v>339.07738000000001</v>
      </c>
      <c r="E15" s="617">
        <v>0.23254780369011932</v>
      </c>
      <c r="F15" s="616">
        <v>805.02427</v>
      </c>
      <c r="G15" s="616">
        <v>6995.9754700000012</v>
      </c>
      <c r="H15" s="88"/>
    </row>
    <row r="16" spans="1:8" ht="12.75" customHeight="1">
      <c r="A16" s="615" t="s">
        <v>844</v>
      </c>
      <c r="B16" s="616">
        <v>80984.766839999997</v>
      </c>
      <c r="C16" s="617">
        <v>0.15402813635485771</v>
      </c>
      <c r="D16" s="616">
        <v>65367.636939999997</v>
      </c>
      <c r="E16" s="617">
        <v>0.23891226042536517</v>
      </c>
      <c r="F16" s="616">
        <v>151160.49677999999</v>
      </c>
      <c r="G16" s="616">
        <v>9883276.0996999945</v>
      </c>
      <c r="H16" s="88"/>
    </row>
    <row r="17" spans="1:9" ht="12.75" customHeight="1">
      <c r="A17" s="615" t="s">
        <v>845</v>
      </c>
      <c r="B17" s="616">
        <v>1532.8031299999998</v>
      </c>
      <c r="C17" s="617">
        <v>-7.3150021833355561E-2</v>
      </c>
      <c r="D17" s="616">
        <v>1172.3758799999998</v>
      </c>
      <c r="E17" s="617">
        <v>0.30743318431286731</v>
      </c>
      <c r="F17" s="616">
        <v>3186.5800800000002</v>
      </c>
      <c r="G17" s="616">
        <v>24642.29954</v>
      </c>
      <c r="H17" s="88"/>
    </row>
    <row r="18" spans="1:9" ht="12.75" customHeight="1">
      <c r="A18" s="654" t="s">
        <v>870</v>
      </c>
      <c r="B18" s="618">
        <v>82935.499049999999</v>
      </c>
      <c r="C18" s="619">
        <v>0.1484270467077061</v>
      </c>
      <c r="D18" s="618">
        <v>66879.090200000006</v>
      </c>
      <c r="E18" s="619">
        <v>0.24008114945917716</v>
      </c>
      <c r="F18" s="618">
        <v>155152.10113</v>
      </c>
      <c r="G18" s="618">
        <v>9914914.3747099955</v>
      </c>
      <c r="H18" s="88"/>
    </row>
    <row r="19" spans="1:9" ht="12.75" customHeight="1">
      <c r="A19" s="615" t="s">
        <v>846</v>
      </c>
      <c r="B19" s="616">
        <v>742.91539999999998</v>
      </c>
      <c r="C19" s="617">
        <v>0.12823817119800529</v>
      </c>
      <c r="D19" s="616">
        <v>630.73297000000002</v>
      </c>
      <c r="E19" s="617">
        <v>0.17786041849056972</v>
      </c>
      <c r="F19" s="616">
        <v>1401.38931</v>
      </c>
      <c r="G19" s="616">
        <v>12184.129199999999</v>
      </c>
      <c r="H19" s="88"/>
    </row>
    <row r="20" spans="1:9" ht="12.75" customHeight="1">
      <c r="A20" s="615" t="s">
        <v>847</v>
      </c>
      <c r="B20" s="616">
        <v>139778.47912999999</v>
      </c>
      <c r="C20" s="617">
        <v>0.16474607742521516</v>
      </c>
      <c r="D20" s="616">
        <v>112552.21365999999</v>
      </c>
      <c r="E20" s="617">
        <v>0.24189897812446098</v>
      </c>
      <c r="F20" s="616">
        <v>259786.16306999998</v>
      </c>
      <c r="G20" s="616">
        <v>17304354.909480002</v>
      </c>
      <c r="H20" s="88"/>
    </row>
    <row r="21" spans="1:9" ht="12.75" customHeight="1">
      <c r="A21" s="615" t="s">
        <v>848</v>
      </c>
      <c r="B21" s="616">
        <v>3457.0586000000003</v>
      </c>
      <c r="C21" s="617">
        <v>-6.204508889612035E-2</v>
      </c>
      <c r="D21" s="616">
        <v>2623.19155</v>
      </c>
      <c r="E21" s="617">
        <v>0.31788263804067235</v>
      </c>
      <c r="F21" s="616">
        <v>7142.7993100000003</v>
      </c>
      <c r="G21" s="616">
        <v>53430.685320000004</v>
      </c>
      <c r="H21" s="88"/>
    </row>
    <row r="22" spans="1:9" ht="12.75" customHeight="1">
      <c r="A22" s="654" t="s">
        <v>871</v>
      </c>
      <c r="B22" s="618">
        <v>143978.45312999998</v>
      </c>
      <c r="C22" s="619">
        <v>0.15783075929902374</v>
      </c>
      <c r="D22" s="618">
        <v>115806.13817999999</v>
      </c>
      <c r="E22" s="619">
        <v>0.24327134461742558</v>
      </c>
      <c r="F22" s="618">
        <v>268330.35168999998</v>
      </c>
      <c r="G22" s="618">
        <v>17369969.724000003</v>
      </c>
      <c r="H22" s="88"/>
    </row>
    <row r="23" spans="1:9" ht="12.75" customHeight="1">
      <c r="A23" s="622" t="s">
        <v>890</v>
      </c>
      <c r="B23" s="623">
        <v>2874.3898399999998</v>
      </c>
      <c r="C23" s="624">
        <v>0.12353753155523996</v>
      </c>
      <c r="D23" s="616">
        <v>2426.4525400000002</v>
      </c>
      <c r="E23" s="617">
        <v>0.18460583613970027</v>
      </c>
      <c r="F23" s="623">
        <v>5432.7287999999999</v>
      </c>
      <c r="G23" s="623">
        <v>47313.87745</v>
      </c>
      <c r="H23" s="88"/>
      <c r="I23" s="347"/>
    </row>
    <row r="24" spans="1:9" ht="12.75" customHeight="1">
      <c r="A24" s="622" t="s">
        <v>891</v>
      </c>
      <c r="B24" s="623">
        <v>461110.18481000001</v>
      </c>
      <c r="C24" s="624">
        <v>0.15742686269342612</v>
      </c>
      <c r="D24" s="623">
        <v>373952.66100000002</v>
      </c>
      <c r="E24" s="624">
        <v>0.23307100844510364</v>
      </c>
      <c r="F24" s="623">
        <v>859502.68776</v>
      </c>
      <c r="G24" s="623">
        <v>56693236.628419995</v>
      </c>
      <c r="H24" s="88"/>
      <c r="I24" s="347"/>
    </row>
    <row r="25" spans="1:9" ht="12.75" customHeight="1">
      <c r="A25" s="622" t="s">
        <v>892</v>
      </c>
      <c r="B25" s="623">
        <v>9965.9959299999991</v>
      </c>
      <c r="C25" s="624">
        <v>-4.9589204554208663E-2</v>
      </c>
      <c r="D25" s="616">
        <v>7551.0280999999995</v>
      </c>
      <c r="E25" s="617">
        <v>0.31981973818902881</v>
      </c>
      <c r="F25" s="623">
        <v>20451.983650000002</v>
      </c>
      <c r="G25" s="623">
        <v>154649.40116000001</v>
      </c>
      <c r="H25" s="88"/>
      <c r="I25" s="347"/>
    </row>
    <row r="26" spans="1:9" ht="22.5" customHeight="1">
      <c r="A26" s="656" t="s">
        <v>893</v>
      </c>
      <c r="B26" s="620">
        <v>473950.57058</v>
      </c>
      <c r="C26" s="621">
        <v>0.15194007062084799</v>
      </c>
      <c r="D26" s="620">
        <v>383930.14164000005</v>
      </c>
      <c r="E26" s="621">
        <v>0.23447085596214912</v>
      </c>
      <c r="F26" s="620">
        <v>885387.40020999999</v>
      </c>
      <c r="G26" s="620">
        <v>56895199.907029994</v>
      </c>
      <c r="I26" s="347"/>
    </row>
    <row r="27" spans="1:9" ht="21.75" customHeight="1">
      <c r="A27" s="749" t="s">
        <v>113</v>
      </c>
      <c r="B27" s="749"/>
      <c r="C27" s="749"/>
      <c r="D27" s="749"/>
      <c r="E27" s="749"/>
      <c r="F27" s="749"/>
      <c r="G27" s="749"/>
    </row>
    <row r="28" spans="1:9" ht="21" customHeight="1">
      <c r="A28" s="750" t="s">
        <v>114</v>
      </c>
      <c r="B28" s="750"/>
      <c r="C28" s="750"/>
      <c r="D28" s="750"/>
      <c r="E28" s="750"/>
      <c r="F28" s="750"/>
      <c r="G28" s="750"/>
    </row>
    <row r="29" spans="1:9" ht="12.75" customHeight="1"/>
    <row r="30" spans="1:9" ht="12.75" customHeight="1">
      <c r="A30" s="541" t="s">
        <v>797</v>
      </c>
      <c r="G30" s="372" t="str">
        <f>Naslovnica!A20</f>
        <v>Veljača 2016.</v>
      </c>
    </row>
    <row r="31" spans="1:9" ht="12.75" customHeight="1">
      <c r="A31" s="119" t="s">
        <v>463</v>
      </c>
      <c r="G31" s="118" t="str">
        <f>Naslovnica!A24</f>
        <v>February 2016</v>
      </c>
    </row>
    <row r="32" spans="1:9" ht="12.75" customHeight="1">
      <c r="D32" s="737" t="s">
        <v>464</v>
      </c>
      <c r="E32" s="737"/>
      <c r="F32" s="737"/>
    </row>
    <row r="33" spans="1:8" ht="25.5" customHeight="1">
      <c r="A33" s="387"/>
      <c r="B33" s="740" t="s">
        <v>115</v>
      </c>
      <c r="C33" s="740"/>
      <c r="D33" s="740"/>
      <c r="E33" s="740"/>
      <c r="F33" s="740"/>
    </row>
    <row r="34" spans="1:8" ht="33.75" customHeight="1">
      <c r="A34" s="387" t="s">
        <v>97</v>
      </c>
      <c r="B34" s="387" t="str">
        <f>Naslovnica!A20</f>
        <v>Veljača 2016.</v>
      </c>
      <c r="C34" s="387" t="s">
        <v>98</v>
      </c>
      <c r="D34" s="387" t="s">
        <v>99</v>
      </c>
      <c r="E34" s="387" t="s">
        <v>100</v>
      </c>
      <c r="F34" s="387" t="s">
        <v>101</v>
      </c>
    </row>
    <row r="35" spans="1:8" ht="33.75" customHeight="1">
      <c r="A35" s="390" t="s">
        <v>103</v>
      </c>
      <c r="B35" s="390" t="str">
        <f>Naslovnica!A24</f>
        <v>February 2016</v>
      </c>
      <c r="C35" s="390" t="s">
        <v>1083</v>
      </c>
      <c r="D35" s="392" t="s">
        <v>104</v>
      </c>
      <c r="E35" s="392" t="s">
        <v>105</v>
      </c>
      <c r="F35" s="392" t="s">
        <v>106</v>
      </c>
    </row>
    <row r="36" spans="1:8" ht="12.75" customHeight="1">
      <c r="A36" s="615" t="s">
        <v>837</v>
      </c>
      <c r="B36" s="616">
        <v>6.9786999999999999</v>
      </c>
      <c r="C36" s="617">
        <v>0.12905861358779103</v>
      </c>
      <c r="D36" s="616">
        <v>5.9718999999999998</v>
      </c>
      <c r="E36" s="617">
        <v>0.16858956111120416</v>
      </c>
      <c r="F36" s="616">
        <v>13.159689999999999</v>
      </c>
      <c r="G36" s="88"/>
      <c r="H36" s="88"/>
    </row>
    <row r="37" spans="1:8" ht="12.75" customHeight="1">
      <c r="A37" s="615" t="s">
        <v>838</v>
      </c>
      <c r="B37" s="616">
        <v>895.05720999999994</v>
      </c>
      <c r="C37" s="617">
        <v>0.14599347621853173</v>
      </c>
      <c r="D37" s="616">
        <v>740.35003000000006</v>
      </c>
      <c r="E37" s="617">
        <v>0.20896491352880728</v>
      </c>
      <c r="F37" s="616">
        <v>1676.0888900000002</v>
      </c>
      <c r="G37" s="88"/>
      <c r="H37" s="88"/>
    </row>
    <row r="38" spans="1:8" ht="12.75" customHeight="1">
      <c r="A38" s="615" t="s">
        <v>839</v>
      </c>
      <c r="B38" s="616">
        <v>20.086959999999998</v>
      </c>
      <c r="C38" s="617">
        <v>-2.1289326102738926E-2</v>
      </c>
      <c r="D38" s="616">
        <v>15.01634</v>
      </c>
      <c r="E38" s="617">
        <v>0.33767349434016536</v>
      </c>
      <c r="F38" s="616">
        <v>40.610860000000002</v>
      </c>
      <c r="G38" s="88"/>
      <c r="H38" s="88"/>
    </row>
    <row r="39" spans="1:8" ht="12.75" customHeight="1">
      <c r="A39" s="654" t="s">
        <v>868</v>
      </c>
      <c r="B39" s="618">
        <v>922.12286999999992</v>
      </c>
      <c r="C39" s="619">
        <v>0.14161337278563466</v>
      </c>
      <c r="D39" s="618">
        <v>761.33827000000008</v>
      </c>
      <c r="E39" s="619">
        <v>0.21118680924840391</v>
      </c>
      <c r="F39" s="618">
        <v>1729.8594400000002</v>
      </c>
      <c r="G39" s="88"/>
      <c r="H39" s="88"/>
    </row>
    <row r="40" spans="1:8" ht="12.75" customHeight="1">
      <c r="A40" s="615" t="s">
        <v>840</v>
      </c>
      <c r="B40" s="616">
        <v>3.2665100000000002</v>
      </c>
      <c r="C40" s="617">
        <v>0.13728896765186147</v>
      </c>
      <c r="D40" s="616">
        <v>2.7601999999999998</v>
      </c>
      <c r="E40" s="617">
        <v>0.18343235997391513</v>
      </c>
      <c r="F40" s="616">
        <v>6.1387000000000009</v>
      </c>
      <c r="G40" s="88"/>
      <c r="H40" s="88"/>
    </row>
    <row r="41" spans="1:8" ht="12.75" customHeight="1">
      <c r="A41" s="615" t="s">
        <v>841</v>
      </c>
      <c r="B41" s="616">
        <v>528.36559999999997</v>
      </c>
      <c r="C41" s="617">
        <v>0.17202306169834353</v>
      </c>
      <c r="D41" s="616">
        <v>416.19621999999998</v>
      </c>
      <c r="E41" s="617">
        <v>0.26951080910826147</v>
      </c>
      <c r="F41" s="616">
        <v>979.18061999999998</v>
      </c>
      <c r="G41" s="88"/>
      <c r="H41" s="88"/>
    </row>
    <row r="42" spans="1:8" ht="12.75" customHeight="1">
      <c r="A42" s="615" t="s">
        <v>842</v>
      </c>
      <c r="B42" s="616">
        <v>7.9882700000000009</v>
      </c>
      <c r="C42" s="617">
        <v>-7.9664828669982979E-2</v>
      </c>
      <c r="D42" s="616">
        <v>6.2528000000000006</v>
      </c>
      <c r="E42" s="617">
        <v>0.27755085721596728</v>
      </c>
      <c r="F42" s="616">
        <v>16.668010000000002</v>
      </c>
      <c r="G42" s="88"/>
      <c r="H42" s="88"/>
    </row>
    <row r="43" spans="1:8" ht="12.75" customHeight="1">
      <c r="A43" s="655" t="s">
        <v>869</v>
      </c>
      <c r="B43" s="618">
        <v>539.62038000000007</v>
      </c>
      <c r="C43" s="619">
        <v>0.16708250881686093</v>
      </c>
      <c r="D43" s="618">
        <v>425.20921999999996</v>
      </c>
      <c r="E43" s="619">
        <v>0.26907027086571672</v>
      </c>
      <c r="F43" s="618">
        <v>1001.9873299999999</v>
      </c>
      <c r="G43" s="88"/>
      <c r="H43" s="88"/>
    </row>
    <row r="44" spans="1:8" ht="12.75" customHeight="1">
      <c r="A44" s="615" t="s">
        <v>843</v>
      </c>
      <c r="B44" s="616">
        <v>3.3703799999999999</v>
      </c>
      <c r="C44" s="617">
        <v>7.9682474596686426E-2</v>
      </c>
      <c r="D44" s="616">
        <v>2.7344599999999999</v>
      </c>
      <c r="E44" s="617">
        <v>0.2325577993461232</v>
      </c>
      <c r="F44" s="616">
        <v>6.4920200000000001</v>
      </c>
      <c r="G44" s="88"/>
      <c r="H44" s="88"/>
    </row>
    <row r="45" spans="1:8" ht="12.75" customHeight="1">
      <c r="A45" s="615" t="s">
        <v>844</v>
      </c>
      <c r="B45" s="616">
        <v>653.06352000000004</v>
      </c>
      <c r="C45" s="617">
        <v>0.15403780553470409</v>
      </c>
      <c r="D45" s="616">
        <v>527.13063</v>
      </c>
      <c r="E45" s="617">
        <v>0.23890262267628054</v>
      </c>
      <c r="F45" s="616">
        <v>1218.9579100000001</v>
      </c>
      <c r="G45" s="88"/>
      <c r="H45" s="88"/>
    </row>
    <row r="46" spans="1:8" ht="12.75" customHeight="1">
      <c r="A46" s="615" t="s">
        <v>845</v>
      </c>
      <c r="B46" s="616">
        <v>12.361280000000001</v>
      </c>
      <c r="C46" s="617">
        <v>-7.3115098036422188E-2</v>
      </c>
      <c r="D46" s="616">
        <v>9.4546100000000006</v>
      </c>
      <c r="E46" s="617">
        <v>0.30743415117069872</v>
      </c>
      <c r="F46" s="616">
        <v>25.697650000000003</v>
      </c>
      <c r="G46" s="88"/>
      <c r="H46" s="88"/>
    </row>
    <row r="47" spans="1:8" ht="12.75" customHeight="1">
      <c r="A47" s="654" t="s">
        <v>870</v>
      </c>
      <c r="B47" s="618">
        <v>665.4248</v>
      </c>
      <c r="C47" s="619">
        <v>0.14264970832094109</v>
      </c>
      <c r="D47" s="618">
        <v>539.31970000000001</v>
      </c>
      <c r="E47" s="619">
        <v>0.2338225360579263</v>
      </c>
      <c r="F47" s="618">
        <v>1251.1475800000001</v>
      </c>
      <c r="G47" s="88"/>
      <c r="H47" s="88"/>
    </row>
    <row r="48" spans="1:8" ht="12.75" customHeight="1">
      <c r="A48" s="615" t="s">
        <v>846</v>
      </c>
      <c r="B48" s="616">
        <v>5.9912000000000001</v>
      </c>
      <c r="C48" s="617">
        <v>0.12823950796765479</v>
      </c>
      <c r="D48" s="616">
        <v>5.0865900000000002</v>
      </c>
      <c r="E48" s="617">
        <v>0.17784212999278493</v>
      </c>
      <c r="F48" s="616">
        <v>11.30142</v>
      </c>
      <c r="G48" s="88"/>
      <c r="H48" s="88"/>
    </row>
    <row r="49" spans="1:8" ht="12.75" customHeight="1">
      <c r="A49" s="615" t="s">
        <v>847</v>
      </c>
      <c r="B49" s="616">
        <v>1127.1731200000002</v>
      </c>
      <c r="C49" s="617">
        <v>0.16474460107801608</v>
      </c>
      <c r="D49" s="616">
        <v>907.49706999999989</v>
      </c>
      <c r="E49" s="617">
        <v>0.24206805428032985</v>
      </c>
      <c r="F49" s="616">
        <v>2094.9158500000003</v>
      </c>
      <c r="G49" s="88"/>
      <c r="H49" s="88"/>
    </row>
    <row r="50" spans="1:8" ht="12.75" customHeight="1">
      <c r="A50" s="615" t="s">
        <v>848</v>
      </c>
      <c r="B50" s="616">
        <v>27.879349999999999</v>
      </c>
      <c r="C50" s="617">
        <v>-6.2009103568654134E-2</v>
      </c>
      <c r="D50" s="616">
        <v>21.15475</v>
      </c>
      <c r="E50" s="617">
        <v>0.3178765998180077</v>
      </c>
      <c r="F50" s="616">
        <v>57.601759999999992</v>
      </c>
      <c r="G50" s="88"/>
      <c r="H50" s="88"/>
    </row>
    <row r="51" spans="1:8" ht="12.75" customHeight="1">
      <c r="A51" s="654" t="s">
        <v>871</v>
      </c>
      <c r="B51" s="618">
        <v>1161.04367</v>
      </c>
      <c r="C51" s="619">
        <v>0.15783027417027895</v>
      </c>
      <c r="D51" s="618">
        <v>933.73840999999993</v>
      </c>
      <c r="E51" s="619">
        <v>0.24343569629956649</v>
      </c>
      <c r="F51" s="618">
        <v>2163.8190300000001</v>
      </c>
      <c r="G51" s="88"/>
      <c r="H51" s="88"/>
    </row>
    <row r="52" spans="1:8" ht="12.75" customHeight="1">
      <c r="A52" s="622" t="s">
        <v>890</v>
      </c>
      <c r="B52" s="623">
        <v>19.60679</v>
      </c>
      <c r="C52" s="617">
        <v>0.12134659114305729</v>
      </c>
      <c r="D52" s="616">
        <v>16.553149999999999</v>
      </c>
      <c r="E52" s="617">
        <v>0.18447485825960627</v>
      </c>
      <c r="F52" s="623">
        <v>37.091830000000002</v>
      </c>
      <c r="G52" s="88"/>
      <c r="H52" s="88"/>
    </row>
    <row r="53" spans="1:8" ht="12.75" customHeight="1">
      <c r="A53" s="622" t="s">
        <v>891</v>
      </c>
      <c r="B53" s="623">
        <v>3203.6594500000001</v>
      </c>
      <c r="C53" s="624">
        <v>0.15844447428370786</v>
      </c>
      <c r="D53" s="623">
        <v>2591.1739499999999</v>
      </c>
      <c r="E53" s="624">
        <v>0.23637374866322666</v>
      </c>
      <c r="F53" s="623">
        <v>5969.1432700000005</v>
      </c>
      <c r="G53" s="78"/>
      <c r="H53" s="78"/>
    </row>
    <row r="54" spans="1:8" ht="12.75" customHeight="1">
      <c r="A54" s="622" t="s">
        <v>892</v>
      </c>
      <c r="B54" s="623">
        <v>68.315860000000001</v>
      </c>
      <c r="C54" s="617">
        <v>-5.4614279455351827E-2</v>
      </c>
      <c r="D54" s="616">
        <v>51.878500000000003</v>
      </c>
      <c r="E54" s="617">
        <v>0.31684339369873837</v>
      </c>
      <c r="F54" s="623">
        <v>140.57828000000001</v>
      </c>
    </row>
    <row r="55" spans="1:8" ht="22.5" customHeight="1">
      <c r="A55" s="656" t="s">
        <v>893</v>
      </c>
      <c r="B55" s="620">
        <v>3291.5821000000001</v>
      </c>
      <c r="C55" s="621">
        <v>0.15282503489524676</v>
      </c>
      <c r="D55" s="620">
        <v>2659.6055999999999</v>
      </c>
      <c r="E55" s="621">
        <v>0.23762038251085058</v>
      </c>
      <c r="F55" s="620">
        <v>6146.8133800000005</v>
      </c>
    </row>
    <row r="56" spans="1:8" ht="24.75" customHeight="1">
      <c r="A56" s="748" t="s">
        <v>116</v>
      </c>
      <c r="B56" s="748"/>
      <c r="C56" s="748"/>
      <c r="D56" s="748"/>
      <c r="E56" s="748"/>
      <c r="F56" s="748"/>
    </row>
    <row r="57" spans="1:8">
      <c r="A57" s="611" t="s">
        <v>117</v>
      </c>
      <c r="B57" s="610"/>
      <c r="C57" s="610"/>
      <c r="D57" s="610"/>
      <c r="E57" s="610"/>
      <c r="F57" s="610"/>
    </row>
    <row r="58" spans="1:8" ht="12.75" customHeight="1">
      <c r="A58" s="27" t="s">
        <v>465</v>
      </c>
    </row>
    <row r="59" spans="1:8" ht="12.75" customHeight="1"/>
    <row r="60" spans="1:8" ht="12.75" customHeight="1">
      <c r="A60" s="74" t="s">
        <v>319</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1" t="s">
        <v>317</v>
      </c>
      <c r="G1" s="372" t="str">
        <f>Naslovnica!A20</f>
        <v>Veljača 2016.</v>
      </c>
    </row>
    <row r="2" spans="1:8" ht="12.75" customHeight="1">
      <c r="A2" s="117" t="s">
        <v>119</v>
      </c>
      <c r="G2" s="118" t="str">
        <f>Naslovnica!A24</f>
        <v>February 2016</v>
      </c>
    </row>
    <row r="3" spans="1:8" ht="12.75" customHeight="1">
      <c r="E3" s="751" t="s">
        <v>466</v>
      </c>
      <c r="F3" s="751"/>
      <c r="G3" s="751"/>
    </row>
    <row r="4" spans="1:8" ht="16.5" customHeight="1">
      <c r="A4" s="752" t="s">
        <v>467</v>
      </c>
      <c r="B4" s="753" t="s">
        <v>468</v>
      </c>
      <c r="C4" s="753"/>
      <c r="D4" s="753"/>
      <c r="E4" s="753"/>
      <c r="F4" s="753"/>
      <c r="G4" s="753"/>
    </row>
    <row r="5" spans="1:8" ht="12.75" customHeight="1">
      <c r="A5" s="752"/>
      <c r="B5" s="757" t="str">
        <f>Naslovnica!A20</f>
        <v>Veljača 2016.</v>
      </c>
      <c r="C5" s="757"/>
      <c r="D5" s="758" t="str">
        <f>'5 Tablica 3,4'!A8</f>
        <v>Siječanj 2016.</v>
      </c>
      <c r="E5" s="757"/>
      <c r="F5" s="759" t="s">
        <v>124</v>
      </c>
      <c r="G5" s="759"/>
    </row>
    <row r="6" spans="1:8" ht="12.75" customHeight="1">
      <c r="A6" s="752"/>
      <c r="B6" s="754" t="str">
        <f>Naslovnica!A24</f>
        <v>February 2016</v>
      </c>
      <c r="C6" s="754"/>
      <c r="D6" s="755" t="str">
        <f>'5 Tablica 3,4'!B8</f>
        <v>January 2016</v>
      </c>
      <c r="E6" s="754"/>
      <c r="F6" s="756" t="s">
        <v>125</v>
      </c>
      <c r="G6" s="756"/>
    </row>
    <row r="7" spans="1:8" ht="12.75" customHeight="1">
      <c r="A7" s="752"/>
      <c r="B7" s="393" t="s">
        <v>120</v>
      </c>
      <c r="C7" s="393" t="s">
        <v>121</v>
      </c>
      <c r="D7" s="393" t="s">
        <v>120</v>
      </c>
      <c r="E7" s="393" t="s">
        <v>121</v>
      </c>
      <c r="F7" s="668" t="s">
        <v>1079</v>
      </c>
      <c r="G7" s="668" t="s">
        <v>1075</v>
      </c>
    </row>
    <row r="8" spans="1:8" ht="12.75" customHeight="1">
      <c r="A8" s="752"/>
      <c r="B8" s="394" t="s">
        <v>122</v>
      </c>
      <c r="C8" s="394" t="s">
        <v>123</v>
      </c>
      <c r="D8" s="394" t="s">
        <v>122</v>
      </c>
      <c r="E8" s="394" t="s">
        <v>123</v>
      </c>
      <c r="F8" s="667" t="s">
        <v>122</v>
      </c>
      <c r="G8" s="667" t="s">
        <v>1076</v>
      </c>
    </row>
    <row r="9" spans="1:8" ht="12.75" customHeight="1">
      <c r="A9" s="176" t="s">
        <v>837</v>
      </c>
      <c r="B9" s="612">
        <v>194778.41237999999</v>
      </c>
      <c r="C9" s="613">
        <v>2.6167427825010059E-3</v>
      </c>
      <c r="D9" s="612">
        <v>194591.46930000003</v>
      </c>
      <c r="E9" s="613">
        <v>2.624573415755979E-3</v>
      </c>
      <c r="F9" s="612">
        <v>186.94307999996818</v>
      </c>
      <c r="G9" s="613">
        <v>9.6069514595092356E-4</v>
      </c>
      <c r="H9" s="88"/>
    </row>
    <row r="10" spans="1:8" ht="12.75" customHeight="1">
      <c r="A10" s="176" t="s">
        <v>838</v>
      </c>
      <c r="B10" s="612">
        <v>28706153.321430001</v>
      </c>
      <c r="C10" s="613">
        <v>0.38565166744799012</v>
      </c>
      <c r="D10" s="612">
        <v>28604586.47366</v>
      </c>
      <c r="E10" s="613">
        <v>0.38580744313985754</v>
      </c>
      <c r="F10" s="612">
        <v>101566.84777000174</v>
      </c>
      <c r="G10" s="613">
        <v>3.5507189682160824E-3</v>
      </c>
      <c r="H10" s="88"/>
    </row>
    <row r="11" spans="1:8" ht="12.75" customHeight="1">
      <c r="A11" s="176" t="s">
        <v>839</v>
      </c>
      <c r="B11" s="612">
        <v>916894.74928999995</v>
      </c>
      <c r="C11" s="613">
        <v>1.2317985798327805E-2</v>
      </c>
      <c r="D11" s="612">
        <v>904595.20739999996</v>
      </c>
      <c r="E11" s="613">
        <v>1.2200825359420346E-2</v>
      </c>
      <c r="F11" s="612">
        <v>12299.541889999993</v>
      </c>
      <c r="G11" s="613">
        <v>1.3596735633114292E-2</v>
      </c>
      <c r="H11" s="88"/>
    </row>
    <row r="12" spans="1:8" ht="12.75" customHeight="1">
      <c r="A12" s="654" t="s">
        <v>868</v>
      </c>
      <c r="B12" s="628">
        <v>29817826.483100001</v>
      </c>
      <c r="C12" s="629">
        <v>0.4005863960288189</v>
      </c>
      <c r="D12" s="628">
        <v>29703773.150360003</v>
      </c>
      <c r="E12" s="629">
        <v>0.4006328419150339</v>
      </c>
      <c r="F12" s="628">
        <v>114053.3327400017</v>
      </c>
      <c r="G12" s="629">
        <v>3.8396917510331633E-3</v>
      </c>
      <c r="H12" s="88"/>
    </row>
    <row r="13" spans="1:8" ht="12.75" customHeight="1">
      <c r="A13" s="176" t="s">
        <v>840</v>
      </c>
      <c r="B13" s="612">
        <v>56968.692340000001</v>
      </c>
      <c r="C13" s="613">
        <v>7.6534361630581924E-4</v>
      </c>
      <c r="D13" s="612">
        <v>56486.39112</v>
      </c>
      <c r="E13" s="613">
        <v>7.6186628848044042E-4</v>
      </c>
      <c r="F13" s="612">
        <v>482.30122000000119</v>
      </c>
      <c r="G13" s="613">
        <v>8.5383613723064352E-3</v>
      </c>
      <c r="H13" s="88"/>
    </row>
    <row r="14" spans="1:8" ht="12.75" customHeight="1">
      <c r="A14" s="176" t="s">
        <v>841</v>
      </c>
      <c r="B14" s="612">
        <v>9605468.5730400011</v>
      </c>
      <c r="C14" s="613">
        <v>0.12904428295680856</v>
      </c>
      <c r="D14" s="612">
        <v>9567483.5115699992</v>
      </c>
      <c r="E14" s="613">
        <v>0.12904246507043707</v>
      </c>
      <c r="F14" s="612">
        <v>37985.061470001936</v>
      </c>
      <c r="G14" s="613">
        <v>3.970224921116032E-3</v>
      </c>
      <c r="H14" s="88"/>
    </row>
    <row r="15" spans="1:8" ht="12.75" customHeight="1">
      <c r="A15" s="176" t="s">
        <v>842</v>
      </c>
      <c r="B15" s="612">
        <v>248918.59625999999</v>
      </c>
      <c r="C15" s="613">
        <v>3.3440869151499389E-3</v>
      </c>
      <c r="D15" s="612">
        <v>244616.34352000002</v>
      </c>
      <c r="E15" s="613">
        <v>3.2992892986086534E-3</v>
      </c>
      <c r="F15" s="612">
        <v>4302.2527399999672</v>
      </c>
      <c r="G15" s="613">
        <v>1.7587756721775264E-2</v>
      </c>
      <c r="H15" s="88"/>
    </row>
    <row r="16" spans="1:8" ht="12.75" customHeight="1">
      <c r="A16" s="650" t="s">
        <v>869</v>
      </c>
      <c r="B16" s="628">
        <v>9911355.8616400007</v>
      </c>
      <c r="C16" s="629">
        <v>0.1331537134882643</v>
      </c>
      <c r="D16" s="628">
        <v>9868586.2462099995</v>
      </c>
      <c r="E16" s="629">
        <v>0.13310362065752618</v>
      </c>
      <c r="F16" s="628">
        <v>42769.615430001904</v>
      </c>
      <c r="G16" s="629">
        <v>4.3339151488316482E-3</v>
      </c>
      <c r="H16" s="88"/>
    </row>
    <row r="17" spans="1:8" ht="12.75" customHeight="1">
      <c r="A17" s="176" t="s">
        <v>843</v>
      </c>
      <c r="B17" s="612">
        <v>54607.000489999999</v>
      </c>
      <c r="C17" s="613">
        <v>7.3361556170538291E-4</v>
      </c>
      <c r="D17" s="612">
        <v>54033.260200000004</v>
      </c>
      <c r="E17" s="613">
        <v>7.2877942079214043E-4</v>
      </c>
      <c r="F17" s="612">
        <v>573.74028999999427</v>
      </c>
      <c r="G17" s="613">
        <v>1.0618280071873105E-2</v>
      </c>
      <c r="H17" s="88"/>
    </row>
    <row r="18" spans="1:8" ht="12.75" customHeight="1">
      <c r="A18" s="176" t="s">
        <v>844</v>
      </c>
      <c r="B18" s="612">
        <v>11560141.145569999</v>
      </c>
      <c r="C18" s="613">
        <v>0.15530425337047923</v>
      </c>
      <c r="D18" s="612">
        <v>11531922.262209998</v>
      </c>
      <c r="E18" s="613">
        <v>0.15553804445198721</v>
      </c>
      <c r="F18" s="612">
        <v>28218.883360000327</v>
      </c>
      <c r="G18" s="613">
        <v>2.4470233772276931E-3</v>
      </c>
      <c r="H18" s="88"/>
    </row>
    <row r="19" spans="1:8" ht="12.75" customHeight="1">
      <c r="A19" s="176" t="s">
        <v>845</v>
      </c>
      <c r="B19" s="612">
        <v>343323.17277999996</v>
      </c>
      <c r="C19" s="613">
        <v>4.6123614185986555E-3</v>
      </c>
      <c r="D19" s="612">
        <v>339389.95308999997</v>
      </c>
      <c r="E19" s="613">
        <v>4.5775585726289727E-3</v>
      </c>
      <c r="F19" s="612">
        <v>3933.2196899999981</v>
      </c>
      <c r="G19" s="613">
        <v>1.1589086990318128E-2</v>
      </c>
      <c r="H19" s="88"/>
    </row>
    <row r="20" spans="1:8" ht="12.75" customHeight="1">
      <c r="A20" s="654" t="s">
        <v>870</v>
      </c>
      <c r="B20" s="628">
        <v>11958071.318839999</v>
      </c>
      <c r="C20" s="629">
        <v>0.16065023035078327</v>
      </c>
      <c r="D20" s="628">
        <v>11925345.475499999</v>
      </c>
      <c r="E20" s="629">
        <v>0.16084438244540833</v>
      </c>
      <c r="F20" s="628">
        <v>32725.84334000032</v>
      </c>
      <c r="G20" s="629">
        <v>2.7442260190477233E-3</v>
      </c>
      <c r="H20" s="88"/>
    </row>
    <row r="21" spans="1:8" ht="12.75" customHeight="1">
      <c r="A21" s="176" t="s">
        <v>846</v>
      </c>
      <c r="B21" s="612">
        <v>109207.91460999999</v>
      </c>
      <c r="C21" s="613">
        <v>1.4671493563166893E-3</v>
      </c>
      <c r="D21" s="612">
        <v>109298.5453</v>
      </c>
      <c r="E21" s="613">
        <v>1.4741759102138634E-3</v>
      </c>
      <c r="F21" s="612">
        <v>-90.630690000005416</v>
      </c>
      <c r="G21" s="613">
        <v>-8.2920307631949254E-4</v>
      </c>
      <c r="H21" s="88"/>
    </row>
    <row r="22" spans="1:8" ht="12.75" customHeight="1">
      <c r="A22" s="176" t="s">
        <v>847</v>
      </c>
      <c r="B22" s="612">
        <v>21824570.136950001</v>
      </c>
      <c r="C22" s="613">
        <v>0.29320131368374852</v>
      </c>
      <c r="D22" s="612">
        <v>21727971.350540001</v>
      </c>
      <c r="E22" s="613">
        <v>0.29305835548739961</v>
      </c>
      <c r="F22" s="612">
        <v>96598.786410000175</v>
      </c>
      <c r="G22" s="613">
        <v>4.4458262969680976E-3</v>
      </c>
      <c r="H22" s="88"/>
    </row>
    <row r="23" spans="1:8" ht="12.75" customHeight="1">
      <c r="A23" s="176" t="s">
        <v>848</v>
      </c>
      <c r="B23" s="612">
        <v>814412.86984000006</v>
      </c>
      <c r="C23" s="613">
        <v>1.0941197092068379E-2</v>
      </c>
      <c r="D23" s="612">
        <v>807157.48559000005</v>
      </c>
      <c r="E23" s="613">
        <v>1.0886623584418114E-2</v>
      </c>
      <c r="F23" s="612">
        <v>7255.3842500000028</v>
      </c>
      <c r="G23" s="613">
        <v>8.9888087263374702E-3</v>
      </c>
      <c r="H23" s="88"/>
    </row>
    <row r="24" spans="1:8" ht="12.75" customHeight="1">
      <c r="A24" s="654" t="s">
        <v>871</v>
      </c>
      <c r="B24" s="628">
        <v>22748190.921399999</v>
      </c>
      <c r="C24" s="629">
        <v>0.30560966013213359</v>
      </c>
      <c r="D24" s="628">
        <v>22644427.38143</v>
      </c>
      <c r="E24" s="629">
        <v>0.30541915498203159</v>
      </c>
      <c r="F24" s="628">
        <v>103763.53997000017</v>
      </c>
      <c r="G24" s="629">
        <v>4.5822991335648716E-3</v>
      </c>
      <c r="H24" s="88"/>
    </row>
    <row r="25" spans="1:8" ht="12.75" customHeight="1">
      <c r="A25" s="622" t="s">
        <v>890</v>
      </c>
      <c r="B25" s="630">
        <v>415562.01981999999</v>
      </c>
      <c r="C25" s="631">
        <v>5.5828513168288971E-3</v>
      </c>
      <c r="D25" s="630">
        <v>414409.66592000006</v>
      </c>
      <c r="E25" s="631">
        <v>5.5893950352424232E-3</v>
      </c>
      <c r="F25" s="630">
        <v>1152.3538999999582</v>
      </c>
      <c r="G25" s="631">
        <v>2.7807119253400472E-3</v>
      </c>
      <c r="H25" s="88"/>
    </row>
    <row r="26" spans="1:8" ht="12.75" customHeight="1">
      <c r="A26" s="622" t="s">
        <v>891</v>
      </c>
      <c r="B26" s="630">
        <v>71696333.176990002</v>
      </c>
      <c r="C26" s="631">
        <v>0.96320151745902638</v>
      </c>
      <c r="D26" s="630">
        <v>71431963.597979993</v>
      </c>
      <c r="E26" s="631">
        <v>0.96344630814968135</v>
      </c>
      <c r="F26" s="630">
        <v>264369.57901000418</v>
      </c>
      <c r="G26" s="631">
        <v>3.7009983443530288E-3</v>
      </c>
      <c r="H26" s="88"/>
    </row>
    <row r="27" spans="1:8" ht="12.75" customHeight="1">
      <c r="A27" s="622" t="s">
        <v>892</v>
      </c>
      <c r="B27" s="630">
        <v>2323549.3881700002</v>
      </c>
      <c r="C27" s="631">
        <v>3.1215631224144783E-2</v>
      </c>
      <c r="D27" s="630">
        <v>2295758.9896</v>
      </c>
      <c r="E27" s="631">
        <v>3.0964296815076085E-2</v>
      </c>
      <c r="F27" s="630">
        <v>27790.398569999961</v>
      </c>
      <c r="G27" s="631">
        <v>1.2105102798635773E-2</v>
      </c>
      <c r="H27" s="88"/>
    </row>
    <row r="28" spans="1:8" ht="18.75" customHeight="1">
      <c r="A28" s="656" t="s">
        <v>893</v>
      </c>
      <c r="B28" s="614">
        <v>74435444.584979996</v>
      </c>
      <c r="C28" s="555">
        <v>1</v>
      </c>
      <c r="D28" s="614">
        <v>74142132.2535</v>
      </c>
      <c r="E28" s="555">
        <v>1</v>
      </c>
      <c r="F28" s="614">
        <v>293312.33148000407</v>
      </c>
      <c r="G28" s="555">
        <v>3.9560816847987283E-3</v>
      </c>
    </row>
    <row r="29" spans="1:8" ht="12.75" customHeight="1">
      <c r="A29" s="32" t="s">
        <v>469</v>
      </c>
    </row>
    <row r="30" spans="1:8" ht="12.75" customHeight="1"/>
    <row r="31" spans="1:8" ht="12.75" customHeight="1">
      <c r="A31" s="648" t="s">
        <v>866</v>
      </c>
      <c r="G31" s="372" t="str">
        <f>Naslovnica!A20</f>
        <v>Veljača 2016.</v>
      </c>
    </row>
    <row r="32" spans="1:8" ht="12.75" customHeight="1">
      <c r="A32" s="649" t="s">
        <v>867</v>
      </c>
      <c r="G32" s="118" t="str">
        <f>Naslovnica!A24</f>
        <v>February 2016</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469</v>
      </c>
      <c r="B49" s="28"/>
    </row>
    <row r="50" spans="1:10" ht="12.75" customHeight="1"/>
    <row r="51" spans="1:10" ht="12.75" customHeight="1">
      <c r="A51" s="648" t="s">
        <v>880</v>
      </c>
      <c r="G51" s="372" t="str">
        <f>Naslovnica!A20</f>
        <v>Veljača 2016.</v>
      </c>
    </row>
    <row r="52" spans="1:10" ht="12.75" customHeight="1">
      <c r="A52" s="649" t="s">
        <v>881</v>
      </c>
      <c r="G52" s="118" t="str">
        <f>Naslovnica!A24</f>
        <v>February 2016</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469</v>
      </c>
    </row>
    <row r="70" spans="1:7" ht="12.75" customHeight="1"/>
    <row r="71" spans="1:7" ht="12.75" customHeight="1">
      <c r="A71" s="74" t="s">
        <v>319</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42" t="s">
        <v>318</v>
      </c>
      <c r="F1" s="372" t="str">
        <f>Naslovnica!A20</f>
        <v>Veljača 2016.</v>
      </c>
    </row>
    <row r="2" spans="1:7" ht="12.75" customHeight="1">
      <c r="A2" s="120" t="s">
        <v>24</v>
      </c>
      <c r="F2" s="118" t="str">
        <f>Naslovnica!A24</f>
        <v>February 2016</v>
      </c>
    </row>
    <row r="3" spans="1:7" ht="12.75" customHeight="1"/>
    <row r="4" spans="1:7" ht="17.25" customHeight="1">
      <c r="A4" s="752" t="s">
        <v>470</v>
      </c>
      <c r="B4" s="395" t="str">
        <f>Naslovnica!A20</f>
        <v>Veljača 2016.</v>
      </c>
      <c r="C4" s="396" t="str">
        <f>'5 Tablica 3,4'!A8</f>
        <v>Siječanj 2016.</v>
      </c>
      <c r="D4" s="397" t="s">
        <v>663</v>
      </c>
      <c r="E4" s="397" t="s">
        <v>665</v>
      </c>
      <c r="F4" s="397" t="s">
        <v>667</v>
      </c>
    </row>
    <row r="5" spans="1:7" ht="16.5" customHeight="1">
      <c r="A5" s="752"/>
      <c r="B5" s="398" t="str">
        <f>Naslovnica!A24</f>
        <v>February 2016</v>
      </c>
      <c r="C5" s="399" t="str">
        <f>'5 Tablica 3,4'!B8</f>
        <v>January 2016</v>
      </c>
      <c r="D5" s="400" t="s">
        <v>664</v>
      </c>
      <c r="E5" s="400" t="s">
        <v>666</v>
      </c>
      <c r="F5" s="400" t="s">
        <v>668</v>
      </c>
    </row>
    <row r="6" spans="1:7">
      <c r="A6" s="641" t="s">
        <v>837</v>
      </c>
      <c r="B6" s="178">
        <v>112.64879999999999</v>
      </c>
      <c r="C6" s="178">
        <v>113.1691</v>
      </c>
      <c r="D6" s="179">
        <v>111.46259999999999</v>
      </c>
      <c r="E6" s="178">
        <v>113.2816</v>
      </c>
      <c r="F6" s="180">
        <v>1.8190000000000026</v>
      </c>
      <c r="G6" s="88"/>
    </row>
    <row r="7" spans="1:7">
      <c r="A7" s="641" t="s">
        <v>840</v>
      </c>
      <c r="B7" s="178">
        <v>111.2046</v>
      </c>
      <c r="C7" s="178">
        <v>111.02370000000001</v>
      </c>
      <c r="D7" s="179">
        <v>108.0487</v>
      </c>
      <c r="E7" s="178">
        <v>111.2997</v>
      </c>
      <c r="F7" s="180">
        <v>3.2510000000000048</v>
      </c>
      <c r="G7" s="88"/>
    </row>
    <row r="8" spans="1:7">
      <c r="A8" s="641" t="s">
        <v>843</v>
      </c>
      <c r="B8" s="178">
        <v>113.4931</v>
      </c>
      <c r="C8" s="178">
        <v>112.91379999999999</v>
      </c>
      <c r="D8" s="179">
        <v>111.09699999999999</v>
      </c>
      <c r="E8" s="178">
        <v>113.5753</v>
      </c>
      <c r="F8" s="180">
        <v>2.4783000000000044</v>
      </c>
      <c r="G8" s="88"/>
    </row>
    <row r="9" spans="1:7">
      <c r="A9" s="641" t="s">
        <v>846</v>
      </c>
      <c r="B9" s="178">
        <v>112.2745</v>
      </c>
      <c r="C9" s="178">
        <v>112.99079999999999</v>
      </c>
      <c r="D9" s="179">
        <v>110.07940000000001</v>
      </c>
      <c r="E9" s="178">
        <v>112.95189999999999</v>
      </c>
      <c r="F9" s="180">
        <v>2.8724999999999881</v>
      </c>
      <c r="G9" s="88"/>
    </row>
    <row r="10" spans="1:7">
      <c r="A10" s="642" t="s">
        <v>859</v>
      </c>
      <c r="B10" s="643">
        <v>112.46339802934924</v>
      </c>
      <c r="C10" s="643">
        <v>112.79635646101431</v>
      </c>
      <c r="D10" s="644">
        <v>110.65771584653176</v>
      </c>
      <c r="E10" s="643">
        <v>112.81566920841983</v>
      </c>
      <c r="F10" s="645">
        <v>2.157953361888076</v>
      </c>
      <c r="G10" s="88"/>
    </row>
    <row r="11" spans="1:7">
      <c r="A11" s="641" t="s">
        <v>838</v>
      </c>
      <c r="B11" s="178">
        <v>222.453</v>
      </c>
      <c r="C11" s="178">
        <v>222.7176</v>
      </c>
      <c r="D11" s="179">
        <v>220.32849999999999</v>
      </c>
      <c r="E11" s="178">
        <v>223.11930000000001</v>
      </c>
      <c r="F11" s="180">
        <v>2.7908000000000186</v>
      </c>
      <c r="G11" s="88"/>
    </row>
    <row r="12" spans="1:7">
      <c r="A12" s="641" t="s">
        <v>841</v>
      </c>
      <c r="B12" s="178">
        <v>222.34620000000001</v>
      </c>
      <c r="C12" s="178">
        <v>222.6661</v>
      </c>
      <c r="D12" s="179">
        <v>218.37389999999999</v>
      </c>
      <c r="E12" s="178">
        <v>222.63159999999999</v>
      </c>
      <c r="F12" s="180">
        <v>4.2576999999999998</v>
      </c>
      <c r="G12" s="88"/>
    </row>
    <row r="13" spans="1:7">
      <c r="A13" s="641" t="s">
        <v>844</v>
      </c>
      <c r="B13" s="178">
        <v>198.35159999999999</v>
      </c>
      <c r="C13" s="178">
        <v>198.97300000000001</v>
      </c>
      <c r="D13" s="179">
        <v>195.49299999999999</v>
      </c>
      <c r="E13" s="178">
        <v>199.05779999999999</v>
      </c>
      <c r="F13" s="180">
        <v>3.5647999999999911</v>
      </c>
      <c r="G13" s="88"/>
    </row>
    <row r="14" spans="1:7">
      <c r="A14" s="641" t="s">
        <v>847</v>
      </c>
      <c r="B14" s="178">
        <v>218.88570000000001</v>
      </c>
      <c r="C14" s="178">
        <v>219.0008</v>
      </c>
      <c r="D14" s="179">
        <v>216.41249999999999</v>
      </c>
      <c r="E14" s="178">
        <v>219.12219999999999</v>
      </c>
      <c r="F14" s="180">
        <v>2.709699999999998</v>
      </c>
      <c r="G14" s="88"/>
    </row>
    <row r="15" spans="1:7">
      <c r="A15" s="642" t="s">
        <v>860</v>
      </c>
      <c r="B15" s="643">
        <v>217.46674445445535</v>
      </c>
      <c r="C15" s="643">
        <v>217.7468262346006</v>
      </c>
      <c r="D15" s="644">
        <v>214.88200217412398</v>
      </c>
      <c r="E15" s="643">
        <v>217.91539197548894</v>
      </c>
      <c r="F15" s="645">
        <v>3.0333898013649616</v>
      </c>
      <c r="G15" s="88"/>
    </row>
    <row r="16" spans="1:7">
      <c r="A16" s="641" t="s">
        <v>839</v>
      </c>
      <c r="B16" s="178">
        <v>108.82550000000001</v>
      </c>
      <c r="C16" s="178">
        <v>107.9948</v>
      </c>
      <c r="D16" s="179">
        <v>108.1456</v>
      </c>
      <c r="E16" s="178">
        <v>108.82550000000001</v>
      </c>
      <c r="F16" s="180">
        <v>0.6799000000000035</v>
      </c>
      <c r="G16" s="88"/>
    </row>
    <row r="17" spans="1:7">
      <c r="A17" s="641" t="s">
        <v>842</v>
      </c>
      <c r="B17" s="178">
        <v>110.98699999999999</v>
      </c>
      <c r="C17" s="178">
        <v>110.1349</v>
      </c>
      <c r="D17" s="179">
        <v>110.1832</v>
      </c>
      <c r="E17" s="178">
        <v>110.98699999999999</v>
      </c>
      <c r="F17" s="180">
        <v>0.80379999999999541</v>
      </c>
      <c r="G17" s="88"/>
    </row>
    <row r="18" spans="1:7">
      <c r="A18" s="641" t="s">
        <v>845</v>
      </c>
      <c r="B18" s="178">
        <v>111.1591</v>
      </c>
      <c r="C18" s="178">
        <v>110.3441</v>
      </c>
      <c r="D18" s="179">
        <v>110.34229999999999</v>
      </c>
      <c r="E18" s="178">
        <v>111.1591</v>
      </c>
      <c r="F18" s="180">
        <v>0.81680000000000064</v>
      </c>
      <c r="G18" s="88"/>
    </row>
    <row r="19" spans="1:7">
      <c r="A19" s="641" t="s">
        <v>848</v>
      </c>
      <c r="B19" s="178">
        <v>114.7509</v>
      </c>
      <c r="C19" s="178">
        <v>114.09950000000001</v>
      </c>
      <c r="D19" s="179">
        <v>114.08929999999999</v>
      </c>
      <c r="E19" s="178">
        <v>114.7509</v>
      </c>
      <c r="F19" s="180">
        <v>0.66160000000000707</v>
      </c>
      <c r="G19" s="88"/>
    </row>
    <row r="20" spans="1:7">
      <c r="A20" s="642" t="s">
        <v>861</v>
      </c>
      <c r="B20" s="643">
        <v>111.4787418687346</v>
      </c>
      <c r="C20" s="643">
        <v>110.71646485425869</v>
      </c>
      <c r="D20" s="644">
        <v>110.79462058873418</v>
      </c>
      <c r="E20" s="643">
        <v>111.4787418687346</v>
      </c>
      <c r="F20" s="645">
        <v>0.68412128000042571</v>
      </c>
      <c r="G20" s="88"/>
    </row>
    <row r="21" spans="1:7" ht="12.75" customHeight="1">
      <c r="A21" s="37" t="s">
        <v>128</v>
      </c>
    </row>
    <row r="22" spans="1:7" ht="21" customHeight="1">
      <c r="A22" s="760" t="s">
        <v>863</v>
      </c>
      <c r="B22" s="760"/>
      <c r="C22" s="760"/>
      <c r="D22" s="760"/>
      <c r="E22" s="760"/>
      <c r="F22" s="760"/>
    </row>
    <row r="23" spans="1:7" ht="21" customHeight="1">
      <c r="A23" s="761" t="s">
        <v>862</v>
      </c>
      <c r="B23" s="761"/>
      <c r="C23" s="761"/>
      <c r="D23" s="761"/>
      <c r="E23" s="761"/>
      <c r="F23" s="761"/>
    </row>
    <row r="24" spans="1:7" ht="12.75" customHeight="1"/>
    <row r="25" spans="1:7" ht="12.75" customHeight="1">
      <c r="A25" s="543" t="s">
        <v>897</v>
      </c>
      <c r="F25" s="372" t="str">
        <f>Naslovnica!A20</f>
        <v>Veljača 2016.</v>
      </c>
    </row>
    <row r="26" spans="1:7" ht="12.75" customHeight="1">
      <c r="A26" s="120" t="s">
        <v>898</v>
      </c>
      <c r="F26" s="118" t="str">
        <f>Naslovnica!A24</f>
        <v>February 2016</v>
      </c>
    </row>
    <row r="27" spans="1:7" ht="12.75" customHeight="1">
      <c r="A27" s="39"/>
      <c r="F27" s="19"/>
    </row>
    <row r="28" spans="1:7" ht="12.75" customHeight="1">
      <c r="A28" s="762" t="s">
        <v>661</v>
      </c>
      <c r="B28" s="764" t="s">
        <v>1048</v>
      </c>
      <c r="C28" s="764"/>
      <c r="D28" s="752" t="s">
        <v>1066</v>
      </c>
      <c r="E28" s="752" t="s">
        <v>662</v>
      </c>
      <c r="F28" s="759" t="s">
        <v>876</v>
      </c>
    </row>
    <row r="29" spans="1:7" ht="12.75" customHeight="1">
      <c r="A29" s="763"/>
      <c r="B29" s="561" t="str">
        <f>B4</f>
        <v>Veljača 2016.</v>
      </c>
      <c r="C29" s="561" t="str">
        <f>C4</f>
        <v>Siječanj 2016.</v>
      </c>
      <c r="D29" s="752"/>
      <c r="E29" s="752"/>
      <c r="F29" s="759"/>
    </row>
    <row r="30" spans="1:7" ht="12.75" customHeight="1">
      <c r="A30" s="763"/>
      <c r="B30" s="392" t="str">
        <f>Naslovnica!A24</f>
        <v>February 2016</v>
      </c>
      <c r="C30" s="401" t="str">
        <f>C5</f>
        <v>January 2016</v>
      </c>
      <c r="D30" s="752"/>
      <c r="E30" s="752"/>
      <c r="F30" s="759"/>
    </row>
    <row r="31" spans="1:7" ht="16.5" customHeight="1">
      <c r="A31" s="763"/>
      <c r="B31" s="402"/>
      <c r="C31" s="403"/>
      <c r="D31" s="752"/>
      <c r="E31" s="752"/>
      <c r="F31" s="759"/>
      <c r="G31" s="78"/>
    </row>
    <row r="32" spans="1:7" ht="15" customHeight="1">
      <c r="A32" s="641" t="s">
        <v>837</v>
      </c>
      <c r="B32" s="348">
        <v>-4.5975447361514821E-3</v>
      </c>
      <c r="C32" s="348">
        <v>-8.3828547094522143E-3</v>
      </c>
      <c r="D32" s="348">
        <v>-1.2941858896060365E-2</v>
      </c>
      <c r="E32" s="348">
        <v>2.693019808614272E-2</v>
      </c>
      <c r="F32" s="348">
        <v>8.1406790934726914E-2</v>
      </c>
      <c r="G32" s="88"/>
    </row>
    <row r="33" spans="1:7" ht="15" customHeight="1">
      <c r="A33" s="641" t="s">
        <v>840</v>
      </c>
      <c r="B33" s="348">
        <v>1.629381834689303E-3</v>
      </c>
      <c r="C33" s="348">
        <v>-2.7181408585963851E-2</v>
      </c>
      <c r="D33" s="348">
        <v>-1.375978771880193E-2</v>
      </c>
      <c r="E33" s="348">
        <v>1.3554823574018382E-2</v>
      </c>
      <c r="F33" s="348">
        <v>7.2276705534533692E-2</v>
      </c>
      <c r="G33" s="88"/>
    </row>
    <row r="34" spans="1:7" ht="15" customHeight="1">
      <c r="A34" s="641" t="s">
        <v>843</v>
      </c>
      <c r="B34" s="348">
        <v>5.1304623526973181E-3</v>
      </c>
      <c r="C34" s="348">
        <v>-1.0619859838879586E-2</v>
      </c>
      <c r="D34" s="348">
        <v>-1.2542774288356817E-2</v>
      </c>
      <c r="E34" s="348">
        <v>5.7914065629440792E-3</v>
      </c>
      <c r="F34" s="348">
        <v>8.6725774175754777E-2</v>
      </c>
      <c r="G34" s="88"/>
    </row>
    <row r="35" spans="1:7" ht="15" customHeight="1">
      <c r="A35" s="641" t="s">
        <v>846</v>
      </c>
      <c r="B35" s="348">
        <v>-6.3394541856504061E-3</v>
      </c>
      <c r="C35" s="348">
        <v>-9.9451657732082532E-3</v>
      </c>
      <c r="D35" s="348">
        <v>-1.934760886578335E-2</v>
      </c>
      <c r="E35" s="348">
        <v>6.8718169939763207E-4</v>
      </c>
      <c r="F35" s="348">
        <v>7.904437723203861E-2</v>
      </c>
      <c r="G35" s="88"/>
    </row>
    <row r="36" spans="1:7" ht="15" customHeight="1">
      <c r="A36" s="646" t="s">
        <v>859</v>
      </c>
      <c r="B36" s="647">
        <v>-2.9518544934574731E-3</v>
      </c>
      <c r="C36" s="647">
        <v>-1.1648930732452101E-2</v>
      </c>
      <c r="D36" s="647">
        <v>-1.468957964513129E-2</v>
      </c>
      <c r="E36" s="647">
        <v>1.5109662534343649E-2</v>
      </c>
      <c r="F36" s="647">
        <v>8.0236953851939186E-2</v>
      </c>
      <c r="G36" s="88"/>
    </row>
    <row r="37" spans="1:7" ht="15" customHeight="1">
      <c r="A37" s="641" t="s">
        <v>838</v>
      </c>
      <c r="B37" s="348">
        <v>-1.1880515953835991E-3</v>
      </c>
      <c r="C37" s="348">
        <v>1.2682328135571463E-3</v>
      </c>
      <c r="D37" s="348">
        <v>7.8674492156149967E-5</v>
      </c>
      <c r="E37" s="348">
        <v>1.5746251789346744E-2</v>
      </c>
      <c r="F37" s="348">
        <v>5.9622662252297065E-2</v>
      </c>
      <c r="G37" s="88"/>
    </row>
    <row r="38" spans="1:7" ht="15" customHeight="1">
      <c r="A38" s="641" t="s">
        <v>841</v>
      </c>
      <c r="B38" s="348">
        <v>-1.4366803029288722E-3</v>
      </c>
      <c r="C38" s="348">
        <v>-6.7796383360245738E-3</v>
      </c>
      <c r="D38" s="348">
        <v>-8.2065784660950714E-3</v>
      </c>
      <c r="E38" s="348">
        <v>1.5396755880930479E-2</v>
      </c>
      <c r="F38" s="348">
        <v>5.9585805867680586E-2</v>
      </c>
      <c r="G38" s="88"/>
    </row>
    <row r="39" spans="1:7" ht="15" customHeight="1">
      <c r="A39" s="641" t="s">
        <v>844</v>
      </c>
      <c r="B39" s="348">
        <v>-3.1230367939369952E-3</v>
      </c>
      <c r="C39" s="348">
        <v>-1.0057489135274711E-2</v>
      </c>
      <c r="D39" s="348">
        <v>-1.3149116020587659E-2</v>
      </c>
      <c r="E39" s="348">
        <v>9.7939293725226584E-3</v>
      </c>
      <c r="F39" s="348">
        <v>5.085774206626259E-2</v>
      </c>
      <c r="G39" s="88"/>
    </row>
    <row r="40" spans="1:7" ht="15" customHeight="1">
      <c r="A40" s="641" t="s">
        <v>847</v>
      </c>
      <c r="B40" s="348">
        <v>-5.2556885636945161E-4</v>
      </c>
      <c r="C40" s="348">
        <v>-4.5400082545603571E-3</v>
      </c>
      <c r="D40" s="348">
        <v>-5.0631910239835598E-3</v>
      </c>
      <c r="E40" s="348">
        <v>1.0360914895650053E-2</v>
      </c>
      <c r="F40" s="348">
        <v>5.8382621786859712E-2</v>
      </c>
      <c r="G40" s="88"/>
    </row>
    <row r="41" spans="1:7" ht="15" customHeight="1">
      <c r="A41" s="646" t="s">
        <v>860</v>
      </c>
      <c r="B41" s="647">
        <v>-1.2862726175558725E-3</v>
      </c>
      <c r="C41" s="647">
        <v>-3.199791701297916E-3</v>
      </c>
      <c r="D41" s="647">
        <v>-4.4819485144065307E-3</v>
      </c>
      <c r="E41" s="647">
        <v>1.3208156260680282E-2</v>
      </c>
      <c r="F41" s="647">
        <v>5.7884156291972522E-2</v>
      </c>
      <c r="G41" s="88"/>
    </row>
    <row r="42" spans="1:7" ht="15" customHeight="1">
      <c r="A42" s="641" t="s">
        <v>839</v>
      </c>
      <c r="B42" s="348">
        <v>7.6920370240050051E-3</v>
      </c>
      <c r="C42" s="348">
        <v>7.1886890994552477E-3</v>
      </c>
      <c r="D42" s="348">
        <v>1.4936021786167375E-2</v>
      </c>
      <c r="E42" s="348">
        <v>5.2271522999508768E-2</v>
      </c>
      <c r="F42" s="348">
        <v>5.7147078952073382E-2</v>
      </c>
      <c r="G42" s="88"/>
    </row>
    <row r="43" spans="1:7" ht="15" customHeight="1">
      <c r="A43" s="641" t="s">
        <v>842</v>
      </c>
      <c r="B43" s="348">
        <v>7.736875413697053E-3</v>
      </c>
      <c r="C43" s="348">
        <v>2.7147840035812942E-2</v>
      </c>
      <c r="D43" s="348">
        <v>1.6939058057528822E-2</v>
      </c>
      <c r="E43" s="348">
        <v>4.476347455608809E-2</v>
      </c>
      <c r="F43" s="348">
        <v>7.0897545363417969E-2</v>
      </c>
      <c r="G43" s="88"/>
    </row>
    <row r="44" spans="1:7" ht="15" customHeight="1">
      <c r="A44" s="641" t="s">
        <v>845</v>
      </c>
      <c r="B44" s="348">
        <v>7.3859862013465616E-3</v>
      </c>
      <c r="C44" s="348">
        <v>2.9098895769603672E-2</v>
      </c>
      <c r="D44" s="348">
        <v>1.3105956830545606E-2</v>
      </c>
      <c r="E44" s="348">
        <v>5.1521767509265626E-2</v>
      </c>
      <c r="F44" s="348">
        <v>7.1988400732008184E-2</v>
      </c>
      <c r="G44" s="88"/>
    </row>
    <row r="45" spans="1:7" ht="15" customHeight="1">
      <c r="A45" s="641" t="s">
        <v>848</v>
      </c>
      <c r="B45" s="348">
        <v>5.7090521869069821E-3</v>
      </c>
      <c r="C45" s="348">
        <v>6.4122771021413172E-2</v>
      </c>
      <c r="D45" s="348">
        <v>1.300789036471528E-2</v>
      </c>
      <c r="E45" s="348">
        <v>5.9776465112155286E-2</v>
      </c>
      <c r="F45" s="348">
        <v>9.4624663894081973E-2</v>
      </c>
      <c r="G45" s="78"/>
    </row>
    <row r="46" spans="1:7" ht="15" customHeight="1">
      <c r="A46" s="646" t="s">
        <v>861</v>
      </c>
      <c r="B46" s="647">
        <v>6.8849471980463317E-3</v>
      </c>
      <c r="C46" s="647">
        <v>3.2571671027556093E-2</v>
      </c>
      <c r="D46" s="647">
        <v>1.4103632883074368E-2</v>
      </c>
      <c r="E46" s="647">
        <v>5.4068989241196519E-2</v>
      </c>
      <c r="F46" s="647">
        <v>7.4012914436944799E-2</v>
      </c>
    </row>
    <row r="47" spans="1:7" ht="12.75" customHeight="1">
      <c r="A47" s="37" t="s">
        <v>128</v>
      </c>
      <c r="G47" s="92"/>
    </row>
    <row r="48" spans="1:7" ht="12.75" customHeight="1">
      <c r="A48" s="652" t="s">
        <v>875</v>
      </c>
      <c r="B48" s="652"/>
      <c r="C48" s="652"/>
      <c r="D48" s="652"/>
      <c r="E48" s="652"/>
      <c r="F48" s="652"/>
    </row>
    <row r="49" spans="1:6" ht="12.75" customHeight="1">
      <c r="A49" s="658" t="s">
        <v>1033</v>
      </c>
      <c r="B49" s="653"/>
      <c r="C49" s="653"/>
      <c r="D49" s="653"/>
      <c r="E49" s="653"/>
      <c r="F49" s="653"/>
    </row>
    <row r="50" spans="1:6" ht="12.75" customHeight="1">
      <c r="A50" s="652"/>
    </row>
    <row r="51" spans="1:6" ht="12.75" customHeight="1">
      <c r="A51" s="658"/>
    </row>
    <row r="52" spans="1:6" ht="12.75" customHeight="1"/>
    <row r="53" spans="1:6" ht="12.75" customHeight="1">
      <c r="A53" s="74" t="s">
        <v>319</v>
      </c>
    </row>
    <row r="54" spans="1:6" ht="12.75" customHeight="1"/>
    <row r="55" spans="1:6" ht="12.75" customHeight="1"/>
    <row r="56" spans="1:6" ht="12.75" customHeight="1"/>
    <row r="57" spans="1:6" ht="12.75" customHeight="1">
      <c r="F57" s="121" t="s">
        <v>474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C0407563-A9D1-4943-850D-9EC06610F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