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29,30,31,32,33'!$A$1:$K$90</definedName>
    <definedName name="_xlnm.Print_Area" localSheetId="27">'28 Tablica 34'!$A$1:$L$124</definedName>
    <definedName name="_xlnm.Print_Area" localSheetId="28">'29 Tablice 35, 36'!$A$1:$M$71</definedName>
    <definedName name="_xlnm.Print_Area" localSheetId="2">'3 Tablica 1 - Graf 1'!$A$1:$Q$51</definedName>
    <definedName name="_xlnm.Print_Area" localSheetId="29">'30 Tablica 37,37.1,38,39'!$A$1:$I$78</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50'!$A$1:$E$65</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F22" i="68" l="1"/>
  <c r="F21" i="68"/>
  <c r="F12" i="68"/>
  <c r="F11" i="68"/>
  <c r="B7" i="5" l="1"/>
  <c r="D6" i="32" l="1"/>
  <c r="H16" i="45" l="1"/>
  <c r="E18" i="68" l="1"/>
  <c r="I110" i="46" l="1"/>
  <c r="E8" i="68" l="1"/>
  <c r="F33" i="65" l="1"/>
  <c r="F65" i="45" l="1"/>
  <c r="E65"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3" i="45" l="1"/>
  <c r="E73" i="45"/>
  <c r="H69" i="65" l="1"/>
  <c r="F55" i="65"/>
  <c r="F15" i="65" l="1"/>
  <c r="B39" i="45" l="1"/>
  <c r="G110" i="46" l="1"/>
  <c r="B30" i="10" l="1"/>
  <c r="F26" i="10" l="1"/>
  <c r="F25" i="10"/>
  <c r="B6" i="34" l="1"/>
  <c r="B5" i="34"/>
  <c r="E34" i="68" l="1"/>
  <c r="E33" i="68"/>
  <c r="M2" i="67" l="1"/>
  <c r="M1" i="67"/>
  <c r="E2" i="45" l="1"/>
  <c r="K2" i="45" s="1"/>
  <c r="E1" i="45"/>
  <c r="K1" i="45" s="1"/>
  <c r="G6" i="46"/>
  <c r="G5" i="46"/>
  <c r="B57" i="45"/>
  <c r="B35" i="45"/>
  <c r="B16" i="45"/>
  <c r="G4" i="44"/>
  <c r="G3" i="44"/>
  <c r="B40" i="45" l="1"/>
  <c r="J35" i="36"/>
  <c r="J34"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<sst xmlns="http://schemas.openxmlformats.org/spreadsheetml/2006/main" count="2609" uniqueCount="1466">
  <si>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</si>
  <si>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</si>
  <si>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</si>
  <si>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</si>
  <si>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</si>
  <si>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</si>
  <si>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</si>
  <si>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</si>
  <si>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</si>
  <si>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</si>
  <si>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</si>
  <si>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</si>
  <si>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</si>
  <si>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</si>
  <si>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</si>
  <si>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</si>
  <si>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</si>
  <si>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</si>
  <si>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</si>
  <si>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</si>
  <si>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</si>
  <si>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</si>
  <si>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</si>
  <si>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</si>
  <si>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</si>
  <si>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</si>
  <si>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</si>
  <si>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</si>
  <si>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</si>
  <si>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</si>
  <si>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</si>
  <si>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</si>
  <si>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</si>
  <si>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</si>
  <si>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</si>
  <si>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</si>
  <si>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</si>
  <si>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</si>
  <si>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</si>
  <si>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</si>
  <si>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</si>
  <si>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</si>
  <si>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</si>
  <si>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</si>
  <si>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</si>
  <si>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</si>
  <si>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</si>
  <si>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</si>
  <si>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</si>
  <si>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</si>
  <si>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</si>
  <si>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</si>
  <si>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</si>
  <si>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</si>
  <si>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</si>
  <si>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</si>
  <si>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</si>
  <si>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</si>
  <si>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</si>
  <si>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</si>
  <si>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</si>
  <si>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</si>
  <si>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</si>
  <si>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</si>
  <si>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</si>
  <si>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</si>
  <si>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</si>
  <si>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</si>
  <si>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</si>
  <si>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</si>
  <si>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</si>
  <si>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</si>
  <si>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</si>
  <si>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</si>
  <si>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</si>
  <si>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</si>
  <si>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</si>
  <si>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</si>
  <si>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</si>
  <si>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</si>
  <si>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</si>
  <si>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</si>
  <si>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</si>
  <si>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</si>
  <si>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</si>
  <si>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</si>
  <si>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</si>
  <si>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</si>
  <si>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</si>
  <si>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</si>
  <si>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</si>
  <si>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</si>
  <si>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</si>
  <si>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</si>
  <si>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</si>
  <si>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</si>
  <si>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</si>
  <si>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</si>
  <si>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</si>
  <si>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</si>
  <si>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</si>
  <si>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</si>
  <si>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</si>
  <si>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</si>
  <si>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</si>
  <si>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</si>
  <si>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</si>
  <si>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</si>
  <si>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</si>
  <si>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</si>
  <si>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</si>
  <si>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</si>
  <si>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</si>
  <si>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</si>
  <si>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</si>
  <si>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</si>
  <si>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</si>
  <si>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</si>
  <si>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</si>
  <si>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</si>
  <si>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</si>
  <si>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</si>
  <si>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</si>
  <si>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</si>
  <si>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</si>
  <si>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</si>
  <si>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</si>
  <si>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</si>
  <si>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</si>
  <si>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</si>
  <si>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</si>
  <si>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</si>
  <si>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</si>
  <si>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</si>
  <si>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</si>
  <si>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</si>
  <si>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</si>
  <si>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</si>
  <si>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</si>
  <si>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</si>
  <si>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</si>
  <si>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</si>
  <si>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</si>
  <si>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</si>
  <si>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</si>
  <si>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</si>
  <si>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</si>
  <si>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</si>
  <si>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</si>
  <si>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</si>
  <si>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</si>
  <si>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</si>
  <si>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</si>
  <si>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</si>
  <si>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</si>
  <si>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</si>
  <si>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</si>
  <si>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</si>
  <si>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</si>
  <si>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</si>
  <si>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</si>
  <si>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</si>
  <si>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</si>
  <si>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</si>
  <si>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</si>
  <si>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</si>
  <si>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</si>
  <si>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</si>
  <si>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</si>
  <si>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</si>
  <si>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</si>
  <si>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</si>
  <si>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</si>
  <si>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</si>
  <si>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</si>
  <si>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</si>
  <si>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</si>
  <si>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</si>
  <si>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</si>
  <si>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</si>
  <si>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</si>
  <si>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</si>
  <si>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</si>
  <si>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</si>
  <si>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</si>
  <si>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</si>
  <si>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</si>
  <si>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</si>
  <si>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</si>
  <si>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</si>
  <si>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</si>
  <si>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</si>
  <si>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</si>
  <si>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</si>
  <si>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</si>
  <si>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</si>
  <si>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</si>
  <si>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</si>
  <si>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</si>
  <si>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</si>
  <si>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</si>
  <si>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</si>
  <si>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</si>
  <si>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</si>
  <si>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</si>
  <si>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</si>
  <si>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</si>
  <si>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</si>
  <si>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</si>
  <si>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</si>
  <si>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</si>
  <si>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</si>
  <si>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</si>
  <si>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</si>
  <si>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</si>
  <si>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</si>
  <si>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</si>
  <si>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</si>
  <si>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</si>
  <si>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</si>
  <si>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</si>
  <si>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</si>
  <si>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</si>
  <si>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</si>
  <si>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</si>
  <si>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</si>
  <si>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</si>
  <si>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</si>
  <si>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</si>
  <si>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</si>
  <si>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</si>
  <si>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</si>
  <si>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</si>
  <si>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</si>
  <si>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</si>
  <si>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</si>
  <si>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</si>
  <si>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</si>
  <si>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</si>
  <si>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</si>
  <si>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</si>
  <si>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</si>
  <si>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</si>
  <si>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</si>
  <si>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</si>
  <si>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</si>
  <si>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</si>
  <si>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</si>
  <si>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</si>
  <si>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</si>
  <si>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</si>
  <si>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</si>
  <si>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</si>
  <si>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</si>
  <si>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</si>
  <si>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</si>
  <si>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</si>
  <si>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</si>
  <si>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</si>
  <si>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</si>
  <si>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</si>
  <si>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</si>
  <si>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</si>
  <si>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</si>
  <si>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</si>
  <si>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</si>
  <si>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</si>
  <si>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</si>
  <si>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</si>
  <si>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</si>
  <si>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</si>
  <si>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</si>
  <si>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</si>
  <si>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</si>
  <si>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</si>
  <si>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</si>
  <si>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</si>
  <si>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</si>
  <si>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</si>
  <si>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</si>
  <si>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</si>
  <si>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</si>
  <si>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</si>
  <si>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</si>
  <si>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</si>
  <si>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</si>
  <si>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</si>
  <si>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</si>
  <si>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</si>
  <si>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</si>
  <si>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</si>
  <si>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</si>
  <si>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</si>
  <si>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</si>
  <si>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</si>
  <si>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</si>
  <si>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</si>
  <si>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</si>
  <si>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</si>
  <si>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</si>
  <si>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</si>
  <si>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</si>
  <si>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</si>
  <si>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</si>
  <si>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</si>
  <si>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</si>
  <si>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</si>
  <si>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</si>
  <si>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</si>
  <si>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</si>
  <si>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</si>
  <si>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</si>
  <si>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</si>
  <si>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</si>
  <si>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</si>
  <si>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</si>
  <si>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</si>
  <si>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</si>
  <si>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</si>
  <si>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</si>
  <si>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</si>
  <si>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</si>
  <si>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</si>
  <si>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</si>
  <si>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</si>
  <si>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</si>
  <si>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</si>
  <si>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</si>
  <si>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</si>
  <si>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</si>
  <si>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</si>
  <si>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</si>
  <si>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</si>
  <si>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</si>
  <si>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</si>
  <si>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</si>
  <si>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</si>
  <si>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</si>
  <si>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</si>
  <si>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</si>
  <si>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</si>
  <si>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</si>
  <si>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</si>
  <si>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</si>
  <si>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</si>
  <si>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</si>
  <si>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</si>
  <si>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</si>
  <si>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</si>
  <si>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</si>
  <si>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</si>
  <si>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</si>
  <si>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</si>
  <si>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</si>
  <si>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</si>
  <si>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</si>
  <si>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</si>
  <si>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</si>
  <si>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</si>
  <si>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</si>
  <si>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</si>
  <si>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</si>
  <si>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</si>
  <si>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</si>
  <si>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</si>
  <si>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</si>
  <si>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</si>
  <si>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</si>
  <si>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</si>
  <si>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</si>
  <si>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</si>
  <si>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</si>
  <si>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</si>
  <si>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</si>
  <si>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</si>
  <si>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</si>
  <si>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</si>
  <si>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</si>
  <si>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</si>
  <si>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</si>
  <si>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</si>
  <si>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</si>
  <si>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</si>
  <si>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</si>
  <si>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</si>
  <si>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</si>
  <si>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</si>
  <si>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</si>
  <si>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</si>
  <si>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</si>
  <si>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</si>
  <si>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</si>
  <si>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</si>
  <si>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</si>
  <si>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</si>
  <si>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</si>
  <si>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</si>
  <si>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</si>
  <si>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</si>
  <si>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</si>
  <si>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</si>
  <si>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</si>
  <si>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</si>
  <si>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</si>
  <si>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</si>
  <si>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</si>
  <si>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</si>
  <si>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</si>
  <si>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</si>
  <si>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</si>
  <si>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</si>
  <si>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</si>
  <si>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</si>
  <si>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</si>
  <si>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</si>
  <si>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</si>
  <si>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</si>
  <si>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</si>
  <si>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</si>
  <si>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</si>
  <si>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</si>
  <si>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</si>
  <si>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</si>
  <si>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</si>
  <si>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</si>
  <si>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</si>
  <si>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</si>
  <si>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</si>
  <si>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</si>
  <si>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</si>
  <si>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</si>
  <si>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</si>
  <si>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</si>
  <si>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</si>
  <si>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</si>
  <si>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</si>
  <si>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</si>
  <si>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</si>
  <si>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</si>
  <si>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</si>
  <si>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</si>
  <si>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</si>
  <si>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</si>
  <si>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</si>
  <si>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</si>
  <si>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</si>
  <si>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</si>
  <si>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</si>
  <si>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</si>
  <si>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</si>
  <si>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</si>
  <si>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</si>
  <si>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</si>
  <si>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</si>
  <si>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</si>
  <si>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</si>
  <si>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</si>
  <si>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</si>
  <si>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</si>
  <si>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</si>
  <si>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</si>
  <si>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</si>
  <si>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</si>
  <si>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</si>
  <si>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</si>
  <si>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</si>
  <si>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</si>
  <si>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</si>
  <si>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</si>
  <si>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</si>
  <si>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</si>
  <si>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</si>
  <si>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</si>
  <si>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</si>
  <si>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</si>
  <si>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</si>
  <si>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</si>
  <si>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</si>
  <si>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</si>
  <si>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</si>
  <si>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</si>
  <si>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</si>
  <si>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</si>
  <si>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</si>
  <si>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</si>
  <si>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</si>
  <si>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</si>
  <si>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</si>
  <si>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</si>
  <si>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</si>
  <si>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</si>
  <si>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</si>
  <si>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</si>
  <si>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</si>
  <si>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</si>
  <si>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</si>
  <si>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</si>
  <si>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</si>
  <si>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</si>
  <si>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</si>
  <si>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</si>
  <si>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</si>
  <si>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</si>
  <si>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</si>
  <si>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</si>
  <si>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</si>
  <si>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</si>
  <si>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</si>
  <si>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</si>
  <si>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</si>
  <si>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</si>
  <si>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</si>
  <si>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</si>
  <si>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</si>
  <si>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</si>
  <si>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</si>
  <si>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</si>
  <si>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</si>
  <si>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</si>
  <si>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</si>
  <si>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</si>
  <si>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</si>
  <si>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</si>
  <si>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</si>
  <si>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</si>
  <si>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</si>
  <si>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</si>
  <si>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</si>
  <si>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</si>
  <si>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</si>
  <si>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</si>
  <si>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</si>
  <si>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</si>
  <si>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</si>
  <si>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</si>
  <si>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</si>
  <si>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</si>
  <si>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</si>
  <si>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</si>
  <si>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</si>
  <si>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</si>
  <si>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</si>
  <si>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</si>
  <si>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</si>
  <si>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</si>
  <si>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</si>
  <si>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</si>
  <si>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</si>
  <si>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</si>
  <si>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</si>
  <si>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</si>
  <si>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</si>
  <si>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</si>
  <si>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</si>
  <si>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</si>
  <si>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</si>
  <si>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</si>
  <si>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</si>
  <si>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</si>
  <si>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</si>
  <si>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</si>
  <si>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</si>
  <si>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</si>
  <si>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</si>
  <si>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</si>
  <si>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</si>
  <si>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</si>
  <si>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</si>
  <si>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</si>
  <si>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</si>
  <si>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</si>
  <si>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</si>
  <si>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</si>
  <si>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</si>
  <si>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</si>
  <si>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</si>
  <si>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</si>
  <si>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</si>
  <si>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</si>
  <si>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</si>
  <si>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</si>
  <si>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</si>
  <si>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</si>
  <si>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</si>
  <si>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</si>
  <si>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</si>
  <si>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</si>
  <si>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</si>
  <si>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</si>
  <si>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</si>
  <si>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</si>
  <si>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</si>
  <si>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</si>
  <si>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</si>
  <si>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</si>
  <si>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</si>
  <si>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</si>
  <si>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</si>
  <si>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</si>
  <si>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</si>
  <si>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</si>
  <si>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</si>
  <si>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</si>
  <si>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</si>
  <si>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</si>
  <si>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</si>
  <si>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</si>
  <si>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</si>
  <si>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</si>
  <si>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</si>
  <si>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</si>
  <si>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</si>
  <si>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</si>
  <si>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</si>
  <si>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</si>
  <si>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</si>
  <si>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</si>
  <si>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</si>
  <si>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</si>
  <si>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</si>
  <si>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</si>
  <si>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</si>
  <si>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</si>
  <si>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</si>
  <si>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</si>
  <si>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</si>
  <si>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</si>
  <si>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</si>
  <si>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</si>
  <si>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</si>
  <si>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</si>
  <si>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</si>
  <si>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</si>
  <si>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</si>
  <si>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</si>
  <si>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</si>
  <si>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</si>
  <si>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</si>
  <si>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</si>
  <si>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</si>
  <si>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</si>
  <si>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</si>
  <si>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</si>
  <si>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</si>
  <si>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</si>
  <si>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</si>
  <si>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</si>
  <si>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</si>
  <si>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</si>
  <si>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</si>
  <si>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</si>
  <si>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</si>
  <si>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</si>
  <si>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</si>
  <si>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</si>
  <si>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</si>
  <si>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</si>
  <si>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</si>
  <si>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</si>
  <si>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</si>
  <si>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</si>
  <si>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</si>
  <si>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</si>
  <si>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</si>
  <si>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</si>
  <si>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</si>
  <si>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</si>
  <si>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</si>
  <si>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</si>
  <si>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</si>
  <si>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</si>
  <si>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</si>
  <si>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</si>
  <si>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</si>
  <si>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</si>
  <si>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</si>
  <si>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</si>
  <si>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</si>
  <si>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</si>
  <si>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</si>
  <si>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</si>
  <si>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</si>
  <si>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</si>
  <si>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</si>
  <si>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</si>
  <si>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</si>
  <si>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</si>
  <si>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</si>
  <si>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</si>
  <si>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</si>
  <si>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</si>
  <si>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</si>
  <si>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</si>
  <si>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</si>
  <si>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</si>
  <si>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</si>
  <si>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</si>
  <si>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</si>
  <si>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</si>
  <si>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</si>
  <si>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</si>
  <si>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</si>
  <si>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</si>
  <si>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</si>
  <si>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</si>
  <si>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</si>
  <si>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</si>
  <si>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</si>
  <si>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</si>
  <si>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</si>
  <si>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</si>
  <si>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</si>
  <si>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</si>
  <si>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</si>
  <si>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</si>
  <si>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</si>
  <si>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</si>
  <si>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</si>
  <si>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</si>
  <si>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</si>
  <si>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</si>
  <si>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</si>
  <si>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</si>
  <si>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</si>
  <si>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</si>
  <si>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</si>
  <si>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</si>
  <si>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</si>
  <si>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</si>
  <si>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</si>
  <si>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</si>
  <si>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</si>
  <si>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</si>
  <si>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</si>
  <si>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</si>
  <si>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</si>
  <si>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</si>
  <si>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</si>
  <si>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</si>
  <si>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</si>
  <si>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</si>
  <si>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</si>
  <si>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</si>
  <si>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</si>
  <si>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</si>
  <si>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</si>
  <si>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</si>
  <si>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</si>
  <si>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</si>
  <si>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</si>
  <si>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</si>
  <si>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</si>
  <si>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</si>
  <si>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</si>
  <si>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</si>
  <si>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</si>
  <si>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</si>
  <si>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</si>
  <si>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</si>
  <si>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</si>
  <si>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</si>
  <si>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</si>
  <si>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</si>
  <si>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</si>
  <si>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</si>
  <si>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</si>
  <si>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</si>
  <si>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</si>
  <si>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</si>
  <si>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</si>
  <si>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</si>
  <si>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</si>
  <si>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</si>
  <si>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</si>
  <si>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</si>
  <si>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</si>
  <si>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</si>
  <si>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</si>
  <si>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</si>
  <si>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</si>
  <si>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</si>
  <si>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</si>
  <si>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</si>
  <si>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</si>
  <si>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</si>
  <si>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</si>
  <si>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</si>
  <si>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</si>
  <si>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</si>
  <si>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</si>
  <si>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</si>
  <si>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</si>
  <si>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</si>
  <si>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</si>
  <si>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</si>
  <si>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</si>
  <si>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</si>
  <si>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</si>
  <si>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</si>
  <si>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</si>
  <si>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</si>
  <si>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</si>
  <si>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</si>
  <si>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</si>
  <si>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</si>
  <si>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</si>
  <si>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</si>
  <si>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</si>
  <si>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</si>
  <si>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</si>
  <si>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</si>
  <si>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</si>
  <si>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</si>
  <si>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</si>
  <si>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</si>
  <si>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</si>
  <si>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</si>
  <si>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</si>
  <si>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</si>
  <si>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</si>
  <si>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</si>
  <si>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</si>
  <si>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</si>
  <si>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</si>
  <si>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</si>
  <si>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</si>
  <si>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</si>
  <si>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</si>
  <si>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</si>
  <si>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</si>
  <si>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</si>
  <si>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</si>
  <si>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</si>
  <si>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</si>
  <si>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</si>
  <si>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</si>
  <si>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</si>
  <si>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</si>
  <si>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</si>
  <si>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</si>
  <si>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</si>
  <si>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</si>
  <si>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</si>
  <si>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</si>
  <si>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</si>
  <si>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</si>
  <si>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</si>
  <si>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</si>
  <si>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</si>
  <si>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</si>
  <si>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</si>
  <si>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</si>
  <si>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</si>
  <si>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</si>
  <si>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</si>
  <si>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</si>
  <si>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</si>
  <si>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</si>
  <si>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</si>
  <si>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</si>
  <si>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</si>
  <si>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</si>
  <si>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</si>
  <si>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</si>
  <si>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</si>
  <si>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</si>
  <si>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</si>
  <si>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</si>
  <si>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</si>
  <si>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</si>
  <si>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</si>
  <si>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</si>
  <si>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</si>
  <si>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</si>
  <si>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</si>
  <si>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</si>
  <si>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</si>
  <si>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</si>
  <si>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</si>
  <si>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</si>
  <si>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</si>
  <si>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</si>
  <si>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</si>
  <si>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</si>
  <si>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</si>
  <si>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</si>
  <si>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</si>
  <si>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</si>
  <si>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</si>
  <si>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</si>
  <si>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</si>
  <si>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</si>
  <si>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</si>
  <si>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</si>
  <si>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</si>
  <si>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</si>
  <si>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</si>
  <si>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</si>
  <si>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</si>
  <si>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</si>
  <si>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</si>
  <si>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</si>
  <si>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</si>
  <si>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</si>
  <si>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</si>
  <si>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</si>
  <si>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</si>
  <si>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</si>
  <si>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</si>
  <si>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</si>
  <si>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</si>
  <si>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</si>
  <si>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</si>
  <si>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</si>
  <si>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</si>
  <si>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</si>
  <si>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</si>
  <si>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</si>
  <si>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</si>
  <si>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</si>
  <si>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</si>
  <si>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</si>
  <si>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</si>
  <si>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</si>
  <si>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</si>
  <si>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</si>
  <si>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</si>
  <si>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</si>
  <si>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</si>
  <si>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</si>
  <si>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</si>
  <si>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</si>
  <si>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</si>
  <si>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</si>
  <si>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</si>
  <si>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</si>
  <si>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</si>
  <si>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</si>
  <si>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</si>
  <si>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</si>
  <si>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</si>
  <si>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</si>
  <si>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</si>
  <si>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</si>
  <si>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</si>
  <si>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</si>
  <si>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</si>
  <si>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</si>
  <si>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</si>
  <si>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</si>
  <si>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</si>
  <si>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</si>
  <si>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</si>
  <si>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</si>
  <si>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</si>
  <si>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</si>
  <si>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</si>
  <si>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</si>
  <si>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</si>
  <si>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</si>
  <si>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</si>
  <si>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</si>
  <si>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</si>
  <si>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</si>
  <si>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</si>
  <si>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</si>
  <si>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</si>
  <si>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</si>
  <si>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</si>
  <si>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</si>
  <si>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</si>
  <si>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</si>
  <si>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</si>
  <si>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</si>
  <si>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</si>
  <si>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</si>
  <si>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</si>
  <si>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</si>
  <si>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</si>
  <si>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</si>
  <si>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</si>
  <si>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</si>
  <si>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</si>
  <si>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</si>
  <si>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</si>
  <si>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</si>
  <si>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</si>
  <si>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</si>
  <si>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</si>
  <si>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</si>
  <si>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</si>
  <si>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</si>
  <si>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</si>
  <si>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</si>
  <si>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</si>
  <si>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</si>
  <si>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</si>
  <si>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</si>
  <si>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</si>
  <si>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</si>
  <si>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</si>
  <si>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</si>
  <si>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</si>
  <si>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</si>
  <si>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</si>
  <si>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</si>
  <si>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</si>
  <si>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</si>
  <si>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</si>
  <si>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</si>
  <si>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</si>
  <si>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</si>
  <si>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</si>
  <si>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</si>
  <si>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</si>
  <si>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</si>
  <si>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</si>
  <si>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</si>
  <si>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</si>
  <si>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</si>
  <si>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</si>
  <si>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</si>
  <si>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</si>
  <si>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</si>
  <si>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</si>
  <si>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ZDMF Raiffeisen</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</si>
  <si>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</si>
  <si>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</si>
  <si>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</si>
  <si>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</si>
  <si>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</si>
  <si>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</si>
  <si>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</si>
  <si>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</si>
  <si>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</si>
  <si>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</si>
  <si>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</si>
  <si>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</si>
  <si>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</si>
  <si>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</si>
  <si>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</si>
  <si>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Erste ZDMF</t>
  </si>
  <si>
    <t>29.12.2015.</t>
  </si>
  <si>
    <r>
      <t xml:space="preserve">Ukupno javna ponuda / </t>
    </r>
    <r>
      <rPr>
        <b/>
        <i/>
        <sz val="8"/>
        <color rgb="FF0000FF"/>
        <rFont val="Arial"/>
        <family val="2"/>
      </rPr>
      <t>Total  public offering</t>
    </r>
  </si>
  <si>
    <t>2015.</t>
  </si>
  <si>
    <t>31.12.2015.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</si>
  <si>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</si>
  <si>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</si>
  <si>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</si>
  <si>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</si>
  <si>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</si>
  <si>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</si>
  <si>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</si>
  <si>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</si>
  <si>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</si>
  <si>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</si>
  <si>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</si>
  <si>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</si>
  <si>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</si>
  <si>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</si>
  <si>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</si>
  <si>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</si>
  <si>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</si>
  <si>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</si>
  <si>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</si>
  <si>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</si>
  <si>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</si>
  <si>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</si>
  <si>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</si>
  <si>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</si>
  <si>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</si>
  <si>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</si>
  <si>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</si>
  <si>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</si>
  <si>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</si>
  <si>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</si>
  <si>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</si>
  <si>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</si>
  <si>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</si>
  <si>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</si>
  <si>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</si>
  <si>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</si>
  <si>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</si>
  <si>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</si>
  <si>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</si>
  <si>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</si>
  <si>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</si>
  <si>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</si>
  <si>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</si>
  <si>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</si>
  <si>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</si>
  <si>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</si>
  <si>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</si>
  <si>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</si>
  <si>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</si>
  <si>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</si>
  <si>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</si>
  <si>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</si>
  <si>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</si>
  <si>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</si>
  <si>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</si>
  <si>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</si>
  <si>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</si>
  <si>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</si>
  <si>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</si>
  <si>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</si>
  <si>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</si>
  <si>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</si>
  <si>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</si>
  <si>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</si>
  <si>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</si>
  <si>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</si>
  <si>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</si>
  <si>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</si>
  <si>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</si>
  <si>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</si>
  <si>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</si>
  <si>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</si>
  <si>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</si>
  <si>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</si>
  <si>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</si>
  <si>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</si>
  <si>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</si>
  <si>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</si>
  <si>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</si>
  <si>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</si>
  <si>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</si>
  <si>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</si>
  <si>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</si>
  <si>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</si>
  <si>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</si>
  <si>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</si>
  <si>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</si>
  <si>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</si>
  <si>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</si>
  <si>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</si>
  <si>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</si>
  <si>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</si>
  <si>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</si>
  <si>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</si>
  <si>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</si>
  <si>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</si>
  <si>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</si>
  <si>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</si>
  <si>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</si>
  <si>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</si>
  <si>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</si>
  <si>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</si>
  <si>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</si>
  <si>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</si>
  <si>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</si>
  <si>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</si>
  <si>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</si>
  <si>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</si>
  <si>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</si>
  <si>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</si>
  <si>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</si>
  <si>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</si>
  <si>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</si>
  <si>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</si>
  <si>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</si>
  <si>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</si>
  <si>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</si>
  <si>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</si>
  <si>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</si>
  <si>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</si>
  <si>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</si>
  <si>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</si>
  <si>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</si>
  <si>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</si>
  <si>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</si>
  <si>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</si>
  <si>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</si>
  <si>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</si>
  <si>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</si>
  <si>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</si>
  <si>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</si>
  <si>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</si>
  <si>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</si>
  <si>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</si>
  <si>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</si>
  <si>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</si>
  <si>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</si>
  <si>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</si>
  <si>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</si>
  <si>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</si>
  <si>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</si>
  <si>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</si>
  <si>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</si>
  <si>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</si>
  <si>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</si>
  <si>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</si>
  <si>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</si>
  <si>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</si>
  <si>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</si>
  <si>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</si>
  <si>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</si>
  <si>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</si>
  <si>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</si>
  <si>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</si>
  <si>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</si>
  <si>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</si>
  <si>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</si>
  <si>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07254373507</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</si>
  <si>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</si>
  <si>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</si>
  <si>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</si>
  <si>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</si>
  <si>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</si>
  <si>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</si>
  <si>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</si>
  <si>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</si>
  <si>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</si>
  <si>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</si>
  <si>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</si>
  <si>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</si>
  <si>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</si>
  <si>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</si>
  <si>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</si>
  <si>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</si>
  <si>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</si>
  <si>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</si>
  <si>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</si>
  <si>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</si>
  <si>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</si>
  <si>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</si>
  <si>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</si>
  <si>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</si>
  <si>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</si>
  <si>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</si>
  <si>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</si>
  <si>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</si>
  <si>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</si>
  <si>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</si>
  <si>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</si>
  <si>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</si>
  <si>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</si>
  <si>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</si>
  <si>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</si>
  <si>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</si>
  <si>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</si>
  <si>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</si>
  <si>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</si>
  <si>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</si>
  <si>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</si>
  <si>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</si>
  <si>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</si>
  <si>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</si>
  <si>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</si>
  <si>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</si>
  <si>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</si>
  <si>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</si>
  <si>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</si>
  <si>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</si>
  <si>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</si>
  <si>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</si>
  <si>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</si>
  <si>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</si>
  <si>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</si>
  <si>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</si>
  <si>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</si>
  <si>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</si>
  <si>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</si>
  <si>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</si>
  <si>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t>OTP MULTI 2</t>
  </si>
  <si>
    <t>64178949896</t>
  </si>
  <si>
    <t>HROTPIUMLT26</t>
  </si>
  <si>
    <t>Addiko Balanced</t>
  </si>
  <si>
    <t>Addiko Cash</t>
  </si>
  <si>
    <t>Addiko Conservative</t>
  </si>
  <si>
    <t>Addiko Invest d.d.</t>
  </si>
  <si>
    <t>InterCapital Bond</t>
  </si>
  <si>
    <t>InterCapital Money</t>
  </si>
  <si>
    <t>InterCapital SEE Equity</t>
  </si>
  <si>
    <t>InterCapital Smart</t>
  </si>
  <si>
    <t>69079212930</t>
  </si>
  <si>
    <t>HRICAMUMOPL1</t>
  </si>
  <si>
    <t>Rujan 2016.</t>
  </si>
  <si>
    <t>September 2016</t>
  </si>
  <si>
    <t>Table 28: Capital Market</t>
  </si>
  <si>
    <t>PBZ Dollar Bond fond 2</t>
  </si>
  <si>
    <t xml:space="preserve">OTP ABSOLUTE </t>
  </si>
  <si>
    <t>30.9.2016.</t>
  </si>
  <si>
    <t>73113166994</t>
  </si>
  <si>
    <t>HROTPIUABSL5</t>
  </si>
  <si>
    <t>InterCapital Income Plus</t>
  </si>
  <si>
    <t>KD Balanced</t>
  </si>
  <si>
    <t>Addiko Growth</t>
  </si>
  <si>
    <t>19371237142</t>
  </si>
  <si>
    <t>HRPBZIUBND22</t>
  </si>
  <si>
    <t>Prosinac 2016.</t>
  </si>
  <si>
    <t>December 2016</t>
  </si>
  <si>
    <t>KD BRIC</t>
  </si>
  <si>
    <t>KD Europa</t>
  </si>
  <si>
    <t>AZ Treći horizont ZDMF</t>
  </si>
  <si>
    <t>30.12.2016.</t>
  </si>
  <si>
    <t>2016.</t>
  </si>
  <si>
    <t>31.12.2016.</t>
  </si>
  <si>
    <t>Siječanj 2017.</t>
  </si>
  <si>
    <t>January 2017</t>
  </si>
  <si>
    <t>Tablica 26: Zaračunata bruto premija osiguranja za period od 1.  do 31. siječnja 2017.</t>
  </si>
  <si>
    <t>Table 26: Written premium for the period 1   - 31 January 2017</t>
  </si>
  <si>
    <t>I. 2016</t>
  </si>
  <si>
    <t>I. 2017</t>
  </si>
  <si>
    <t>Tablica 27: Podaci o osiguranju za period od 1.  do 31. siječnja 2017.</t>
  </si>
  <si>
    <t>Table 27: Insurance data for the period 1  - 31 January 2017</t>
  </si>
  <si>
    <t>Chart 18: Share of written premium and claims settled per line of insurances for the period 1  - 31 January 2017</t>
  </si>
  <si>
    <t>PROSINAC 2016.</t>
  </si>
  <si>
    <t>DECEMBER 2016</t>
  </si>
  <si>
    <t>Grafikon 11: Dobna i spolna struktura članova ZDMF- ova na dan 31. prosinca 2016.</t>
  </si>
  <si>
    <t>Chart 11: ZDMF members age and sex structure as at 31 December 2016</t>
  </si>
  <si>
    <t>Grafikon 7: Dobna i spolna struktura članova ODMF-a na dan 31. prosinca 2016.</t>
  </si>
  <si>
    <t>Chart 7: ODMF members age and sex structure as at 31 December 2016</t>
  </si>
  <si>
    <t>Addiko Invest krovni fond</t>
  </si>
  <si>
    <t>ICAM, krovni otvoreni alternativni investicijski fond</t>
  </si>
  <si>
    <t>RIVP-R-A</t>
  </si>
  <si>
    <t>HT-R-A</t>
  </si>
  <si>
    <t>ADRS-P-A</t>
  </si>
  <si>
    <t>JMNC-R-A</t>
  </si>
  <si>
    <t>PODR-R-A</t>
  </si>
  <si>
    <t>ARNT-R-A</t>
  </si>
  <si>
    <t>LEDO-R-A</t>
  </si>
  <si>
    <t>DLKV-R-A</t>
  </si>
  <si>
    <t>TUHO-R-A</t>
  </si>
  <si>
    <t>ATGR-R-A</t>
  </si>
  <si>
    <t>RHMF-O-227E</t>
  </si>
  <si>
    <t>RHMF-O-247E</t>
  </si>
  <si>
    <t>RHMF-O-203E</t>
  </si>
  <si>
    <t>RHMF-O-26CA</t>
  </si>
  <si>
    <t>RHMF-O-217A</t>
  </si>
  <si>
    <t>OPTE-O-142A</t>
  </si>
  <si>
    <t>FNOI-D-197A</t>
  </si>
  <si>
    <t>FNOI-D-191A</t>
  </si>
  <si>
    <t>DLKV-O-302E</t>
  </si>
  <si>
    <t>FNOI-D-187A</t>
  </si>
  <si>
    <t>RHMF-O-187A</t>
  </si>
  <si>
    <t>RHMF-O-17BA</t>
  </si>
  <si>
    <t>RHMF-O-19BA</t>
  </si>
  <si>
    <t>RHMF-O-203A</t>
  </si>
  <si>
    <t>KBZ-R-A</t>
  </si>
  <si>
    <t>PVCM-R-A</t>
  </si>
  <si>
    <t>PRFC-R-A</t>
  </si>
  <si>
    <t>BETA-R-A</t>
  </si>
  <si>
    <t>GAMA-R-A</t>
  </si>
  <si>
    <t>SNHA-R-A</t>
  </si>
  <si>
    <t>KOTR-P-A</t>
  </si>
  <si>
    <t>PCTS-R-A</t>
  </si>
  <si>
    <t>DELT-R-A</t>
  </si>
  <si>
    <t>BCIN-R-A</t>
  </si>
  <si>
    <t>LULG-R-A</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</si>
  <si>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</si>
  <si>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</si>
  <si>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</si>
  <si>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</si>
  <si>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</si>
  <si>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</si>
  <si>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</si>
  <si>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</si>
  <si>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</si>
  <si>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</si>
  <si>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</si>
  <si>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</si>
  <si>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</si>
  <si>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</si>
  <si>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</si>
  <si>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</si>
  <si>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</si>
  <si>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</si>
  <si>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</si>
  <si>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</si>
  <si>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</si>
  <si>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</si>
  <si>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</si>
  <si>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</si>
  <si>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</si>
  <si>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</si>
  <si>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</si>
  <si>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</si>
  <si>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rPr>
        <b/>
        <vertAlign val="superscript"/>
        <sz val="8"/>
        <color rgb="FFFF0000"/>
        <rFont val="Arial"/>
        <family val="2"/>
        <charset val="238"/>
      </rPr>
      <t xml:space="preserve"> 2</t>
    </r>
    <r>
      <rPr>
        <sz val="8"/>
        <rFont val="Arial"/>
        <family val="2"/>
      </rPr>
      <t xml:space="preserve">  Promjena imena fonda Smart Equity u InterCapital Smart II (1.1.2017.) / </t>
    </r>
    <r>
      <rPr>
        <i/>
        <sz val="8"/>
        <color rgb="FF0000FF"/>
        <rFont val="Arial"/>
        <family val="2"/>
        <charset val="238"/>
      </rPr>
      <t>The Smart Equity fund has changed the name to the  InterCapital Smart II (1 January 2017).</t>
    </r>
  </si>
  <si>
    <r>
      <t xml:space="preserve">InterCapital Smart II </t>
    </r>
    <r>
      <rPr>
        <b/>
        <vertAlign val="superscript"/>
        <sz val="8"/>
        <color rgb="FFFF0000"/>
        <rFont val="Arial"/>
        <family val="2"/>
        <charset val="238"/>
      </rPr>
      <t>2</t>
    </r>
  </si>
  <si>
    <r>
      <t xml:space="preserve"> </t>
    </r>
    <r>
      <rPr>
        <b/>
        <vertAlign val="superscript"/>
        <sz val="8"/>
        <color rgb="FFFF0000"/>
        <rFont val="Arial"/>
        <family val="2"/>
        <charset val="238"/>
      </rPr>
      <t>3</t>
    </r>
    <r>
      <rPr>
        <sz val="8"/>
        <rFont val="Arial"/>
        <family val="2"/>
        <charset val="238"/>
      </rPr>
      <t xml:space="preserve">  Fond Crobex10 pripojen je fondu InterCapital SEE Equity (16.1.2017.) / </t>
    </r>
    <r>
      <rPr>
        <i/>
        <sz val="8"/>
        <color rgb="FF0000FF"/>
        <rFont val="Arial"/>
        <family val="2"/>
        <charset val="238"/>
      </rPr>
      <t>The Crobex10 fund has been merged to the InterCapital SEE Equity fund (16 January 2017).</t>
    </r>
  </si>
  <si>
    <r>
      <t xml:space="preserve">Crobex10 </t>
    </r>
    <r>
      <rPr>
        <b/>
        <vertAlign val="superscript"/>
        <sz val="8"/>
        <color rgb="FFFF0000"/>
        <rFont val="Arial"/>
        <family val="2"/>
        <charset val="238"/>
      </rPr>
      <t>3</t>
    </r>
  </si>
  <si>
    <r>
      <t>31.12.2015.</t>
    </r>
    <r>
      <rPr>
        <b/>
        <vertAlign val="superscript"/>
        <sz val="8"/>
        <rFont val="Arial"/>
        <family val="2"/>
        <charset val="238"/>
      </rPr>
      <t>1</t>
    </r>
  </si>
  <si>
    <r>
      <t>31.12.2016.</t>
    </r>
    <r>
      <rPr>
        <b/>
        <vertAlign val="superscript"/>
        <sz val="8"/>
        <rFont val="Arial"/>
        <family val="2"/>
        <charset val="238"/>
      </rPr>
      <t>2</t>
    </r>
  </si>
  <si>
    <r>
      <t>1.1. - 31.12.2015.</t>
    </r>
    <r>
      <rPr>
        <b/>
        <vertAlign val="superscript"/>
        <sz val="8"/>
        <rFont val="Arial"/>
        <family val="2"/>
        <charset val="238"/>
      </rPr>
      <t>1</t>
    </r>
  </si>
  <si>
    <r>
      <t>1.1. - 31.12.2016.</t>
    </r>
    <r>
      <rPr>
        <b/>
        <vertAlign val="superscript"/>
        <sz val="8"/>
        <rFont val="Arial"/>
        <family val="2"/>
        <charset val="238"/>
      </rPr>
      <t>2</t>
    </r>
  </si>
  <si>
    <r>
      <t xml:space="preserve">2) Podaci za 13 faktoring društava / </t>
    </r>
    <r>
      <rPr>
        <i/>
        <sz val="8"/>
        <color indexed="12"/>
        <rFont val="Arial"/>
        <family val="2"/>
      </rPr>
      <t>Data for 13 factoring companies</t>
    </r>
  </si>
  <si>
    <r>
      <t xml:space="preserve">1) Podaci za </t>
    </r>
    <r>
      <rPr>
        <sz val="8"/>
        <rFont val="Arial"/>
        <family val="2"/>
      </rPr>
      <t>13 f</t>
    </r>
    <r>
      <rPr>
        <sz val="8"/>
        <rFont val="Arial"/>
        <family val="2"/>
        <charset val="238"/>
      </rPr>
      <t xml:space="preserve">aktoring društava / </t>
    </r>
    <r>
      <rPr>
        <i/>
        <sz val="8"/>
        <color indexed="12"/>
        <rFont val="Arial"/>
        <family val="2"/>
      </rPr>
      <t>Data for 13 factoring companies</t>
    </r>
  </si>
  <si>
    <t>1.1. - 31.12.2016.</t>
  </si>
  <si>
    <t>ALD Automotive d.o.o. (45116797997)</t>
  </si>
  <si>
    <t>ALFA LEASING d.o.o. (67405107499)</t>
  </si>
  <si>
    <t>BKS - leasing Croatia d.o.o. (52277663197)</t>
  </si>
  <si>
    <t>Erste &amp; Steiermärkische S-Leasing d.o.o. (46550671661)</t>
  </si>
  <si>
    <t>ERSTE GROUP IMMORENT LEASING d.o.o. (35861661783)</t>
  </si>
  <si>
    <t>EUROLEASING d.o.o. (48922277230)</t>
  </si>
  <si>
    <t>HETA Asset Resolution Hrvatska d.o.o. (87064273078)</t>
  </si>
  <si>
    <t>HYPO - LEASING STEIERMARK d.o.o. (64646464586)</t>
  </si>
  <si>
    <t>i4next leasing Croatia d.o.o. (05273526923)</t>
  </si>
  <si>
    <t>IMPULS-LEASING d.o.o. (65918029671)</t>
  </si>
  <si>
    <t>Mercedes-Benz Leasing Hrvatska d.o.o. (17080997510)</t>
  </si>
  <si>
    <t>OTP Leasing d.d. (23780250353)</t>
  </si>
  <si>
    <t>PBZ-LEASING d.o.o. (57270798205)</t>
  </si>
  <si>
    <t>PORSCHE LEASING d.o.o. (90275854576)</t>
  </si>
  <si>
    <t>Raiffeisen Leasing d.o.o. (75346450537)</t>
  </si>
  <si>
    <t>SCANIA CREDIT HRVATSKA d.o.o. (47520271895)</t>
  </si>
  <si>
    <t>SG Leasing d.o.o. (08745792574)</t>
  </si>
  <si>
    <t>UniCredit Leasing Croatia d.o.o. (18736141210)</t>
  </si>
  <si>
    <t>VB LEASING d.o.o. (55525619967)</t>
  </si>
  <si>
    <t>1.1. - 31.12.2015.</t>
  </si>
  <si>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</si>
  <si>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</si>
  <si>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</si>
  <si>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</si>
  <si>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</si>
  <si>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</si>
  <si>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</si>
  <si>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</si>
  <si>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</si>
  <si>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</si>
  <si>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</si>
  <si>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</si>
  <si>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</si>
  <si>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</si>
  <si>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</si>
  <si>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</si>
  <si>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</si>
  <si>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</si>
  <si>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Societe Generale osiguranje d.d.</t>
  </si>
  <si>
    <t>Triglav osiguranje d.d.</t>
  </si>
  <si>
    <t>Uniqa osiguranje d.d.</t>
  </si>
  <si>
    <t>Velebit osiguranje d.d.</t>
  </si>
  <si>
    <t>Velebit životno osiguranje d.d.</t>
  </si>
  <si>
    <t>Wiener osiguranje VIG d.d.</t>
  </si>
  <si>
    <t>Wüstenrot životno osiguranje d.d.</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</si>
  <si>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</si>
  <si>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</si>
  <si>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 Za društva Velebit osiguranje d.d. i Velebit životno osiguranje d.d. prikazani su podaci za period 01.01.-31.10.2016. jer su od 2. studenoga 2016. pripojena društvu Sava osiguranje d.d. koje je preuzelo sva prava i obveze pripojenih društava.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</si>
  <si>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</si>
  <si>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</si>
  <si>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</si>
  <si>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t xml:space="preserve">- As of 2 November 2016 Velebit osiguranje d.d. and Velebit životno osiguranje d.d. have been merged to the company Sava osiguranje d.d. which has taken over all of their claims and liabilities, the data is given for period 01.01.-31.10.2016.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</si>
  <si>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</si>
  <si>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</si>
  <si>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</si>
  <si>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09 - Ostala osiguranja imovine /</t>
    </r>
    <r>
      <rPr>
        <sz val="8"/>
        <color indexed="12"/>
        <rFont val="Arial"/>
        <family val="2"/>
      </rPr>
      <t xml:space="preserve"> Other property insurance lines</t>
    </r>
  </si>
  <si>
    <r>
      <t>03 - Osiguranje cestovnih vozila /</t>
    </r>
    <r>
      <rPr>
        <sz val="8"/>
        <color indexed="12"/>
        <rFont val="Arial"/>
        <family val="2"/>
      </rPr>
      <t xml:space="preserve"> Insurance of land motor vehicles</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</si>
  <si>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</si>
  <si>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</si>
  <si>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</si>
  <si>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</si>
  <si>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charset val="238"/>
      </rPr>
      <t>06 - Osiguranje plovila</t>
    </r>
    <r>
      <rPr>
        <sz val="8"/>
        <color rgb="FF0000FF"/>
        <rFont val="Arial"/>
        <family val="2"/>
      </rPr>
      <t xml:space="preserve"> / Insurance of vessels</t>
    </r>
  </si>
  <si>
    <t>Grafikon 18: Udio zaračunate bruto premije i likvidiranih šteta po društvima za osiguranje po vrstama osiguranja za period od 1. do 31. siječnja 2017.</t>
  </si>
  <si>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</si>
  <si>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</si>
  <si>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</si>
  <si>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</si>
  <si>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</si>
  <si>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</si>
  <si>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</si>
  <si>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</si>
  <si>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</si>
  <si>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</si>
  <si>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</si>
  <si>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</si>
  <si>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</si>
  <si>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r>
      <t xml:space="preserve">Broj / </t>
    </r>
    <r>
      <rPr>
        <i/>
        <sz val="10"/>
        <color rgb="FF0000FF"/>
        <rFont val="Arial"/>
        <family val="2"/>
      </rPr>
      <t>Number</t>
    </r>
    <r>
      <rPr>
        <sz val="10"/>
        <color theme="1"/>
        <rFont val="Arial"/>
        <family val="2"/>
      </rPr>
      <t xml:space="preserve"> 2</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    Zagreb, 17.2.2017.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</si>
</sst>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b/>
      <sz val="11"/>
      <color theme="1"/>
      <name val="Calibri"/>
      <family val="2"/>
      <scheme val="minor"/>
    </font>
    <font>
      <b/>
      <sz val="10"/>
      <color rgb="FF000000"/>
      <name val="Arial"/>
      <family val="2"/>
    </font>
    <font>
      <sz val="9"/>
      <color theme="0"/>
      <name val="Arial"/>
      <family val="2"/>
      <charset val="238"/>
    </font>
    <font>
      <b/>
      <vertAlign val="superscript"/>
      <sz val="8"/>
      <color rgb="FFFF0000"/>
      <name val="Arial"/>
      <family val="2"/>
      <charset val="238"/>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1" fillId="0" borderId="0"/>
    <xf numFmtId="0" fontId="3" fillId="0" borderId="0"/>
    <xf numFmtId="0" fontId="9" fillId="0" borderId="0"/>
  </cellStyleXfs>
  <cellXfs count="858">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8" fillId="0" borderId="0" xfId="2" applyFont="1" applyAlignment="1" applyProtection="1">
      <alignment horizontal="left" vertical="center"/>
    </xf>
    <xf numFmtId="0" fontId="16" fillId="0" borderId="0" xfId="2" applyFont="1" applyAlignment="1" applyProtection="1">
      <alignment horizontal="left" vertical="center"/>
    </xf>
    <xf numFmtId="0" fontId="99" fillId="0" borderId="0" xfId="2" applyFont="1" applyAlignment="1" applyProtection="1"/>
    <xf numFmtId="0" fontId="99" fillId="0" borderId="0" xfId="2" applyFont="1" applyAlignment="1" applyProtection="1">
      <alignment vertical="center"/>
    </xf>
    <xf numFmtId="0" fontId="99" fillId="0" borderId="0" xfId="2" applyFont="1" applyAlignment="1" applyProtection="1">
      <alignment horizontal="left" vertical="center"/>
    </xf>
    <xf numFmtId="0" fontId="33" fillId="0" borderId="0" xfId="0" applyFont="1" applyAlignment="1">
      <alignment horizontal="right"/>
    </xf>
    <xf numFmtId="0" fontId="100" fillId="0" borderId="0" xfId="0" applyFont="1"/>
    <xf numFmtId="166" fontId="0" fillId="0" borderId="0" xfId="0" applyNumberFormat="1"/>
    <xf numFmtId="0" fontId="104" fillId="0" borderId="0" xfId="0" applyFont="1" applyFill="1" applyBorder="1" applyAlignment="1">
      <alignment horizontal="left" vertical="center"/>
    </xf>
    <xf numFmtId="0" fontId="63" fillId="0" borderId="0" xfId="3" applyFont="1" applyAlignment="1">
      <alignment horizontal="left" vertical="center"/>
    </xf>
    <xf numFmtId="0" fontId="103" fillId="0" borderId="0" xfId="0" applyFont="1"/>
    <xf numFmtId="0" fontId="103"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0"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2" fillId="0" borderId="0" xfId="0" applyFont="1"/>
    <xf numFmtId="0" fontId="112" fillId="0" borderId="0" xfId="0" applyFont="1" applyAlignment="1">
      <alignment vertical="center"/>
    </xf>
    <xf numFmtId="0" fontId="98" fillId="0" borderId="0" xfId="2" applyFont="1" applyAlignment="1" applyProtection="1"/>
    <xf numFmtId="0" fontId="102" fillId="0" borderId="0" xfId="0" applyFont="1" applyAlignment="1">
      <alignment vertical="center"/>
    </xf>
    <xf numFmtId="0" fontId="103" fillId="0" borderId="0" xfId="0" applyFont="1" applyAlignment="1">
      <alignment vertical="center"/>
    </xf>
    <xf numFmtId="0" fontId="102" fillId="0" borderId="0" xfId="27" applyFont="1" applyAlignment="1">
      <alignment vertical="center"/>
    </xf>
    <xf numFmtId="0" fontId="82" fillId="0" borderId="0" xfId="27" applyFont="1" applyAlignment="1">
      <alignment vertical="center"/>
    </xf>
    <xf numFmtId="0" fontId="13" fillId="0" borderId="0" xfId="27" applyFont="1" applyFill="1" applyBorder="1" applyAlignment="1">
      <alignment horizontal="right" vertical="center"/>
    </xf>
    <xf numFmtId="0" fontId="113"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8" fillId="0" borderId="0" xfId="2" applyFont="1" applyAlignment="1" applyProtection="1">
      <alignment horizontal="left" vertical="center" wrapText="1"/>
    </xf>
    <xf numFmtId="0" fontId="119" fillId="0" borderId="0" xfId="2" applyFont="1" applyAlignment="1" applyProtection="1">
      <alignment horizontal="left" vertical="center"/>
    </xf>
    <xf numFmtId="0" fontId="120" fillId="0" borderId="0" xfId="2" applyFont="1" applyAlignment="1" applyProtection="1">
      <alignment horizontal="left" vertical="center"/>
    </xf>
    <xf numFmtId="0" fontId="98"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8" fillId="0" borderId="0" xfId="2" applyFont="1" applyAlignment="1" applyProtection="1">
      <alignment vertical="center"/>
    </xf>
    <xf numFmtId="0" fontId="122"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3" fillId="0" borderId="0" xfId="0" applyFont="1" applyAlignment="1">
      <alignment horizontal="left" vertical="center"/>
    </xf>
    <xf numFmtId="0" fontId="57" fillId="0" borderId="0" xfId="0" applyFont="1" applyAlignment="1">
      <alignment horizontal="center" vertical="center"/>
    </xf>
    <xf numFmtId="0" fontId="137"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3"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3" fillId="0" borderId="0" xfId="3" applyFont="1" applyFill="1" applyBorder="1" applyAlignment="1">
      <alignment horizontal="left" vertical="center"/>
    </xf>
    <xf numFmtId="0" fontId="131" fillId="0" borderId="0" xfId="18" applyFont="1" applyAlignment="1"/>
    <xf numFmtId="0" fontId="131" fillId="0" borderId="0" xfId="19" applyFont="1"/>
    <xf numFmtId="0" fontId="143" fillId="4" borderId="0" xfId="3" applyFont="1" applyFill="1" applyAlignment="1">
      <alignment horizontal="left" vertical="center"/>
    </xf>
    <xf numFmtId="0" fontId="14" fillId="0" borderId="0" xfId="3" applyFont="1" applyAlignment="1">
      <alignment horizontal="left" vertical="center"/>
    </xf>
    <xf numFmtId="0" fontId="122"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2" fillId="0" borderId="0" xfId="2" applyFont="1" applyAlignment="1" applyProtection="1">
      <alignment vertical="center"/>
    </xf>
    <xf numFmtId="0" fontId="122" fillId="0" borderId="0" xfId="2" applyFont="1" applyAlignment="1" applyProtection="1">
      <alignment horizontal="left" vertical="center" wrapText="1"/>
    </xf>
    <xf numFmtId="0" fontId="113" fillId="0" borderId="0" xfId="27" applyFont="1" applyAlignment="1">
      <alignment vertical="center" wrapText="1"/>
    </xf>
    <xf numFmtId="0" fontId="64" fillId="0" borderId="0" xfId="27" applyFont="1" applyAlignment="1">
      <alignment horizontal="right" vertical="center"/>
    </xf>
    <xf numFmtId="166" fontId="151" fillId="2" borderId="0" xfId="1" applyNumberFormat="1" applyFont="1" applyFill="1" applyBorder="1" applyAlignment="1">
      <alignment horizontal="left" vertical="center"/>
    </xf>
    <xf numFmtId="10" fontId="151" fillId="2" borderId="0" xfId="4" applyNumberFormat="1" applyFont="1" applyFill="1" applyBorder="1" applyAlignment="1">
      <alignment horizontal="left" vertical="center"/>
    </xf>
    <xf numFmtId="10" fontId="151"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8" fillId="6" borderId="0" xfId="0" applyNumberFormat="1" applyFont="1" applyFill="1" applyAlignment="1">
      <alignment horizontal="center" vertical="center"/>
    </xf>
    <xf numFmtId="10" fontId="148"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2" fillId="6" borderId="0" xfId="27" applyFont="1" applyFill="1" applyAlignment="1">
      <alignment horizontal="center" vertical="center"/>
    </xf>
    <xf numFmtId="3" fontId="102" fillId="6" borderId="0" xfId="27" applyNumberFormat="1" applyFont="1" applyFill="1" applyAlignment="1">
      <alignment vertical="center"/>
    </xf>
    <xf numFmtId="177" fontId="102"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2"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5" fillId="6" borderId="0" xfId="20" applyNumberFormat="1" applyFont="1" applyFill="1" applyAlignment="1">
      <alignment horizontal="center" vertical="center"/>
    </xf>
    <xf numFmtId="0" fontId="84" fillId="7" borderId="0" xfId="3" applyFont="1" applyFill="1" applyBorder="1" applyAlignment="1">
      <alignment horizontal="left" vertical="center"/>
    </xf>
    <xf numFmtId="0" fontId="92"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6" fillId="6" borderId="0" xfId="3" applyNumberFormat="1" applyFont="1" applyFill="1" applyAlignment="1">
      <alignment horizontal="center" vertical="center"/>
    </xf>
    <xf numFmtId="3" fontId="86" fillId="6" borderId="0" xfId="3" applyNumberFormat="1" applyFont="1" applyFill="1" applyAlignment="1">
      <alignment horizontal="right" vertical="center"/>
    </xf>
    <xf numFmtId="0" fontId="105"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5" fillId="7" borderId="0" xfId="0" applyNumberFormat="1" applyFont="1" applyFill="1" applyBorder="1" applyAlignment="1" applyProtection="1">
      <alignment horizontal="right" vertical="center"/>
    </xf>
    <xf numFmtId="176" fontId="105" fillId="7" borderId="0" xfId="0" applyNumberFormat="1" applyFont="1" applyFill="1" applyBorder="1" applyAlignment="1" applyProtection="1">
      <alignment horizontal="right" vertical="center"/>
    </xf>
    <xf numFmtId="0" fontId="108" fillId="7" borderId="0" xfId="0" applyFont="1" applyFill="1" applyBorder="1" applyAlignment="1">
      <alignment horizontal="left" vertical="center"/>
    </xf>
    <xf numFmtId="3" fontId="109" fillId="7" borderId="0" xfId="0" applyNumberFormat="1" applyFont="1" applyFill="1" applyBorder="1" applyAlignment="1" applyProtection="1">
      <alignment horizontal="right" vertical="center"/>
    </xf>
    <xf numFmtId="0" fontId="105" fillId="7" borderId="0" xfId="0" applyFont="1" applyFill="1" applyBorder="1" applyAlignment="1">
      <alignment horizontal="center" vertical="center"/>
    </xf>
    <xf numFmtId="3" fontId="105" fillId="7" borderId="0" xfId="0" applyNumberFormat="1" applyFont="1" applyFill="1" applyBorder="1" applyAlignment="1" applyProtection="1">
      <alignment horizontal="right" vertical="center"/>
    </xf>
    <xf numFmtId="170" fontId="105"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9"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5" fillId="6" borderId="0" xfId="0" applyFont="1" applyFill="1" applyAlignment="1">
      <alignment vertical="center"/>
    </xf>
    <xf numFmtId="3" fontId="87" fillId="6" borderId="0" xfId="26" quotePrefix="1" applyNumberFormat="1" applyFont="1" applyFill="1" applyBorder="1" applyAlignment="1" applyProtection="1">
      <alignment vertical="center"/>
      <protection hidden="1"/>
    </xf>
    <xf numFmtId="10" fontId="87" fillId="6" borderId="0" xfId="26" quotePrefix="1" applyNumberFormat="1" applyFont="1" applyFill="1" applyBorder="1" applyAlignment="1" applyProtection="1">
      <alignment vertical="center"/>
      <protection hidden="1"/>
    </xf>
    <xf numFmtId="0" fontId="103"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3" fillId="6" borderId="0" xfId="0" applyFont="1" applyFill="1" applyAlignment="1">
      <alignment vertical="center" wrapText="1"/>
    </xf>
    <xf numFmtId="0" fontId="117" fillId="6" borderId="0" xfId="0" applyFont="1" applyFill="1" applyAlignment="1">
      <alignment vertical="center"/>
    </xf>
    <xf numFmtId="0" fontId="115"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1" fillId="9" borderId="0" xfId="0" applyFont="1" applyFill="1" applyBorder="1" applyAlignment="1">
      <alignment vertical="center" wrapText="1"/>
    </xf>
    <xf numFmtId="3" fontId="81" fillId="9" borderId="0" xfId="0" applyNumberFormat="1" applyFont="1" applyFill="1" applyBorder="1" applyAlignment="1">
      <alignment horizontal="right" vertical="center" wrapText="1" indent="1"/>
    </xf>
    <xf numFmtId="10" fontId="76" fillId="6" borderId="0" xfId="0" applyNumberFormat="1" applyFont="1" applyFill="1" applyBorder="1" applyAlignment="1">
      <alignment horizontal="center" vertical="center"/>
    </xf>
    <xf numFmtId="3" fontId="76"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7"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5" fillId="7" borderId="0" xfId="26" quotePrefix="1" applyNumberFormat="1" applyFont="1" applyFill="1" applyBorder="1" applyAlignment="1" applyProtection="1">
      <alignment vertical="center"/>
      <protection hidden="1"/>
    </xf>
    <xf numFmtId="3" fontId="85"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3" fillId="6" borderId="0" xfId="0" applyNumberFormat="1" applyFont="1" applyFill="1" applyAlignment="1">
      <alignment vertical="center"/>
    </xf>
    <xf numFmtId="0" fontId="87" fillId="6" borderId="0" xfId="0" applyFont="1" applyFill="1" applyAlignment="1">
      <alignment horizontal="left" vertical="center"/>
    </xf>
    <xf numFmtId="3" fontId="115" fillId="6" borderId="0" xfId="0" applyNumberFormat="1" applyFont="1" applyFill="1" applyAlignment="1">
      <alignment vertical="center"/>
    </xf>
    <xf numFmtId="10" fontId="81"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9"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3"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0" fillId="0" borderId="0" xfId="0" applyFont="1" applyAlignment="1">
      <alignment horizontal="left" vertical="center"/>
    </xf>
    <xf numFmtId="0" fontId="160"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1" fillId="13" borderId="0" xfId="0" applyFont="1" applyFill="1" applyBorder="1" applyAlignment="1">
      <alignment horizontal="center" vertical="center" wrapText="1"/>
    </xf>
    <xf numFmtId="14" fontId="131" fillId="13" borderId="0" xfId="0" applyNumberFormat="1" applyFont="1" applyFill="1" applyBorder="1" applyAlignment="1">
      <alignment horizontal="center" vertical="center" wrapText="1"/>
    </xf>
    <xf numFmtId="0" fontId="132"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1"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2" fillId="13" borderId="0" xfId="0" applyFont="1" applyFill="1" applyBorder="1" applyAlignment="1">
      <alignment horizontal="center" vertical="top" wrapText="1"/>
    </xf>
    <xf numFmtId="14" fontId="131"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2" fillId="13" borderId="0" xfId="0" applyNumberFormat="1" applyFont="1" applyFill="1" applyBorder="1" applyAlignment="1">
      <alignment horizontal="center" vertical="center" wrapText="1"/>
    </xf>
    <xf numFmtId="0" fontId="152"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6"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1"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6"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2"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1"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3" fillId="12" borderId="0" xfId="3" applyNumberFormat="1" applyFont="1" applyFill="1" applyBorder="1" applyAlignment="1">
      <alignment horizontal="center"/>
    </xf>
    <xf numFmtId="0" fontId="83"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6" fillId="13" borderId="0" xfId="3" applyNumberFormat="1" applyFont="1" applyFill="1" applyAlignment="1">
      <alignment horizontal="center" vertical="center"/>
    </xf>
    <xf numFmtId="0" fontId="160" fillId="0" borderId="0" xfId="3" applyFont="1" applyAlignment="1">
      <alignment horizontal="left" vertical="center"/>
    </xf>
    <xf numFmtId="0" fontId="162"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6" fillId="13" borderId="0" xfId="3" applyFont="1" applyFill="1" applyBorder="1" applyAlignment="1">
      <alignment horizontal="left" vertical="center"/>
    </xf>
    <xf numFmtId="0" fontId="146"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2" fillId="0" borderId="0" xfId="0" applyFont="1" applyFill="1" applyAlignment="1">
      <alignment horizontal="left" vertical="center"/>
    </xf>
    <xf numFmtId="0" fontId="131" fillId="13" borderId="0" xfId="0" applyFont="1" applyFill="1" applyBorder="1" applyAlignment="1">
      <alignment horizontal="center" vertical="top" wrapText="1"/>
    </xf>
    <xf numFmtId="0" fontId="87"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3" fillId="0" borderId="0" xfId="3" applyFont="1" applyFill="1" applyAlignment="1">
      <alignment horizontal="left" vertical="center"/>
    </xf>
    <xf numFmtId="14" fontId="160" fillId="0" borderId="0" xfId="0" applyNumberFormat="1" applyFont="1" applyAlignment="1">
      <alignment horizontal="right" vertical="center"/>
    </xf>
    <xf numFmtId="0" fontId="160" fillId="0" borderId="0" xfId="3" applyFont="1" applyFill="1" applyAlignment="1">
      <alignment horizontal="left" vertical="center"/>
    </xf>
    <xf numFmtId="0" fontId="87" fillId="13" borderId="0" xfId="3" applyFont="1" applyFill="1" applyAlignment="1">
      <alignment horizontal="center" vertical="center" wrapText="1"/>
    </xf>
    <xf numFmtId="0" fontId="75" fillId="13" borderId="0" xfId="3" applyFont="1" applyFill="1" applyAlignment="1">
      <alignment horizontal="left" vertical="center" wrapText="1"/>
    </xf>
    <xf numFmtId="166" fontId="87"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2" fillId="0" borderId="0" xfId="3" applyFont="1" applyFill="1" applyAlignment="1">
      <alignment horizontal="left" vertical="center"/>
    </xf>
    <xf numFmtId="0" fontId="164" fillId="0" borderId="0" xfId="0" applyFont="1" applyAlignment="1">
      <alignment horizontal="right" vertical="center"/>
    </xf>
    <xf numFmtId="0" fontId="43" fillId="13" borderId="0" xfId="3" applyFont="1" applyFill="1" applyBorder="1" applyAlignment="1">
      <alignment horizontal="center" vertical="center" wrapText="1"/>
    </xf>
    <xf numFmtId="0" fontId="82"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0"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1" fillId="13" borderId="0" xfId="0" applyNumberFormat="1" applyFont="1" applyFill="1" applyBorder="1" applyAlignment="1">
      <alignment horizontal="center" vertical="center"/>
    </xf>
    <xf numFmtId="10" fontId="97"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8" fillId="15" borderId="0" xfId="3" applyFont="1" applyFill="1" applyBorder="1" applyAlignment="1">
      <alignment horizontal="left" vertical="center"/>
    </xf>
    <xf numFmtId="0" fontId="25" fillId="15" borderId="0" xfId="3" applyFont="1" applyFill="1" applyBorder="1" applyAlignment="1"/>
    <xf numFmtId="49" fontId="165"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5" fillId="10" borderId="0" xfId="25" applyFont="1" applyFill="1" applyBorder="1" applyAlignment="1">
      <alignment horizontal="left" vertical="center"/>
    </xf>
    <xf numFmtId="3" fontId="85"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2" fillId="0" borderId="0" xfId="0" applyFont="1" applyFill="1" applyBorder="1" applyAlignment="1">
      <alignment horizontal="left" vertical="center"/>
    </xf>
    <xf numFmtId="0" fontId="160" fillId="0" borderId="0" xfId="0" applyFont="1" applyFill="1" applyBorder="1" applyAlignment="1">
      <alignment horizontal="left" vertical="center"/>
    </xf>
    <xf numFmtId="0" fontId="160" fillId="0" borderId="0" xfId="0" applyFont="1" applyFill="1" applyAlignment="1">
      <alignment horizontal="left" vertical="center"/>
    </xf>
    <xf numFmtId="0" fontId="82" fillId="0" borderId="0" xfId="0" applyFont="1" applyAlignment="1">
      <alignment horizontal="left" vertical="center"/>
    </xf>
    <xf numFmtId="0" fontId="82" fillId="0" borderId="0" xfId="0" applyFont="1"/>
    <xf numFmtId="0" fontId="170" fillId="0" borderId="0" xfId="0" applyFont="1" applyFill="1" applyAlignment="1">
      <alignment horizontal="left" vertical="center"/>
    </xf>
    <xf numFmtId="0" fontId="160" fillId="0" borderId="0" xfId="0" applyFont="1" applyBorder="1" applyAlignment="1">
      <alignment horizontal="left" vertical="center"/>
    </xf>
    <xf numFmtId="0" fontId="163" fillId="0" borderId="0" xfId="0" applyFont="1" applyFill="1" applyAlignment="1">
      <alignment horizontal="left" vertical="center"/>
    </xf>
    <xf numFmtId="0" fontId="118" fillId="11" borderId="0" xfId="16" applyFont="1" applyFill="1" applyAlignment="1">
      <alignment horizontal="left" vertical="center"/>
    </xf>
    <xf numFmtId="0" fontId="109"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8" fillId="15" borderId="0" xfId="27" applyFont="1" applyFill="1" applyAlignment="1">
      <alignment vertical="center"/>
    </xf>
    <xf numFmtId="0" fontId="102"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4" fillId="6" borderId="0" xfId="29" applyFont="1" applyFill="1" applyBorder="1" applyAlignment="1">
      <alignment vertical="center" wrapText="1"/>
    </xf>
    <xf numFmtId="0" fontId="130" fillId="0" borderId="0" xfId="3" applyFont="1" applyAlignment="1">
      <alignment horizontal="left" vertical="center"/>
    </xf>
    <xf numFmtId="0" fontId="57" fillId="0" borderId="0" xfId="0" applyFont="1" applyAlignment="1">
      <alignment horizontal="right"/>
    </xf>
    <xf numFmtId="0" fontId="146" fillId="13" borderId="0" xfId="3" applyFont="1" applyFill="1" applyBorder="1" applyAlignment="1">
      <alignment horizontal="center" vertical="center" wrapText="1"/>
    </xf>
    <xf numFmtId="14" fontId="82" fillId="0" borderId="0" xfId="0" applyNumberFormat="1" applyFont="1" applyAlignment="1">
      <alignment horizontal="right" vertical="center"/>
    </xf>
    <xf numFmtId="14" fontId="64" fillId="0" borderId="0" xfId="0" applyNumberFormat="1" applyFont="1" applyAlignment="1">
      <alignment horizontal="right" vertical="center"/>
    </xf>
    <xf numFmtId="0" fontId="113" fillId="0" borderId="0" xfId="3" applyFont="1" applyFill="1">
      <alignment vertical="top"/>
    </xf>
    <xf numFmtId="0" fontId="113" fillId="0" borderId="0" xfId="0" applyFont="1" applyAlignment="1">
      <alignment horizontal="left" indent="6"/>
    </xf>
    <xf numFmtId="0" fontId="90" fillId="0" borderId="0" xfId="0" applyFont="1" applyAlignment="1">
      <alignment horizontal="left" vertical="center"/>
    </xf>
    <xf numFmtId="0" fontId="91" fillId="0" borderId="0" xfId="0" applyFont="1" applyAlignment="1">
      <alignment horizontal="left" vertical="center"/>
    </xf>
    <xf numFmtId="0" fontId="0" fillId="0" borderId="0" xfId="0" applyAlignment="1">
      <alignment horizontal="left" vertical="center"/>
    </xf>
    <xf numFmtId="0" fontId="133" fillId="0" borderId="0" xfId="19" applyFont="1"/>
    <xf numFmtId="0" fontId="122"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9"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8"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4" fillId="0" borderId="0" xfId="0" applyFont="1"/>
    <xf numFmtId="0" fontId="180" fillId="0" borderId="0" xfId="0" applyFont="1"/>
    <xf numFmtId="0" fontId="33" fillId="0" borderId="0" xfId="0" applyFont="1" applyAlignment="1">
      <alignment horizontal="right"/>
    </xf>
    <xf numFmtId="10" fontId="100" fillId="0" borderId="0" xfId="0" applyNumberFormat="1" applyFont="1"/>
    <xf numFmtId="170" fontId="33" fillId="6" borderId="0" xfId="0" applyNumberFormat="1" applyFont="1" applyFill="1" applyBorder="1" applyAlignment="1">
      <alignment horizontal="right" vertical="center"/>
    </xf>
    <xf numFmtId="0" fontId="115"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1" fillId="18" borderId="0" xfId="0" applyFont="1" applyFill="1" applyBorder="1" applyAlignment="1">
      <alignment horizontal="left" vertical="center" wrapText="1"/>
    </xf>
    <xf numFmtId="0" fontId="103" fillId="18" borderId="0" xfId="0" applyFont="1" applyFill="1" applyBorder="1" applyAlignment="1">
      <alignment horizontal="left" vertical="center" wrapText="1"/>
    </xf>
    <xf numFmtId="0" fontId="34" fillId="0" borderId="0" xfId="0" applyFont="1" applyAlignment="1">
      <alignment vertical="center"/>
    </xf>
    <xf numFmtId="0" fontId="126" fillId="0" borderId="0" xfId="0" applyFont="1" applyFill="1" applyAlignment="1">
      <alignment vertical="center"/>
    </xf>
    <xf numFmtId="0" fontId="126"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5"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2" fillId="17" borderId="0" xfId="0" applyNumberFormat="1" applyFont="1" applyFill="1" applyBorder="1" applyAlignment="1">
      <alignment horizontal="right" vertical="center" wrapText="1"/>
    </xf>
    <xf numFmtId="3" fontId="148"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7" fillId="13" borderId="0" xfId="0" applyNumberFormat="1" applyFont="1" applyFill="1" applyBorder="1" applyAlignment="1">
      <alignment vertical="center"/>
    </xf>
    <xf numFmtId="168" fontId="182" fillId="17" borderId="0" xfId="0" applyNumberFormat="1" applyFont="1" applyFill="1" applyBorder="1" applyAlignment="1">
      <alignment vertical="center"/>
    </xf>
    <xf numFmtId="10" fontId="117" fillId="13" borderId="0" xfId="0" applyNumberFormat="1" applyFont="1" applyFill="1" applyBorder="1" applyAlignment="1">
      <alignment vertical="center"/>
    </xf>
    <xf numFmtId="0" fontId="128" fillId="0" borderId="0" xfId="0" applyFont="1" applyAlignment="1"/>
    <xf numFmtId="0" fontId="131"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5" fillId="19" borderId="0" xfId="9" applyNumberFormat="1" applyFont="1" applyFill="1" applyBorder="1" applyAlignment="1" applyProtection="1">
      <alignment horizontal="right" vertical="center"/>
    </xf>
    <xf numFmtId="10" fontId="85" fillId="19" borderId="0" xfId="4" applyNumberFormat="1" applyFont="1" applyFill="1" applyBorder="1" applyAlignment="1" applyProtection="1">
      <alignment horizontal="right" vertical="center" wrapText="1"/>
    </xf>
    <xf numFmtId="3" fontId="85" fillId="6" borderId="0" xfId="9" applyNumberFormat="1" applyFont="1" applyFill="1" applyBorder="1" applyAlignment="1" applyProtection="1">
      <alignment horizontal="right" vertical="center"/>
    </xf>
    <xf numFmtId="10" fontId="85" fillId="6" borderId="0" xfId="4" applyNumberFormat="1" applyFont="1" applyFill="1" applyBorder="1" applyAlignment="1" applyProtection="1">
      <alignment horizontal="right" vertical="center" wrapText="1"/>
    </xf>
    <xf numFmtId="0" fontId="183"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5" fillId="13" borderId="0" xfId="0" applyFont="1" applyFill="1" applyBorder="1" applyAlignment="1">
      <alignment horizontal="left" vertical="center" wrapText="1" indent="1"/>
    </xf>
    <xf numFmtId="0" fontId="117" fillId="13" borderId="0" xfId="0" applyFont="1" applyFill="1" applyBorder="1" applyAlignment="1">
      <alignment horizontal="left" vertical="center" wrapText="1"/>
    </xf>
    <xf numFmtId="0" fontId="102" fillId="0" borderId="0" xfId="0" applyFont="1" applyBorder="1"/>
    <xf numFmtId="0" fontId="184" fillId="0" borderId="0" xfId="0" applyFont="1" applyBorder="1" applyAlignment="1">
      <alignment vertical="center"/>
    </xf>
    <xf numFmtId="0" fontId="184" fillId="0" borderId="0" xfId="0" applyFont="1" applyBorder="1"/>
    <xf numFmtId="14" fontId="33" fillId="13" borderId="0" xfId="0" applyNumberFormat="1" applyFont="1" applyFill="1" applyAlignment="1">
      <alignment horizontal="center" vertical="center" wrapText="1"/>
    </xf>
    <xf numFmtId="14" fontId="131" fillId="13" borderId="0" xfId="0" applyNumberFormat="1" applyFont="1" applyFill="1" applyAlignment="1">
      <alignment horizontal="center" vertical="center" wrapText="1"/>
    </xf>
    <xf numFmtId="0" fontId="185" fillId="6" borderId="0" xfId="0" applyFont="1" applyFill="1" applyBorder="1" applyAlignment="1">
      <alignment vertical="center"/>
    </xf>
    <xf numFmtId="0" fontId="163" fillId="19" borderId="0" xfId="0" applyFont="1" applyFill="1" applyBorder="1" applyAlignment="1">
      <alignment vertical="center"/>
    </xf>
    <xf numFmtId="167" fontId="85" fillId="19" borderId="0" xfId="1" applyNumberFormat="1" applyFont="1" applyFill="1" applyBorder="1" applyAlignment="1">
      <alignment horizontal="center" vertical="center"/>
    </xf>
    <xf numFmtId="167" fontId="85" fillId="19" borderId="0" xfId="1" applyNumberFormat="1" applyFont="1" applyFill="1" applyBorder="1" applyAlignment="1">
      <alignment horizontal="left" vertical="center" indent="1"/>
    </xf>
    <xf numFmtId="169" fontId="85" fillId="19" borderId="0" xfId="1" applyNumberFormat="1" applyFont="1" applyFill="1" applyBorder="1" applyAlignment="1">
      <alignment horizontal="center" vertical="center" wrapText="1"/>
    </xf>
    <xf numFmtId="0" fontId="117" fillId="19" borderId="0" xfId="0" applyFont="1" applyFill="1" applyBorder="1" applyAlignment="1">
      <alignment vertical="center"/>
    </xf>
    <xf numFmtId="10" fontId="85"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5" fillId="19" borderId="0" xfId="0" applyFont="1" applyFill="1" applyBorder="1" applyAlignment="1">
      <alignment horizontal="right" vertical="center" wrapText="1"/>
    </xf>
    <xf numFmtId="0" fontId="0" fillId="0" borderId="0" xfId="0" applyAlignment="1"/>
    <xf numFmtId="0" fontId="90" fillId="0" borderId="0" xfId="0" applyFont="1" applyFill="1" applyBorder="1" applyAlignment="1">
      <alignment vertical="center"/>
    </xf>
    <xf numFmtId="0" fontId="130" fillId="0" borderId="0" xfId="0" applyFont="1" applyFill="1" applyBorder="1" applyAlignment="1">
      <alignment vertical="top"/>
    </xf>
    <xf numFmtId="0" fontId="85" fillId="19" borderId="0" xfId="0" applyFont="1" applyFill="1" applyBorder="1" applyAlignment="1">
      <alignment horizontal="left" vertical="center" wrapText="1"/>
    </xf>
    <xf numFmtId="0" fontId="85"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30" fillId="0" borderId="0" xfId="0" applyFont="1" applyFill="1" applyBorder="1" applyAlignment="1">
      <alignment vertical="center"/>
    </xf>
    <xf numFmtId="3" fontId="0" fillId="0" borderId="0" xfId="0" applyNumberFormat="1" applyFont="1"/>
    <xf numFmtId="3" fontId="102" fillId="6" borderId="0" xfId="27" applyNumberFormat="1" applyFont="1" applyFill="1" applyAlignment="1">
      <alignment horizontal="right" vertical="center"/>
    </xf>
    <xf numFmtId="0" fontId="189"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1"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91" fillId="0" borderId="0" xfId="0" applyFont="1"/>
    <xf numFmtId="0" fontId="9" fillId="19" borderId="0" xfId="3" applyFont="1" applyFill="1" applyAlignment="1">
      <alignment vertical="center"/>
    </xf>
    <xf numFmtId="0" fontId="19" fillId="19" borderId="0" xfId="3" applyFont="1" applyFill="1">
      <alignment vertical="top"/>
    </xf>
    <xf numFmtId="0" fontId="73" fillId="21" borderId="0" xfId="3" applyFont="1" applyFill="1" applyBorder="1" applyAlignment="1">
      <alignment horizontal="left" vertical="center" indent="1"/>
    </xf>
    <xf numFmtId="0" fontId="92"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2"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0" fillId="0" borderId="0" xfId="0" applyFont="1" applyAlignment="1">
      <alignment vertical="center"/>
    </xf>
    <xf numFmtId="0" fontId="87"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5" fillId="13" borderId="0" xfId="0" applyFont="1" applyFill="1" applyBorder="1" applyAlignment="1">
      <alignment horizontal="center" vertical="center" wrapText="1"/>
    </xf>
    <xf numFmtId="3" fontId="103" fillId="18" borderId="0" xfId="0" applyNumberFormat="1" applyFont="1" applyFill="1" applyBorder="1" applyAlignment="1">
      <alignment horizontal="right" vertical="center" indent="1"/>
    </xf>
    <xf numFmtId="3" fontId="85" fillId="13" borderId="0" xfId="0" applyNumberFormat="1" applyFont="1" applyFill="1" applyBorder="1" applyAlignment="1">
      <alignment horizontal="right" vertical="center" indent="1"/>
    </xf>
    <xf numFmtId="10" fontId="103" fillId="18" borderId="0" xfId="0" applyNumberFormat="1" applyFont="1" applyFill="1" applyBorder="1" applyAlignment="1">
      <alignment horizontal="right" vertical="center" indent="1"/>
    </xf>
    <xf numFmtId="10" fontId="85" fillId="13" borderId="0" xfId="0" applyNumberFormat="1" applyFont="1" applyFill="1" applyBorder="1" applyAlignment="1">
      <alignment horizontal="right" vertical="center" indent="1"/>
    </xf>
    <xf numFmtId="0" fontId="115"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9" fillId="7" borderId="0" xfId="0" applyFont="1" applyFill="1" applyBorder="1" applyAlignment="1">
      <alignment horizontal="left" vertical="center" indent="1"/>
    </xf>
    <xf numFmtId="0" fontId="105"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6"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09" fillId="7" borderId="0" xfId="0" applyNumberFormat="1" applyFont="1" applyFill="1" applyBorder="1" applyAlignment="1" applyProtection="1">
      <alignment horizontal="right" vertical="center"/>
    </xf>
    <xf numFmtId="10" fontId="109" fillId="7" borderId="0" xfId="0" applyNumberFormat="1" applyFont="1" applyFill="1" applyBorder="1" applyAlignment="1">
      <alignment horizontal="right" vertical="center"/>
    </xf>
    <xf numFmtId="0" fontId="192" fillId="0" borderId="0" xfId="0" applyFont="1"/>
    <xf numFmtId="0" fontId="148" fillId="6" borderId="0" xfId="3" applyFont="1" applyFill="1" applyAlignment="1">
      <alignment horizontal="left" vertical="center"/>
    </xf>
    <xf numFmtId="0" fontId="17" fillId="15" borderId="0" xfId="3" applyFont="1" applyFill="1" applyBorder="1" applyAlignment="1">
      <alignment horizontal="left" vertical="center"/>
    </xf>
    <xf numFmtId="0" fontId="103"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9" fillId="7" borderId="0" xfId="0" applyNumberFormat="1" applyFont="1" applyFill="1" applyBorder="1" applyAlignment="1">
      <alignment horizontal="right" vertical="center"/>
    </xf>
    <xf numFmtId="49" fontId="105" fillId="7" borderId="0" xfId="0" applyNumberFormat="1" applyFont="1" applyFill="1" applyBorder="1" applyAlignment="1">
      <alignment horizontal="right" vertical="center"/>
    </xf>
    <xf numFmtId="0" fontId="195"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30" fillId="0" borderId="0" xfId="3" applyFont="1" applyAlignment="1">
      <alignment vertical="center"/>
    </xf>
    <xf numFmtId="0" fontId="34" fillId="0" borderId="0" xfId="3" applyFont="1" applyAlignment="1">
      <alignment vertical="center"/>
    </xf>
    <xf numFmtId="0" fontId="197"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9"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199"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5"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0" fontId="33" fillId="0" borderId="0" xfId="28" applyFont="1" applyFill="1" applyBorder="1" applyAlignment="1">
      <alignment horizontal="left" vertical="center"/>
    </xf>
    <xf numFmtId="170" fontId="0" fillId="0" borderId="0" xfId="0" applyNumberFormat="1"/>
    <xf numFmtId="0" fontId="109" fillId="7" borderId="0" xfId="0" applyFont="1" applyFill="1" applyBorder="1" applyAlignment="1">
      <alignment horizontal="center" vertical="center"/>
    </xf>
    <xf numFmtId="3" fontId="0" fillId="18" borderId="0" xfId="0" applyNumberFormat="1" applyFill="1" applyAlignment="1">
      <alignment vertical="center"/>
    </xf>
    <xf numFmtId="3" fontId="201" fillId="13" borderId="0" xfId="0" applyNumberFormat="1" applyFont="1" applyFill="1" applyAlignment="1">
      <alignment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3" fillId="0" borderId="0" xfId="3" applyNumberFormat="1" applyFont="1" applyFill="1" applyBorder="1" applyAlignment="1">
      <alignment horizontal="center"/>
    </xf>
    <xf numFmtId="0" fontId="83"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2" fillId="0" borderId="0" xfId="3" applyFont="1" applyFill="1" applyAlignment="1">
      <alignment horizontal="left" vertical="center" wrapText="1"/>
    </xf>
    <xf numFmtId="3" fontId="202" fillId="13" borderId="0" xfId="3" applyNumberFormat="1" applyFont="1" applyFill="1" applyAlignment="1">
      <alignment horizontal="right" vertical="center"/>
    </xf>
    <xf numFmtId="0" fontId="33" fillId="0" borderId="0" xfId="3" applyFont="1" applyFill="1" applyAlignment="1">
      <alignment vertical="center"/>
    </xf>
    <xf numFmtId="0" fontId="13" fillId="0" borderId="0" xfId="3" applyFont="1" applyFill="1" applyAlignment="1">
      <alignment horizontal="center" vertical="center" wrapText="1"/>
    </xf>
    <xf numFmtId="0" fontId="162"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3" fillId="0" borderId="0" xfId="0" applyFont="1" applyAlignment="1">
      <alignment vertical="top"/>
    </xf>
    <xf numFmtId="0" fontId="133" fillId="0" borderId="0" xfId="0" applyFont="1" applyAlignment="1">
      <alignment vertical="top"/>
    </xf>
    <xf numFmtId="0" fontId="133" fillId="0" borderId="0" xfId="0" applyFont="1" applyAlignment="1">
      <alignment vertical="center"/>
    </xf>
    <xf numFmtId="3" fontId="203"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42" fillId="13" borderId="0" xfId="3" applyFont="1" applyFill="1" applyBorder="1" applyAlignment="1">
      <alignment horizontal="center" vertical="center"/>
    </xf>
    <xf numFmtId="3" fontId="19" fillId="19" borderId="0" xfId="3" applyNumberFormat="1" applyFont="1" applyFill="1" applyAlignment="1">
      <alignment horizontal="right" vertical="center"/>
    </xf>
    <xf numFmtId="0" fontId="47" fillId="0" borderId="0" xfId="0" applyFont="1"/>
    <xf numFmtId="0" fontId="47" fillId="0" borderId="0" xfId="0" quotePrefix="1" applyFont="1"/>
    <xf numFmtId="0" fontId="60" fillId="0" borderId="0" xfId="0" applyFont="1" applyAlignment="1">
      <alignment horizontal="left" vertical="center" wrapText="1"/>
    </xf>
    <xf numFmtId="0" fontId="159"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0"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4" fillId="12" borderId="0" xfId="0" applyFont="1" applyFill="1" applyBorder="1" applyAlignment="1">
      <alignment horizontal="center" vertical="center"/>
    </xf>
    <xf numFmtId="0" fontId="155"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6"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54" fillId="12" borderId="0" xfId="0" applyFont="1" applyFill="1" applyBorder="1" applyAlignment="1">
      <alignment horizontal="center" vertical="center" wrapText="1"/>
    </xf>
    <xf numFmtId="0" fontId="158"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87" fillId="13" borderId="0" xfId="0" applyFont="1" applyFill="1" applyBorder="1" applyAlignment="1">
      <alignment horizontal="center" vertical="center" wrapText="1"/>
    </xf>
    <xf numFmtId="0" fontId="103" fillId="13" borderId="0" xfId="0" applyFont="1" applyFill="1" applyBorder="1" applyAlignment="1">
      <alignment horizontal="center" vertical="center" wrapText="1"/>
    </xf>
    <xf numFmtId="0" fontId="115" fillId="13" borderId="0" xfId="0" applyFont="1" applyFill="1" applyBorder="1" applyAlignment="1">
      <alignment horizontal="center" vertical="center" wrapText="1"/>
    </xf>
    <xf numFmtId="10" fontId="118" fillId="13" borderId="0" xfId="0" applyNumberFormat="1" applyFont="1" applyFill="1" applyBorder="1" applyAlignment="1">
      <alignment horizontal="center" vertical="center"/>
    </xf>
    <xf numFmtId="3" fontId="118"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8" fillId="0" borderId="0" xfId="0" applyFont="1" applyFill="1" applyBorder="1" applyAlignment="1">
      <alignment horizontal="left" vertical="center" wrapText="1"/>
    </xf>
    <xf numFmtId="0" fontId="168"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09" fillId="0" borderId="0" xfId="0" applyFont="1" applyAlignment="1">
      <alignment vertical="top" wrapText="1"/>
    </xf>
    <xf numFmtId="0" fontId="168" fillId="3" borderId="0" xfId="0" applyFont="1" applyFill="1" applyBorder="1" applyAlignment="1">
      <alignment horizontal="left" vertical="distributed" wrapText="1"/>
    </xf>
    <xf numFmtId="0" fontId="126"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1" fillId="13" borderId="0" xfId="0" applyFont="1" applyFill="1" applyBorder="1" applyAlignment="1">
      <alignment horizontal="center" vertical="center"/>
    </xf>
    <xf numFmtId="14" fontId="131" fillId="13" borderId="0" xfId="0" applyNumberFormat="1" applyFont="1" applyFill="1" applyBorder="1" applyAlignment="1">
      <alignment horizontal="center" vertical="center"/>
    </xf>
    <xf numFmtId="0" fontId="131"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9" fillId="0" borderId="0" xfId="0" applyFont="1" applyFill="1" applyBorder="1" applyAlignment="1">
      <alignment horizontal="justify" vertical="top" wrapText="1"/>
    </xf>
    <xf numFmtId="0" fontId="130"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6" fillId="0" borderId="0" xfId="0" applyFont="1" applyFill="1" applyAlignment="1">
      <alignment horizontal="justify" vertical="top" wrapText="1"/>
    </xf>
    <xf numFmtId="0" fontId="127"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8" fillId="0" borderId="0" xfId="0" applyNumberFormat="1" applyFont="1" applyFill="1" applyAlignment="1">
      <alignment horizontal="left" vertical="top" wrapText="1"/>
    </xf>
    <xf numFmtId="0" fontId="33" fillId="13" borderId="0" xfId="0" applyFont="1" applyFill="1" applyAlignment="1">
      <alignment horizontal="center" wrapText="1"/>
    </xf>
    <xf numFmtId="0" fontId="140" fillId="13" borderId="0" xfId="0" applyFont="1" applyFill="1" applyAlignment="1">
      <alignment horizontal="center" vertical="center"/>
    </xf>
    <xf numFmtId="14" fontId="132" fillId="13" borderId="0" xfId="0" applyNumberFormat="1" applyFont="1" applyFill="1" applyBorder="1" applyAlignment="1">
      <alignment horizontal="center" vertical="center"/>
    </xf>
    <xf numFmtId="0" fontId="131" fillId="13" borderId="0" xfId="0" applyFont="1" applyFill="1" applyAlignment="1">
      <alignment horizontal="center" vertical="top" wrapText="1"/>
    </xf>
    <xf numFmtId="0" fontId="126" fillId="0" borderId="0" xfId="0" applyFont="1" applyFill="1" applyBorder="1" applyAlignment="1">
      <alignment vertical="top" wrapText="1"/>
    </xf>
    <xf numFmtId="0" fontId="172" fillId="0" borderId="0" xfId="0" applyFont="1" applyFill="1" applyBorder="1" applyAlignment="1">
      <alignment horizontal="justify" vertical="top" wrapText="1"/>
    </xf>
    <xf numFmtId="0" fontId="87"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3" fillId="0" borderId="0" xfId="27" applyFont="1" applyAlignment="1">
      <alignment horizontal="left" vertical="center" wrapText="1"/>
    </xf>
    <xf numFmtId="0" fontId="82" fillId="0" borderId="0" xfId="27" applyFont="1" applyAlignment="1">
      <alignment horizontal="left" vertical="center" wrapText="1"/>
    </xf>
    <xf numFmtId="0" fontId="82"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2" fillId="0" borderId="0" xfId="0" applyFont="1" applyAlignment="1">
      <alignment horizontal="center" vertical="center"/>
    </xf>
    <xf numFmtId="0" fontId="64" fillId="0" borderId="0" xfId="0" applyFont="1" applyAlignment="1">
      <alignment horizontal="center" vertical="center"/>
    </xf>
    <xf numFmtId="14" fontId="82" fillId="0" borderId="0" xfId="0" applyNumberFormat="1" applyFont="1" applyAlignment="1">
      <alignment horizontal="center" vertical="center"/>
    </xf>
    <xf numFmtId="14" fontId="64" fillId="0" borderId="0" xfId="0" applyNumberFormat="1" applyFont="1" applyAlignment="1">
      <alignment horizontal="center" vertical="center"/>
    </xf>
    <xf numFmtId="0" fontId="87"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1" fillId="0" borderId="0" xfId="0" applyFont="1" applyAlignment="1">
      <alignment horizontal="left" vertical="top" wrapText="1"/>
    </xf>
    <xf numFmtId="0" fontId="90"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103" fillId="0" borderId="0" xfId="0" applyFont="1" applyFill="1" applyAlignment="1">
      <alignment horizontal="left" vertical="center" wrapText="1"/>
    </xf>
    <xf numFmtId="0" fontId="103" fillId="0" borderId="0" xfId="0" applyFont="1" applyAlignment="1">
      <alignment horizontal="left" vertical="top"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99CCFF"/>
      <color rgb="FFF2F2F2"/>
      <color rgb="FFDDDDDD"/>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492118</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10</xdr:col>
      <xdr:colOff>1087</xdr:colOff>
      <xdr:row>67</xdr:row>
      <xdr:rowOff>28251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981825"/>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91778</xdr:colOff>
      <xdr:row>22</xdr:row>
      <xdr:rowOff>64592</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50"/>
          <a:ext cx="3901778" cy="2341067"/>
        </a:xfrm>
        <a:prstGeom prst="rect">
          <a:avLst/>
        </a:prstGeom>
      </xdr:spPr>
    </xdr:pic>
    <xdr:clientData/>
  </xdr:twoCellAnchor>
  <xdr:twoCellAnchor editAs="oneCell">
    <xdr:from>
      <xdr:col>4</xdr:col>
      <xdr:colOff>0</xdr:colOff>
      <xdr:row>27</xdr:row>
      <xdr:rowOff>0</xdr:rowOff>
    </xdr:from>
    <xdr:to>
      <xdr:col>9</xdr:col>
      <xdr:colOff>85682</xdr:colOff>
      <xdr:row>39</xdr:row>
      <xdr:rowOff>51638</xdr:rowOff>
    </xdr:to>
    <xdr:pic>
      <xdr:nvPicPr>
        <xdr:cNvPr id="7" name="Picture 6"/>
        <xdr:cNvPicPr>
          <a:picLocks noChangeAspect="1"/>
        </xdr:cNvPicPr>
      </xdr:nvPicPr>
      <xdr:blipFill>
        <a:blip xmlns:r="http://schemas.openxmlformats.org/officeDocument/2006/relationships" r:embed="rId2"/>
        <a:stretch>
          <a:fillRect/>
        </a:stretch>
      </xdr:blipFill>
      <xdr:spPr>
        <a:xfrm>
          <a:off x="2409825" y="5334000"/>
          <a:ext cx="3895682" cy="23471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76785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53260"/>
        </a:xfrm>
        <a:prstGeom prst="rect">
          <a:avLst/>
        </a:prstGeom>
      </xdr:spPr>
    </xdr:pic>
    <xdr:clientData/>
  </xdr:twoCellAnchor>
  <xdr:twoCellAnchor editAs="oneCell">
    <xdr:from>
      <xdr:col>4</xdr:col>
      <xdr:colOff>0</xdr:colOff>
      <xdr:row>24</xdr:row>
      <xdr:rowOff>0</xdr:rowOff>
    </xdr:from>
    <xdr:to>
      <xdr:col>9</xdr:col>
      <xdr:colOff>85682</xdr:colOff>
      <xdr:row>36</xdr:row>
      <xdr:rowOff>57735</xdr:rowOff>
    </xdr:to>
    <xdr:pic>
      <xdr:nvPicPr>
        <xdr:cNvPr id="7" name="Picture 6"/>
        <xdr:cNvPicPr>
          <a:picLocks noChangeAspect="1"/>
        </xdr:cNvPicPr>
      </xdr:nvPicPr>
      <xdr:blipFill>
        <a:blip xmlns:r="http://schemas.openxmlformats.org/officeDocument/2006/relationships" r:embed="rId2"/>
        <a:stretch>
          <a:fillRect/>
        </a:stretch>
      </xdr:blipFill>
      <xdr:spPr>
        <a:xfrm>
          <a:off x="2381250" y="4819650"/>
          <a:ext cx="3895682"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39</xdr:row>
      <xdr:rowOff>0</xdr:rowOff>
    </xdr:from>
    <xdr:to>
      <xdr:col>5</xdr:col>
      <xdr:colOff>752476</xdr:colOff>
      <xdr:row>64</xdr:row>
      <xdr:rowOff>14064</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11239500"/>
          <a:ext cx="6019800" cy="40621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16</xdr:col>
      <xdr:colOff>590550</xdr:colOff>
      <xdr:row>41</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61950"/>
          <a:ext cx="10344150" cy="62769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32</xdr:row>
      <xdr:rowOff>133350</xdr:rowOff>
    </xdr:from>
    <xdr:to>
      <xdr:col>3</xdr:col>
      <xdr:colOff>589412</xdr:colOff>
      <xdr:row>48</xdr:row>
      <xdr:rowOff>54320</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5438775"/>
          <a:ext cx="4456562" cy="2511770"/>
        </a:xfrm>
        <a:prstGeom prst="rect">
          <a:avLst/>
        </a:prstGeom>
      </xdr:spPr>
    </xdr:pic>
    <xdr:clientData/>
  </xdr:twoCellAnchor>
  <xdr:twoCellAnchor editAs="oneCell">
    <xdr:from>
      <xdr:col>0</xdr:col>
      <xdr:colOff>0</xdr:colOff>
      <xdr:row>52</xdr:row>
      <xdr:rowOff>114300</xdr:rowOff>
    </xdr:from>
    <xdr:to>
      <xdr:col>3</xdr:col>
      <xdr:colOff>500632</xdr:colOff>
      <xdr:row>68</xdr:row>
      <xdr:rowOff>53559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5822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57149</xdr:rowOff>
    </xdr:from>
    <xdr:to>
      <xdr:col>11</xdr:col>
      <xdr:colOff>552450</xdr:colOff>
      <xdr:row>23</xdr:row>
      <xdr:rowOff>152399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80999"/>
          <a:ext cx="7219950" cy="3495675"/>
        </a:xfrm>
        <a:prstGeom prst="rect">
          <a:avLst/>
        </a:prstGeom>
      </xdr:spPr>
    </xdr:pic>
    <xdr:clientData/>
  </xdr:twoCellAnchor>
  <xdr:twoCellAnchor editAs="oneCell">
    <xdr:from>
      <xdr:col>0</xdr:col>
      <xdr:colOff>0</xdr:colOff>
      <xdr:row>54</xdr:row>
      <xdr:rowOff>104776</xdr:rowOff>
    </xdr:from>
    <xdr:to>
      <xdr:col>11</xdr:col>
      <xdr:colOff>552450</xdr:colOff>
      <xdr:row>76</xdr:row>
      <xdr:rowOff>9526</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848726"/>
          <a:ext cx="7219950" cy="3467100"/>
        </a:xfrm>
        <a:prstGeom prst="rect">
          <a:avLst/>
        </a:prstGeom>
      </xdr:spPr>
    </xdr:pic>
    <xdr:clientData/>
  </xdr:twoCellAnchor>
  <xdr:twoCellAnchor editAs="oneCell">
    <xdr:from>
      <xdr:col>0</xdr:col>
      <xdr:colOff>0</xdr:colOff>
      <xdr:row>28</xdr:row>
      <xdr:rowOff>66675</xdr:rowOff>
    </xdr:from>
    <xdr:to>
      <xdr:col>12</xdr:col>
      <xdr:colOff>9525</xdr:colOff>
      <xdr:row>50</xdr:row>
      <xdr:rowOff>9526</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4600575"/>
          <a:ext cx="7267575" cy="35052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7</xdr:col>
      <xdr:colOff>321284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11240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7</xdr:col>
      <xdr:colOff>29530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 val="NAV,UK.UPLATE, UK.IS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row>
        <row r="22">
          <cell r="A22" t="str">
            <v>AZ Treći horizont</v>
          </cell>
          <cell r="FR22">
            <v>37</v>
          </cell>
          <cell r="FS22">
            <v>49</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v>-1</v>
          </cell>
          <cell r="FP71">
            <v>0</v>
          </cell>
          <cell r="FQ71">
            <v>-1</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262987.87</v>
          </cell>
          <cell r="FS2">
            <v>61239.44</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row>
        <row r="22">
          <cell r="A22">
            <v>0</v>
          </cell>
          <cell r="FR22">
            <v>99930</v>
          </cell>
          <cell r="FS22">
            <v>137548.37</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-1</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13709324.099999998</v>
          </cell>
          <cell r="FS52">
            <v>13709324.099999998</v>
          </cell>
          <cell r="FT52">
            <v>13709324.099999998</v>
          </cell>
          <cell r="FU52">
            <v>13709324.099999998</v>
          </cell>
          <cell r="FV52">
            <v>13709324.099999998</v>
          </cell>
          <cell r="FW52">
            <v>13709324.099999998</v>
          </cell>
          <cell r="FX52">
            <v>13709324.099999998</v>
          </cell>
          <cell r="FY52">
            <v>13709324.099999998</v>
          </cell>
          <cell r="FZ52">
            <v>13709324.099999998</v>
          </cell>
          <cell r="GA52">
            <v>13709324.099999998</v>
          </cell>
          <cell r="GB52">
            <v>13709324.099999998</v>
          </cell>
          <cell r="GC52">
            <v>13709324.099999998</v>
          </cell>
          <cell r="GD52">
            <v>13709324.099999998</v>
          </cell>
          <cell r="GE52">
            <v>13709324.099999998</v>
          </cell>
          <cell r="GF52">
            <v>13709324.099999998</v>
          </cell>
          <cell r="GG52">
            <v>13709324.099999998</v>
          </cell>
          <cell r="GH52">
            <v>13709324.099999998</v>
          </cell>
          <cell r="GI52">
            <v>13709324.099999998</v>
          </cell>
          <cell r="GJ52">
            <v>13709324.099999998</v>
          </cell>
          <cell r="GK52">
            <v>13709324.099999998</v>
          </cell>
          <cell r="GL52">
            <v>13709324.099999998</v>
          </cell>
          <cell r="GM52">
            <v>13709324.099999998</v>
          </cell>
          <cell r="GN52">
            <v>13709324.099999998</v>
          </cell>
          <cell r="GO52">
            <v>13709324.099999998</v>
          </cell>
          <cell r="GP52">
            <v>13709324.099999998</v>
          </cell>
          <cell r="GQ52">
            <v>13709324.099999998</v>
          </cell>
          <cell r="GR52">
            <v>13709324.099999998</v>
          </cell>
          <cell r="GS52">
            <v>13709324.099999998</v>
          </cell>
          <cell r="GT52">
            <v>13709324.099999998</v>
          </cell>
          <cell r="GU52">
            <v>13709324.099999998</v>
          </cell>
          <cell r="GV52">
            <v>13709324.099999998</v>
          </cell>
          <cell r="GW52">
            <v>13709324.099999998</v>
          </cell>
          <cell r="GX52">
            <v>13709324.099999998</v>
          </cell>
          <cell r="GY52">
            <v>13709324.099999998</v>
          </cell>
          <cell r="GZ52">
            <v>13709324.099999998</v>
          </cell>
          <cell r="HA52">
            <v>13709324.099999998</v>
          </cell>
          <cell r="HB52">
            <v>13709324.099999998</v>
          </cell>
          <cell r="HC52">
            <v>13709324.099999998</v>
          </cell>
          <cell r="HD52">
            <v>13709324.099999998</v>
          </cell>
          <cell r="HE52">
            <v>13709324.099999998</v>
          </cell>
          <cell r="HF52">
            <v>13709324.099999998</v>
          </cell>
          <cell r="HG52">
            <v>13709324.099999998</v>
          </cell>
          <cell r="HH52">
            <v>13709324.099999998</v>
          </cell>
          <cell r="HI52">
            <v>13709324.099999998</v>
          </cell>
          <cell r="HJ52">
            <v>13709324.099999998</v>
          </cell>
          <cell r="HK52">
            <v>13709324.099999998</v>
          </cell>
          <cell r="HL52">
            <v>13709324.099999998</v>
          </cell>
          <cell r="HM52">
            <v>13709324.099999998</v>
          </cell>
          <cell r="HN52">
            <v>13709324.099999998</v>
          </cell>
          <cell r="HO52">
            <v>13709324.099999998</v>
          </cell>
          <cell r="HP52">
            <v>13709324.099999998</v>
          </cell>
          <cell r="HQ52">
            <v>13709324.099999998</v>
          </cell>
          <cell r="HR52">
            <v>13709324.099999998</v>
          </cell>
          <cell r="HS52">
            <v>13709324.099999998</v>
          </cell>
          <cell r="HT52">
            <v>13709324.099999998</v>
          </cell>
          <cell r="HU52">
            <v>13709324.099999998</v>
          </cell>
          <cell r="HV52">
            <v>13709324.099999998</v>
          </cell>
          <cell r="HW52">
            <v>13709324.099999998</v>
          </cell>
          <cell r="HX52">
            <v>13709324.099999998</v>
          </cell>
          <cell r="HY52">
            <v>13709324.099999998</v>
          </cell>
          <cell r="HZ52">
            <v>13709324.099999998</v>
          </cell>
          <cell r="IA52">
            <v>13709324.099999998</v>
          </cell>
          <cell r="IB52">
            <v>13709324.099999998</v>
          </cell>
          <cell r="IC52">
            <v>13709324.099999998</v>
          </cell>
          <cell r="ID52">
            <v>13709324.099999998</v>
          </cell>
          <cell r="IE52">
            <v>13709324.099999998</v>
          </cell>
          <cell r="IF52">
            <v>13709324.099999998</v>
          </cell>
          <cell r="IG52">
            <v>13709324.099999998</v>
          </cell>
          <cell r="IH52">
            <v>13709324.099999998</v>
          </cell>
          <cell r="II52">
            <v>13709324.099999998</v>
          </cell>
          <cell r="IJ52">
            <v>13709324.099999998</v>
          </cell>
          <cell r="IK52">
            <v>13709324.099999998</v>
          </cell>
          <cell r="IL52">
            <v>13709324.099999998</v>
          </cell>
          <cell r="IM52">
            <v>13709324.099999998</v>
          </cell>
          <cell r="IN52">
            <v>13709324.099999998</v>
          </cell>
          <cell r="IO52">
            <v>13709324.099999998</v>
          </cell>
          <cell r="IP52">
            <v>13709324.099999998</v>
          </cell>
          <cell r="IQ52">
            <v>13709324.099999998</v>
          </cell>
          <cell r="IR52">
            <v>13709324.099999998</v>
          </cell>
          <cell r="IS52">
            <v>13709324.099999998</v>
          </cell>
          <cell r="IT52">
            <v>13709324.099999998</v>
          </cell>
          <cell r="IU52">
            <v>13709324.099999998</v>
          </cell>
          <cell r="IV52">
            <v>13709324.099999998</v>
          </cell>
          <cell r="IW52">
            <v>13709324.099999998</v>
          </cell>
          <cell r="IX52">
            <v>13709324.099999998</v>
          </cell>
          <cell r="IY52">
            <v>13709324.099999998</v>
          </cell>
          <cell r="IZ52">
            <v>13709324.099999998</v>
          </cell>
          <cell r="JA52">
            <v>13709324.099999998</v>
          </cell>
          <cell r="JB52">
            <v>13709324.099999998</v>
          </cell>
          <cell r="JC52">
            <v>13709324.099999998</v>
          </cell>
          <cell r="JD52">
            <v>13709324.099999998</v>
          </cell>
          <cell r="JE52">
            <v>13709324.099999998</v>
          </cell>
          <cell r="JF52">
            <v>13709324.099999998</v>
          </cell>
          <cell r="JG52">
            <v>13709324.099999998</v>
          </cell>
          <cell r="JH52">
            <v>13709324.099999998</v>
          </cell>
          <cell r="JI52">
            <v>13709324.099999998</v>
          </cell>
          <cell r="JJ52">
            <v>13709324.099999998</v>
          </cell>
          <cell r="JK52">
            <v>13709324.099999998</v>
          </cell>
          <cell r="JL52">
            <v>13709324.099999998</v>
          </cell>
          <cell r="JM52">
            <v>13709324.099999998</v>
          </cell>
          <cell r="JN52">
            <v>13709324.099999998</v>
          </cell>
          <cell r="JO52">
            <v>13709324.099999998</v>
          </cell>
          <cell r="JP52">
            <v>13709324.099999998</v>
          </cell>
          <cell r="JQ52">
            <v>13709324.099999998</v>
          </cell>
          <cell r="JR52">
            <v>13709324.099999998</v>
          </cell>
          <cell r="JS52">
            <v>13709324.099999998</v>
          </cell>
          <cell r="JT52">
            <v>13709324.099999998</v>
          </cell>
          <cell r="JU52">
            <v>13709324.099999998</v>
          </cell>
          <cell r="JV52">
            <v>13709324.099999998</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32829560.539999999</v>
          </cell>
          <cell r="FS53">
            <v>32829560.539999999</v>
          </cell>
          <cell r="FT53">
            <v>32829560.539999999</v>
          </cell>
          <cell r="FU53">
            <v>32829560.539999999</v>
          </cell>
          <cell r="FV53">
            <v>32829560.539999999</v>
          </cell>
          <cell r="FW53">
            <v>32829560.539999999</v>
          </cell>
          <cell r="FX53">
            <v>32829560.539999999</v>
          </cell>
          <cell r="FY53">
            <v>32829560.539999999</v>
          </cell>
          <cell r="FZ53">
            <v>32829560.539999999</v>
          </cell>
          <cell r="GA53">
            <v>32829560.539999999</v>
          </cell>
          <cell r="GB53">
            <v>32829560.539999999</v>
          </cell>
          <cell r="GC53">
            <v>32829560.539999999</v>
          </cell>
          <cell r="GD53">
            <v>32829560.539999999</v>
          </cell>
          <cell r="GE53">
            <v>32829560.539999999</v>
          </cell>
          <cell r="GF53">
            <v>32829560.539999999</v>
          </cell>
          <cell r="GG53">
            <v>32829560.539999999</v>
          </cell>
          <cell r="GH53">
            <v>32829560.539999999</v>
          </cell>
          <cell r="GI53">
            <v>32829560.539999999</v>
          </cell>
          <cell r="GJ53">
            <v>32829560.539999999</v>
          </cell>
          <cell r="GK53">
            <v>32829560.539999999</v>
          </cell>
          <cell r="GL53">
            <v>32829560.539999999</v>
          </cell>
          <cell r="GM53">
            <v>32829560.539999999</v>
          </cell>
          <cell r="GN53">
            <v>32829560.539999999</v>
          </cell>
          <cell r="GO53">
            <v>32829560.539999999</v>
          </cell>
          <cell r="GP53">
            <v>32829560.539999999</v>
          </cell>
          <cell r="GQ53">
            <v>32829560.539999999</v>
          </cell>
          <cell r="GR53">
            <v>32829560.539999999</v>
          </cell>
          <cell r="GS53">
            <v>32829560.539999999</v>
          </cell>
          <cell r="GT53">
            <v>32829560.539999999</v>
          </cell>
          <cell r="GU53">
            <v>32829560.539999999</v>
          </cell>
          <cell r="GV53">
            <v>32829560.539999999</v>
          </cell>
          <cell r="GW53">
            <v>32829560.539999999</v>
          </cell>
          <cell r="GX53">
            <v>32829560.539999999</v>
          </cell>
          <cell r="GY53">
            <v>32829560.539999999</v>
          </cell>
          <cell r="GZ53">
            <v>32829560.539999999</v>
          </cell>
          <cell r="HA53">
            <v>32829560.539999999</v>
          </cell>
          <cell r="HB53">
            <v>32829560.539999999</v>
          </cell>
          <cell r="HC53">
            <v>32829560.539999999</v>
          </cell>
          <cell r="HD53">
            <v>32829560.539999999</v>
          </cell>
          <cell r="HE53">
            <v>32829560.539999999</v>
          </cell>
          <cell r="HF53">
            <v>32829560.539999999</v>
          </cell>
          <cell r="HG53">
            <v>32829560.539999999</v>
          </cell>
          <cell r="HH53">
            <v>32829560.539999999</v>
          </cell>
          <cell r="HI53">
            <v>32829560.539999999</v>
          </cell>
          <cell r="HJ53">
            <v>32829560.539999999</v>
          </cell>
          <cell r="HK53">
            <v>32829560.539999999</v>
          </cell>
          <cell r="HL53">
            <v>32829560.539999999</v>
          </cell>
          <cell r="HM53">
            <v>32829560.539999999</v>
          </cell>
          <cell r="HN53">
            <v>32829560.539999999</v>
          </cell>
          <cell r="HO53">
            <v>32829560.539999999</v>
          </cell>
          <cell r="HP53">
            <v>32829560.539999999</v>
          </cell>
          <cell r="HQ53">
            <v>32829560.539999999</v>
          </cell>
          <cell r="HR53">
            <v>32829560.539999999</v>
          </cell>
          <cell r="HS53">
            <v>32829560.539999999</v>
          </cell>
          <cell r="HT53">
            <v>32829560.539999999</v>
          </cell>
          <cell r="HU53">
            <v>32829560.539999999</v>
          </cell>
          <cell r="HV53">
            <v>32829560.539999999</v>
          </cell>
          <cell r="HW53">
            <v>32829560.539999999</v>
          </cell>
          <cell r="HX53">
            <v>32829560.539999999</v>
          </cell>
          <cell r="HY53">
            <v>32829560.539999999</v>
          </cell>
          <cell r="HZ53">
            <v>32829560.539999999</v>
          </cell>
          <cell r="IA53">
            <v>32829560.539999999</v>
          </cell>
          <cell r="IB53">
            <v>32829560.539999999</v>
          </cell>
          <cell r="IC53">
            <v>32829560.539999999</v>
          </cell>
          <cell r="ID53">
            <v>32829560.539999999</v>
          </cell>
          <cell r="IE53">
            <v>32829560.539999999</v>
          </cell>
          <cell r="IF53">
            <v>32829560.539999999</v>
          </cell>
          <cell r="IG53">
            <v>32829560.539999999</v>
          </cell>
          <cell r="IH53">
            <v>32829560.539999999</v>
          </cell>
          <cell r="II53">
            <v>32829560.539999999</v>
          </cell>
          <cell r="IJ53">
            <v>32829560.539999999</v>
          </cell>
          <cell r="IK53">
            <v>32829560.539999999</v>
          </cell>
          <cell r="IL53">
            <v>32829560.539999999</v>
          </cell>
          <cell r="IM53">
            <v>32829560.539999999</v>
          </cell>
          <cell r="IN53">
            <v>32829560.539999999</v>
          </cell>
          <cell r="IO53">
            <v>32829560.539999999</v>
          </cell>
          <cell r="IP53">
            <v>32829560.539999999</v>
          </cell>
          <cell r="IQ53">
            <v>32829560.539999999</v>
          </cell>
          <cell r="IR53">
            <v>32829560.539999999</v>
          </cell>
          <cell r="IS53">
            <v>32829560.539999999</v>
          </cell>
          <cell r="IT53">
            <v>32829560.539999999</v>
          </cell>
          <cell r="IU53">
            <v>32829560.539999999</v>
          </cell>
          <cell r="IV53">
            <v>32829560.539999999</v>
          </cell>
          <cell r="IW53">
            <v>32829560.539999999</v>
          </cell>
          <cell r="IX53">
            <v>32829560.539999999</v>
          </cell>
          <cell r="IY53">
            <v>32829560.539999999</v>
          </cell>
          <cell r="IZ53">
            <v>32829560.539999999</v>
          </cell>
          <cell r="JA53">
            <v>32829560.539999999</v>
          </cell>
          <cell r="JB53">
            <v>32829560.539999999</v>
          </cell>
          <cell r="JC53">
            <v>32829560.539999999</v>
          </cell>
          <cell r="JD53">
            <v>32829560.539999999</v>
          </cell>
          <cell r="JE53">
            <v>32829560.539999999</v>
          </cell>
          <cell r="JF53">
            <v>32829560.539999999</v>
          </cell>
          <cell r="JG53">
            <v>32829560.539999999</v>
          </cell>
          <cell r="JH53">
            <v>32829560.539999999</v>
          </cell>
          <cell r="JI53">
            <v>32829560.539999999</v>
          </cell>
          <cell r="JJ53">
            <v>32829560.539999999</v>
          </cell>
          <cell r="JK53">
            <v>32829560.539999999</v>
          </cell>
          <cell r="JL53">
            <v>32829560.539999999</v>
          </cell>
          <cell r="JM53">
            <v>32829560.539999999</v>
          </cell>
          <cell r="JN53">
            <v>32829560.539999999</v>
          </cell>
          <cell r="JO53">
            <v>32829560.539999999</v>
          </cell>
          <cell r="JP53">
            <v>32829560.539999999</v>
          </cell>
          <cell r="JQ53">
            <v>32829560.539999999</v>
          </cell>
          <cell r="JR53">
            <v>32829560.539999999</v>
          </cell>
          <cell r="JS53">
            <v>32829560.539999999</v>
          </cell>
          <cell r="JT53">
            <v>32829560.539999999</v>
          </cell>
          <cell r="JU53">
            <v>32829560.539999999</v>
          </cell>
          <cell r="JV53">
            <v>32829560.539999999</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57613384.120000005</v>
          </cell>
          <cell r="FS54">
            <v>57613384.120000005</v>
          </cell>
          <cell r="FT54">
            <v>57613384.120000005</v>
          </cell>
          <cell r="FU54">
            <v>57613384.120000005</v>
          </cell>
          <cell r="FV54">
            <v>57613384.120000005</v>
          </cell>
          <cell r="FW54">
            <v>57613384.120000005</v>
          </cell>
          <cell r="FX54">
            <v>57613384.120000005</v>
          </cell>
          <cell r="FY54">
            <v>57613384.120000005</v>
          </cell>
          <cell r="FZ54">
            <v>57613384.120000005</v>
          </cell>
          <cell r="GA54">
            <v>57613384.120000005</v>
          </cell>
          <cell r="GB54">
            <v>57613384.120000005</v>
          </cell>
          <cell r="GC54">
            <v>57613384.120000005</v>
          </cell>
          <cell r="GD54">
            <v>57613384.120000005</v>
          </cell>
          <cell r="GE54">
            <v>57613384.120000005</v>
          </cell>
          <cell r="GF54">
            <v>57613384.120000005</v>
          </cell>
          <cell r="GG54">
            <v>57613384.120000005</v>
          </cell>
          <cell r="GH54">
            <v>57613384.120000005</v>
          </cell>
          <cell r="GI54">
            <v>57613384.120000005</v>
          </cell>
          <cell r="GJ54">
            <v>57613384.120000005</v>
          </cell>
          <cell r="GK54">
            <v>57613384.120000005</v>
          </cell>
          <cell r="GL54">
            <v>57613384.120000005</v>
          </cell>
          <cell r="GM54">
            <v>57613384.120000005</v>
          </cell>
          <cell r="GN54">
            <v>57613384.120000005</v>
          </cell>
          <cell r="GO54">
            <v>57613384.120000005</v>
          </cell>
          <cell r="GP54">
            <v>57613384.120000005</v>
          </cell>
          <cell r="GQ54">
            <v>57613384.120000005</v>
          </cell>
          <cell r="GR54">
            <v>57613384.120000005</v>
          </cell>
          <cell r="GS54">
            <v>57613384.120000005</v>
          </cell>
          <cell r="GT54">
            <v>57613384.120000005</v>
          </cell>
          <cell r="GU54">
            <v>57613384.120000005</v>
          </cell>
          <cell r="GV54">
            <v>57613384.120000005</v>
          </cell>
          <cell r="GW54">
            <v>57613384.120000005</v>
          </cell>
          <cell r="GX54">
            <v>57613384.120000005</v>
          </cell>
          <cell r="GY54">
            <v>57613384.120000005</v>
          </cell>
          <cell r="GZ54">
            <v>57613384.120000005</v>
          </cell>
          <cell r="HA54">
            <v>57613384.120000005</v>
          </cell>
          <cell r="HB54">
            <v>57613384.120000005</v>
          </cell>
          <cell r="HC54">
            <v>57613384.120000005</v>
          </cell>
          <cell r="HD54">
            <v>57613384.120000005</v>
          </cell>
          <cell r="HE54">
            <v>57613384.120000005</v>
          </cell>
          <cell r="HF54">
            <v>57613384.120000005</v>
          </cell>
          <cell r="HG54">
            <v>57613384.120000005</v>
          </cell>
          <cell r="HH54">
            <v>57613384.120000005</v>
          </cell>
          <cell r="HI54">
            <v>57613384.120000005</v>
          </cell>
          <cell r="HJ54">
            <v>57613384.120000005</v>
          </cell>
          <cell r="HK54">
            <v>57613384.120000005</v>
          </cell>
          <cell r="HL54">
            <v>57613384.120000005</v>
          </cell>
          <cell r="HM54">
            <v>57613384.120000005</v>
          </cell>
          <cell r="HN54">
            <v>57613384.120000005</v>
          </cell>
          <cell r="HO54">
            <v>57613384.120000005</v>
          </cell>
          <cell r="HP54">
            <v>57613384.120000005</v>
          </cell>
          <cell r="HQ54">
            <v>57613384.120000005</v>
          </cell>
          <cell r="HR54">
            <v>57613384.120000005</v>
          </cell>
          <cell r="HS54">
            <v>57613384.120000005</v>
          </cell>
          <cell r="HT54">
            <v>57613384.120000005</v>
          </cell>
          <cell r="HU54">
            <v>57613384.120000005</v>
          </cell>
          <cell r="HV54">
            <v>57613384.120000005</v>
          </cell>
          <cell r="HW54">
            <v>57613384.120000005</v>
          </cell>
          <cell r="HX54">
            <v>57613384.120000005</v>
          </cell>
          <cell r="HY54">
            <v>57613384.120000005</v>
          </cell>
          <cell r="HZ54">
            <v>57613384.120000005</v>
          </cell>
          <cell r="IA54">
            <v>57613384.120000005</v>
          </cell>
          <cell r="IB54">
            <v>57613384.120000005</v>
          </cell>
          <cell r="IC54">
            <v>57613384.120000005</v>
          </cell>
          <cell r="ID54">
            <v>57613384.120000005</v>
          </cell>
          <cell r="IE54">
            <v>57613384.120000005</v>
          </cell>
          <cell r="IF54">
            <v>57613384.120000005</v>
          </cell>
          <cell r="IG54">
            <v>57613384.120000005</v>
          </cell>
          <cell r="IH54">
            <v>57613384.120000005</v>
          </cell>
          <cell r="II54">
            <v>57613384.120000005</v>
          </cell>
          <cell r="IJ54">
            <v>57613384.120000005</v>
          </cell>
          <cell r="IK54">
            <v>57613384.120000005</v>
          </cell>
          <cell r="IL54">
            <v>57613384.120000005</v>
          </cell>
          <cell r="IM54">
            <v>57613384.120000005</v>
          </cell>
          <cell r="IN54">
            <v>57613384.120000005</v>
          </cell>
          <cell r="IO54">
            <v>57613384.120000005</v>
          </cell>
          <cell r="IP54">
            <v>57613384.120000005</v>
          </cell>
          <cell r="IQ54">
            <v>57613384.120000005</v>
          </cell>
          <cell r="IR54">
            <v>57613384.120000005</v>
          </cell>
          <cell r="IS54">
            <v>57613384.120000005</v>
          </cell>
          <cell r="IT54">
            <v>57613384.120000005</v>
          </cell>
          <cell r="IU54">
            <v>57613384.120000005</v>
          </cell>
          <cell r="IV54">
            <v>57613384.120000005</v>
          </cell>
          <cell r="IW54">
            <v>57613384.120000005</v>
          </cell>
          <cell r="IX54">
            <v>57613384.120000005</v>
          </cell>
          <cell r="IY54">
            <v>57613384.120000005</v>
          </cell>
          <cell r="IZ54">
            <v>57613384.120000005</v>
          </cell>
          <cell r="JA54">
            <v>57613384.120000005</v>
          </cell>
          <cell r="JB54">
            <v>57613384.120000005</v>
          </cell>
          <cell r="JC54">
            <v>57613384.120000005</v>
          </cell>
          <cell r="JD54">
            <v>57613384.120000005</v>
          </cell>
          <cell r="JE54">
            <v>57613384.120000005</v>
          </cell>
          <cell r="JF54">
            <v>57613384.120000005</v>
          </cell>
          <cell r="JG54">
            <v>57613384.120000005</v>
          </cell>
          <cell r="JH54">
            <v>57613384.120000005</v>
          </cell>
          <cell r="JI54">
            <v>57613384.120000005</v>
          </cell>
          <cell r="JJ54">
            <v>57613384.120000005</v>
          </cell>
          <cell r="JK54">
            <v>57613384.120000005</v>
          </cell>
          <cell r="JL54">
            <v>57613384.120000005</v>
          </cell>
          <cell r="JM54">
            <v>57613384.120000005</v>
          </cell>
          <cell r="JN54">
            <v>57613384.120000005</v>
          </cell>
          <cell r="JO54">
            <v>57613384.120000005</v>
          </cell>
          <cell r="JP54">
            <v>57613384.120000005</v>
          </cell>
          <cell r="JQ54">
            <v>57613384.120000005</v>
          </cell>
          <cell r="JR54">
            <v>57613384.120000005</v>
          </cell>
          <cell r="JS54">
            <v>57613384.120000005</v>
          </cell>
          <cell r="JT54">
            <v>57613384.120000005</v>
          </cell>
          <cell r="JU54">
            <v>57613384.120000005</v>
          </cell>
          <cell r="JV54">
            <v>57613384.120000005</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72192733.780000016</v>
          </cell>
          <cell r="FS55">
            <v>72192733.780000016</v>
          </cell>
          <cell r="FT55">
            <v>72192733.780000016</v>
          </cell>
          <cell r="FU55">
            <v>72192733.780000016</v>
          </cell>
          <cell r="FV55">
            <v>72192733.780000016</v>
          </cell>
          <cell r="FW55">
            <v>72192733.780000016</v>
          </cell>
          <cell r="FX55">
            <v>72192733.780000016</v>
          </cell>
          <cell r="FY55">
            <v>72192733.780000016</v>
          </cell>
          <cell r="FZ55">
            <v>72192733.780000016</v>
          </cell>
          <cell r="GA55">
            <v>72192733.780000016</v>
          </cell>
          <cell r="GB55">
            <v>72192733.780000016</v>
          </cell>
          <cell r="GC55">
            <v>72192733.780000016</v>
          </cell>
          <cell r="GD55">
            <v>72192733.780000016</v>
          </cell>
          <cell r="GE55">
            <v>72192733.780000016</v>
          </cell>
          <cell r="GF55">
            <v>72192733.780000016</v>
          </cell>
          <cell r="GG55">
            <v>72192733.780000016</v>
          </cell>
          <cell r="GH55">
            <v>72192733.780000016</v>
          </cell>
          <cell r="GI55">
            <v>72192733.780000016</v>
          </cell>
          <cell r="GJ55">
            <v>72192733.780000016</v>
          </cell>
          <cell r="GK55">
            <v>72192733.780000016</v>
          </cell>
          <cell r="GL55">
            <v>72192733.780000016</v>
          </cell>
          <cell r="GM55">
            <v>72192733.780000016</v>
          </cell>
          <cell r="GN55">
            <v>72192733.780000016</v>
          </cell>
          <cell r="GO55">
            <v>72192733.780000016</v>
          </cell>
          <cell r="GP55">
            <v>72192733.780000016</v>
          </cell>
          <cell r="GQ55">
            <v>72192733.780000016</v>
          </cell>
          <cell r="GR55">
            <v>72192733.780000016</v>
          </cell>
          <cell r="GS55">
            <v>72192733.780000016</v>
          </cell>
          <cell r="GT55">
            <v>72192733.780000016</v>
          </cell>
          <cell r="GU55">
            <v>72192733.780000016</v>
          </cell>
          <cell r="GV55">
            <v>72192733.780000016</v>
          </cell>
          <cell r="GW55">
            <v>72192733.780000016</v>
          </cell>
          <cell r="GX55">
            <v>72192733.780000016</v>
          </cell>
          <cell r="GY55">
            <v>72192733.780000016</v>
          </cell>
          <cell r="GZ55">
            <v>72192733.780000016</v>
          </cell>
          <cell r="HA55">
            <v>72192733.780000016</v>
          </cell>
          <cell r="HB55">
            <v>72192733.780000016</v>
          </cell>
          <cell r="HC55">
            <v>72192733.780000016</v>
          </cell>
          <cell r="HD55">
            <v>72192733.780000016</v>
          </cell>
          <cell r="HE55">
            <v>72192733.780000016</v>
          </cell>
          <cell r="HF55">
            <v>72192733.780000016</v>
          </cell>
          <cell r="HG55">
            <v>72192733.780000016</v>
          </cell>
          <cell r="HH55">
            <v>72192733.780000016</v>
          </cell>
          <cell r="HI55">
            <v>72192733.780000016</v>
          </cell>
          <cell r="HJ55">
            <v>72192733.780000016</v>
          </cell>
          <cell r="HK55">
            <v>72192733.780000016</v>
          </cell>
          <cell r="HL55">
            <v>72192733.780000016</v>
          </cell>
          <cell r="HM55">
            <v>72192733.780000016</v>
          </cell>
          <cell r="HN55">
            <v>72192733.780000016</v>
          </cell>
          <cell r="HO55">
            <v>72192733.780000016</v>
          </cell>
          <cell r="HP55">
            <v>72192733.780000016</v>
          </cell>
          <cell r="HQ55">
            <v>72192733.780000016</v>
          </cell>
          <cell r="HR55">
            <v>72192733.780000016</v>
          </cell>
          <cell r="HS55">
            <v>72192733.780000016</v>
          </cell>
          <cell r="HT55">
            <v>72192733.780000016</v>
          </cell>
          <cell r="HU55">
            <v>72192733.780000016</v>
          </cell>
          <cell r="HV55">
            <v>72192733.780000016</v>
          </cell>
          <cell r="HW55">
            <v>72192733.780000016</v>
          </cell>
          <cell r="HX55">
            <v>72192733.780000016</v>
          </cell>
          <cell r="HY55">
            <v>72192733.780000016</v>
          </cell>
          <cell r="HZ55">
            <v>72192733.780000016</v>
          </cell>
          <cell r="IA55">
            <v>72192733.780000016</v>
          </cell>
          <cell r="IB55">
            <v>72192733.780000016</v>
          </cell>
          <cell r="IC55">
            <v>72192733.780000016</v>
          </cell>
          <cell r="ID55">
            <v>72192733.780000016</v>
          </cell>
          <cell r="IE55">
            <v>72192733.780000016</v>
          </cell>
          <cell r="IF55">
            <v>72192733.780000016</v>
          </cell>
          <cell r="IG55">
            <v>72192733.780000016</v>
          </cell>
          <cell r="IH55">
            <v>72192733.780000016</v>
          </cell>
          <cell r="II55">
            <v>72192733.780000016</v>
          </cell>
          <cell r="IJ55">
            <v>72192733.780000016</v>
          </cell>
          <cell r="IK55">
            <v>72192733.780000016</v>
          </cell>
          <cell r="IL55">
            <v>72192733.780000016</v>
          </cell>
          <cell r="IM55">
            <v>72192733.780000016</v>
          </cell>
          <cell r="IN55">
            <v>72192733.780000016</v>
          </cell>
          <cell r="IO55">
            <v>72192733.780000016</v>
          </cell>
          <cell r="IP55">
            <v>72192733.780000016</v>
          </cell>
          <cell r="IQ55">
            <v>72192733.780000016</v>
          </cell>
          <cell r="IR55">
            <v>72192733.780000016</v>
          </cell>
          <cell r="IS55">
            <v>72192733.780000016</v>
          </cell>
          <cell r="IT55">
            <v>72192733.780000016</v>
          </cell>
          <cell r="IU55">
            <v>72192733.780000016</v>
          </cell>
          <cell r="IV55">
            <v>72192733.780000016</v>
          </cell>
          <cell r="IW55">
            <v>72192733.780000016</v>
          </cell>
          <cell r="IX55">
            <v>72192733.780000016</v>
          </cell>
          <cell r="IY55">
            <v>72192733.780000016</v>
          </cell>
          <cell r="IZ55">
            <v>72192733.780000016</v>
          </cell>
          <cell r="JA55">
            <v>72192733.780000016</v>
          </cell>
          <cell r="JB55">
            <v>72192733.780000016</v>
          </cell>
          <cell r="JC55">
            <v>72192733.780000016</v>
          </cell>
          <cell r="JD55">
            <v>72192733.780000016</v>
          </cell>
          <cell r="JE55">
            <v>72192733.780000016</v>
          </cell>
          <cell r="JF55">
            <v>72192733.780000016</v>
          </cell>
          <cell r="JG55">
            <v>72192733.780000016</v>
          </cell>
          <cell r="JH55">
            <v>72192733.780000016</v>
          </cell>
          <cell r="JI55">
            <v>72192733.780000016</v>
          </cell>
          <cell r="JJ55">
            <v>72192733.780000016</v>
          </cell>
          <cell r="JK55">
            <v>72192733.780000016</v>
          </cell>
          <cell r="JL55">
            <v>72192733.780000016</v>
          </cell>
          <cell r="JM55">
            <v>72192733.780000016</v>
          </cell>
          <cell r="JN55">
            <v>72192733.780000016</v>
          </cell>
          <cell r="JO55">
            <v>72192733.780000016</v>
          </cell>
          <cell r="JP55">
            <v>72192733.780000016</v>
          </cell>
          <cell r="JQ55">
            <v>72192733.780000016</v>
          </cell>
          <cell r="JR55">
            <v>72192733.780000016</v>
          </cell>
          <cell r="JS55">
            <v>72192733.780000016</v>
          </cell>
          <cell r="JT55">
            <v>72192733.780000016</v>
          </cell>
          <cell r="JU55">
            <v>72192733.780000016</v>
          </cell>
          <cell r="JV55">
            <v>72192733.780000016</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19852253.389999997</v>
          </cell>
          <cell r="FS56">
            <v>19852253.389999997</v>
          </cell>
          <cell r="FT56">
            <v>19852253.389999997</v>
          </cell>
          <cell r="FU56">
            <v>19852253.389999997</v>
          </cell>
          <cell r="FV56">
            <v>19852253.389999997</v>
          </cell>
          <cell r="FW56">
            <v>19852253.389999997</v>
          </cell>
          <cell r="FX56">
            <v>19852253.389999997</v>
          </cell>
          <cell r="FY56">
            <v>19852253.389999997</v>
          </cell>
          <cell r="FZ56">
            <v>19852253.389999997</v>
          </cell>
          <cell r="GA56">
            <v>19852253.389999997</v>
          </cell>
          <cell r="GB56">
            <v>19852253.389999997</v>
          </cell>
          <cell r="GC56">
            <v>19852253.389999997</v>
          </cell>
          <cell r="GD56">
            <v>19852253.389999997</v>
          </cell>
          <cell r="GE56">
            <v>19852253.389999997</v>
          </cell>
          <cell r="GF56">
            <v>19852253.389999997</v>
          </cell>
          <cell r="GG56">
            <v>19852253.389999997</v>
          </cell>
          <cell r="GH56">
            <v>19852253.389999997</v>
          </cell>
          <cell r="GI56">
            <v>19852253.389999997</v>
          </cell>
          <cell r="GJ56">
            <v>19852253.389999997</v>
          </cell>
          <cell r="GK56">
            <v>19852253.389999997</v>
          </cell>
          <cell r="GL56">
            <v>19852253.389999997</v>
          </cell>
          <cell r="GM56">
            <v>19852253.389999997</v>
          </cell>
          <cell r="GN56">
            <v>19852253.389999997</v>
          </cell>
          <cell r="GO56">
            <v>19852253.389999997</v>
          </cell>
          <cell r="GP56">
            <v>19852253.389999997</v>
          </cell>
          <cell r="GQ56">
            <v>19852253.389999997</v>
          </cell>
          <cell r="GR56">
            <v>19852253.389999997</v>
          </cell>
          <cell r="GS56">
            <v>19852253.389999997</v>
          </cell>
          <cell r="GT56">
            <v>19852253.389999997</v>
          </cell>
          <cell r="GU56">
            <v>19852253.389999997</v>
          </cell>
          <cell r="GV56">
            <v>19852253.389999997</v>
          </cell>
          <cell r="GW56">
            <v>19852253.389999997</v>
          </cell>
          <cell r="GX56">
            <v>19852253.389999997</v>
          </cell>
          <cell r="GY56">
            <v>19852253.389999997</v>
          </cell>
          <cell r="GZ56">
            <v>19852253.389999997</v>
          </cell>
          <cell r="HA56">
            <v>19852253.389999997</v>
          </cell>
          <cell r="HB56">
            <v>19852253.389999997</v>
          </cell>
          <cell r="HC56">
            <v>19852253.389999997</v>
          </cell>
          <cell r="HD56">
            <v>19852253.389999997</v>
          </cell>
          <cell r="HE56">
            <v>19852253.389999997</v>
          </cell>
          <cell r="HF56">
            <v>19852253.389999997</v>
          </cell>
          <cell r="HG56">
            <v>19852253.389999997</v>
          </cell>
          <cell r="HH56">
            <v>19852253.389999997</v>
          </cell>
          <cell r="HI56">
            <v>19852253.389999997</v>
          </cell>
          <cell r="HJ56">
            <v>19852253.389999997</v>
          </cell>
          <cell r="HK56">
            <v>19852253.389999997</v>
          </cell>
          <cell r="HL56">
            <v>19852253.389999997</v>
          </cell>
          <cell r="HM56">
            <v>19852253.389999997</v>
          </cell>
          <cell r="HN56">
            <v>19852253.389999997</v>
          </cell>
          <cell r="HO56">
            <v>19852253.389999997</v>
          </cell>
          <cell r="HP56">
            <v>19852253.389999997</v>
          </cell>
          <cell r="HQ56">
            <v>19852253.389999997</v>
          </cell>
          <cell r="HR56">
            <v>19852253.389999997</v>
          </cell>
          <cell r="HS56">
            <v>19852253.389999997</v>
          </cell>
          <cell r="HT56">
            <v>19852253.389999997</v>
          </cell>
          <cell r="HU56">
            <v>19852253.389999997</v>
          </cell>
          <cell r="HV56">
            <v>19852253.389999997</v>
          </cell>
          <cell r="HW56">
            <v>19852253.389999997</v>
          </cell>
          <cell r="HX56">
            <v>19852253.389999997</v>
          </cell>
          <cell r="HY56">
            <v>19852253.389999997</v>
          </cell>
          <cell r="HZ56">
            <v>19852253.389999997</v>
          </cell>
          <cell r="IA56">
            <v>19852253.389999997</v>
          </cell>
          <cell r="IB56">
            <v>19852253.389999997</v>
          </cell>
          <cell r="IC56">
            <v>19852253.389999997</v>
          </cell>
          <cell r="ID56">
            <v>19852253.389999997</v>
          </cell>
          <cell r="IE56">
            <v>19852253.389999997</v>
          </cell>
          <cell r="IF56">
            <v>19852253.389999997</v>
          </cell>
          <cell r="IG56">
            <v>19852253.389999997</v>
          </cell>
          <cell r="IH56">
            <v>19852253.389999997</v>
          </cell>
          <cell r="II56">
            <v>19852253.389999997</v>
          </cell>
          <cell r="IJ56">
            <v>19852253.389999997</v>
          </cell>
          <cell r="IK56">
            <v>19852253.389999997</v>
          </cell>
          <cell r="IL56">
            <v>19852253.389999997</v>
          </cell>
          <cell r="IM56">
            <v>19852253.389999997</v>
          </cell>
          <cell r="IN56">
            <v>19852253.389999997</v>
          </cell>
          <cell r="IO56">
            <v>19852253.389999997</v>
          </cell>
          <cell r="IP56">
            <v>19852253.389999997</v>
          </cell>
          <cell r="IQ56">
            <v>19852253.389999997</v>
          </cell>
          <cell r="IR56">
            <v>19852253.389999997</v>
          </cell>
          <cell r="IS56">
            <v>19852253.389999997</v>
          </cell>
          <cell r="IT56">
            <v>19852253.389999997</v>
          </cell>
          <cell r="IU56">
            <v>19852253.389999997</v>
          </cell>
          <cell r="IV56">
            <v>19852253.389999997</v>
          </cell>
          <cell r="IW56">
            <v>19852253.389999997</v>
          </cell>
          <cell r="IX56">
            <v>19852253.389999997</v>
          </cell>
          <cell r="IY56">
            <v>19852253.389999997</v>
          </cell>
          <cell r="IZ56">
            <v>19852253.389999997</v>
          </cell>
          <cell r="JA56">
            <v>19852253.389999997</v>
          </cell>
          <cell r="JB56">
            <v>19852253.389999997</v>
          </cell>
          <cell r="JC56">
            <v>19852253.389999997</v>
          </cell>
          <cell r="JD56">
            <v>19852253.389999997</v>
          </cell>
          <cell r="JE56">
            <v>19852253.389999997</v>
          </cell>
          <cell r="JF56">
            <v>19852253.389999997</v>
          </cell>
          <cell r="JG56">
            <v>19852253.389999997</v>
          </cell>
          <cell r="JH56">
            <v>19852253.389999997</v>
          </cell>
          <cell r="JI56">
            <v>19852253.389999997</v>
          </cell>
          <cell r="JJ56">
            <v>19852253.389999997</v>
          </cell>
          <cell r="JK56">
            <v>19852253.389999997</v>
          </cell>
          <cell r="JL56">
            <v>19852253.389999997</v>
          </cell>
          <cell r="JM56">
            <v>19852253.389999997</v>
          </cell>
          <cell r="JN56">
            <v>19852253.389999997</v>
          </cell>
          <cell r="JO56">
            <v>19852253.389999997</v>
          </cell>
          <cell r="JP56">
            <v>19852253.389999997</v>
          </cell>
          <cell r="JQ56">
            <v>19852253.389999997</v>
          </cell>
          <cell r="JR56">
            <v>19852253.389999997</v>
          </cell>
          <cell r="JS56">
            <v>19852253.389999997</v>
          </cell>
          <cell r="JT56">
            <v>19852253.389999997</v>
          </cell>
          <cell r="JU56">
            <v>19852253.389999997</v>
          </cell>
          <cell r="JV56">
            <v>19852253.389999997</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17241296.560000002</v>
          </cell>
          <cell r="FS57">
            <v>17241296.560000002</v>
          </cell>
          <cell r="FT57">
            <v>17241296.560000002</v>
          </cell>
          <cell r="FU57">
            <v>17241296.560000002</v>
          </cell>
          <cell r="FV57">
            <v>17241296.560000002</v>
          </cell>
          <cell r="FW57">
            <v>17241296.560000002</v>
          </cell>
          <cell r="FX57">
            <v>17241296.560000002</v>
          </cell>
          <cell r="FY57">
            <v>17241296.560000002</v>
          </cell>
          <cell r="FZ57">
            <v>17241296.560000002</v>
          </cell>
          <cell r="GA57">
            <v>17241296.560000002</v>
          </cell>
          <cell r="GB57">
            <v>17241296.560000002</v>
          </cell>
          <cell r="GC57">
            <v>17241296.560000002</v>
          </cell>
          <cell r="GD57">
            <v>17241296.560000002</v>
          </cell>
          <cell r="GE57">
            <v>17241296.560000002</v>
          </cell>
          <cell r="GF57">
            <v>17241296.560000002</v>
          </cell>
          <cell r="GG57">
            <v>17241296.560000002</v>
          </cell>
          <cell r="GH57">
            <v>17241296.560000002</v>
          </cell>
          <cell r="GI57">
            <v>17241296.560000002</v>
          </cell>
          <cell r="GJ57">
            <v>17241296.560000002</v>
          </cell>
          <cell r="GK57">
            <v>17241296.560000002</v>
          </cell>
          <cell r="GL57">
            <v>17241296.560000002</v>
          </cell>
          <cell r="GM57">
            <v>17241296.560000002</v>
          </cell>
          <cell r="GN57">
            <v>17241296.560000002</v>
          </cell>
          <cell r="GO57">
            <v>17241296.560000002</v>
          </cell>
          <cell r="GP57">
            <v>17241296.560000002</v>
          </cell>
          <cell r="GQ57">
            <v>17241296.560000002</v>
          </cell>
          <cell r="GR57">
            <v>17241296.560000002</v>
          </cell>
          <cell r="GS57">
            <v>17241296.560000002</v>
          </cell>
          <cell r="GT57">
            <v>17241296.560000002</v>
          </cell>
          <cell r="GU57">
            <v>17241296.560000002</v>
          </cell>
          <cell r="GV57">
            <v>17241296.560000002</v>
          </cell>
          <cell r="GW57">
            <v>17241296.560000002</v>
          </cell>
          <cell r="GX57">
            <v>17241296.560000002</v>
          </cell>
          <cell r="GY57">
            <v>17241296.560000002</v>
          </cell>
          <cell r="GZ57">
            <v>17241296.560000002</v>
          </cell>
          <cell r="HA57">
            <v>17241296.560000002</v>
          </cell>
          <cell r="HB57">
            <v>17241296.560000002</v>
          </cell>
          <cell r="HC57">
            <v>17241296.560000002</v>
          </cell>
          <cell r="HD57">
            <v>17241296.560000002</v>
          </cell>
          <cell r="HE57">
            <v>17241296.560000002</v>
          </cell>
          <cell r="HF57">
            <v>17241296.560000002</v>
          </cell>
          <cell r="HG57">
            <v>17241296.560000002</v>
          </cell>
          <cell r="HH57">
            <v>17241296.560000002</v>
          </cell>
          <cell r="HI57">
            <v>17241296.560000002</v>
          </cell>
          <cell r="HJ57">
            <v>17241296.560000002</v>
          </cell>
          <cell r="HK57">
            <v>17241296.560000002</v>
          </cell>
          <cell r="HL57">
            <v>17241296.560000002</v>
          </cell>
          <cell r="HM57">
            <v>17241296.560000002</v>
          </cell>
          <cell r="HN57">
            <v>17241296.560000002</v>
          </cell>
          <cell r="HO57">
            <v>17241296.560000002</v>
          </cell>
          <cell r="HP57">
            <v>17241296.560000002</v>
          </cell>
          <cell r="HQ57">
            <v>17241296.560000002</v>
          </cell>
          <cell r="HR57">
            <v>17241296.560000002</v>
          </cell>
          <cell r="HS57">
            <v>17241296.560000002</v>
          </cell>
          <cell r="HT57">
            <v>17241296.560000002</v>
          </cell>
          <cell r="HU57">
            <v>17241296.560000002</v>
          </cell>
          <cell r="HV57">
            <v>17241296.560000002</v>
          </cell>
          <cell r="HW57">
            <v>17241296.560000002</v>
          </cell>
          <cell r="HX57">
            <v>17241296.560000002</v>
          </cell>
          <cell r="HY57">
            <v>17241296.560000002</v>
          </cell>
          <cell r="HZ57">
            <v>17241296.560000002</v>
          </cell>
          <cell r="IA57">
            <v>17241296.560000002</v>
          </cell>
          <cell r="IB57">
            <v>17241296.560000002</v>
          </cell>
          <cell r="IC57">
            <v>17241296.560000002</v>
          </cell>
          <cell r="ID57">
            <v>17241296.560000002</v>
          </cell>
          <cell r="IE57">
            <v>17241296.560000002</v>
          </cell>
          <cell r="IF57">
            <v>17241296.560000002</v>
          </cell>
          <cell r="IG57">
            <v>17241296.560000002</v>
          </cell>
          <cell r="IH57">
            <v>17241296.560000002</v>
          </cell>
          <cell r="II57">
            <v>17241296.560000002</v>
          </cell>
          <cell r="IJ57">
            <v>17241296.560000002</v>
          </cell>
          <cell r="IK57">
            <v>17241296.560000002</v>
          </cell>
          <cell r="IL57">
            <v>17241296.560000002</v>
          </cell>
          <cell r="IM57">
            <v>17241296.560000002</v>
          </cell>
          <cell r="IN57">
            <v>17241296.560000002</v>
          </cell>
          <cell r="IO57">
            <v>17241296.560000002</v>
          </cell>
          <cell r="IP57">
            <v>17241296.560000002</v>
          </cell>
          <cell r="IQ57">
            <v>17241296.560000002</v>
          </cell>
          <cell r="IR57">
            <v>17241296.560000002</v>
          </cell>
          <cell r="IS57">
            <v>17241296.560000002</v>
          </cell>
          <cell r="IT57">
            <v>17241296.560000002</v>
          </cell>
          <cell r="IU57">
            <v>17241296.560000002</v>
          </cell>
          <cell r="IV57">
            <v>17241296.560000002</v>
          </cell>
          <cell r="IW57">
            <v>17241296.560000002</v>
          </cell>
          <cell r="IX57">
            <v>17241296.560000002</v>
          </cell>
          <cell r="IY57">
            <v>17241296.560000002</v>
          </cell>
          <cell r="IZ57">
            <v>17241296.560000002</v>
          </cell>
          <cell r="JA57">
            <v>17241296.560000002</v>
          </cell>
          <cell r="JB57">
            <v>17241296.560000002</v>
          </cell>
          <cell r="JC57">
            <v>17241296.560000002</v>
          </cell>
          <cell r="JD57">
            <v>17241296.560000002</v>
          </cell>
          <cell r="JE57">
            <v>17241296.560000002</v>
          </cell>
          <cell r="JF57">
            <v>17241296.560000002</v>
          </cell>
          <cell r="JG57">
            <v>17241296.560000002</v>
          </cell>
          <cell r="JH57">
            <v>17241296.560000002</v>
          </cell>
          <cell r="JI57">
            <v>17241296.560000002</v>
          </cell>
          <cell r="JJ57">
            <v>17241296.560000002</v>
          </cell>
          <cell r="JK57">
            <v>17241296.560000002</v>
          </cell>
          <cell r="JL57">
            <v>17241296.560000002</v>
          </cell>
          <cell r="JM57">
            <v>17241296.560000002</v>
          </cell>
          <cell r="JN57">
            <v>17241296.560000002</v>
          </cell>
          <cell r="JO57">
            <v>17241296.560000002</v>
          </cell>
          <cell r="JP57">
            <v>17241296.560000002</v>
          </cell>
          <cell r="JQ57">
            <v>17241296.560000002</v>
          </cell>
          <cell r="JR57">
            <v>17241296.560000002</v>
          </cell>
          <cell r="JS57">
            <v>17241296.560000002</v>
          </cell>
          <cell r="JT57">
            <v>17241296.560000002</v>
          </cell>
          <cell r="JU57">
            <v>17241296.560000002</v>
          </cell>
          <cell r="JV57">
            <v>17241296.560000002</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22779436.690000031</v>
          </cell>
          <cell r="FS59">
            <v>22779436.690000031</v>
          </cell>
          <cell r="FT59">
            <v>22779436.690000031</v>
          </cell>
          <cell r="FU59">
            <v>22779436.690000031</v>
          </cell>
          <cell r="FV59">
            <v>22779436.690000031</v>
          </cell>
          <cell r="FW59">
            <v>22779436.690000031</v>
          </cell>
          <cell r="FX59">
            <v>22779436.690000031</v>
          </cell>
          <cell r="FY59">
            <v>22779436.690000031</v>
          </cell>
          <cell r="FZ59">
            <v>22779436.690000031</v>
          </cell>
          <cell r="GA59">
            <v>22779436.690000031</v>
          </cell>
          <cell r="GB59">
            <v>22779436.690000031</v>
          </cell>
          <cell r="GC59">
            <v>22779436.690000031</v>
          </cell>
          <cell r="GD59">
            <v>22779436.690000031</v>
          </cell>
          <cell r="GE59">
            <v>22779436.690000031</v>
          </cell>
          <cell r="GF59">
            <v>22779436.690000031</v>
          </cell>
          <cell r="GG59">
            <v>22779436.690000031</v>
          </cell>
          <cell r="GH59">
            <v>22779436.690000031</v>
          </cell>
          <cell r="GI59">
            <v>22779436.690000031</v>
          </cell>
          <cell r="GJ59">
            <v>22779436.690000031</v>
          </cell>
          <cell r="GK59">
            <v>22779436.690000031</v>
          </cell>
          <cell r="GL59">
            <v>22779436.690000031</v>
          </cell>
          <cell r="GM59">
            <v>22779436.690000031</v>
          </cell>
          <cell r="GN59">
            <v>22779436.690000031</v>
          </cell>
          <cell r="GO59">
            <v>22779436.690000031</v>
          </cell>
          <cell r="GP59">
            <v>22779436.690000031</v>
          </cell>
          <cell r="GQ59">
            <v>22779436.690000031</v>
          </cell>
          <cell r="GR59">
            <v>22779436.690000031</v>
          </cell>
          <cell r="GS59">
            <v>22779436.690000031</v>
          </cell>
          <cell r="GT59">
            <v>22779436.690000031</v>
          </cell>
          <cell r="GU59">
            <v>22779436.690000031</v>
          </cell>
          <cell r="GV59">
            <v>22779436.690000031</v>
          </cell>
          <cell r="GW59">
            <v>22779436.690000031</v>
          </cell>
          <cell r="GX59">
            <v>22779436.690000031</v>
          </cell>
          <cell r="GY59">
            <v>22779436.690000031</v>
          </cell>
          <cell r="GZ59">
            <v>22779436.690000031</v>
          </cell>
          <cell r="HA59">
            <v>22779436.690000031</v>
          </cell>
          <cell r="HB59">
            <v>22779436.690000031</v>
          </cell>
          <cell r="HC59">
            <v>22779436.690000031</v>
          </cell>
          <cell r="HD59">
            <v>22779436.690000031</v>
          </cell>
          <cell r="HE59">
            <v>22779436.690000031</v>
          </cell>
          <cell r="HF59">
            <v>22779436.690000031</v>
          </cell>
          <cell r="HG59">
            <v>22779436.690000031</v>
          </cell>
          <cell r="HH59">
            <v>22779436.690000031</v>
          </cell>
          <cell r="HI59">
            <v>22779436.690000031</v>
          </cell>
          <cell r="HJ59">
            <v>22779436.690000031</v>
          </cell>
          <cell r="HK59">
            <v>22779436.690000031</v>
          </cell>
          <cell r="HL59">
            <v>22779436.690000031</v>
          </cell>
          <cell r="HM59">
            <v>22779436.690000031</v>
          </cell>
          <cell r="HN59">
            <v>22779436.690000031</v>
          </cell>
          <cell r="HO59">
            <v>22779436.690000031</v>
          </cell>
          <cell r="HP59">
            <v>22779436.690000031</v>
          </cell>
          <cell r="HQ59">
            <v>22779436.690000031</v>
          </cell>
          <cell r="HR59">
            <v>22779436.690000031</v>
          </cell>
          <cell r="HS59">
            <v>22779436.690000031</v>
          </cell>
          <cell r="HT59">
            <v>22779436.690000031</v>
          </cell>
          <cell r="HU59">
            <v>22779436.690000031</v>
          </cell>
          <cell r="HV59">
            <v>22779436.690000031</v>
          </cell>
          <cell r="HW59">
            <v>22779436.690000031</v>
          </cell>
          <cell r="HX59">
            <v>22779436.690000031</v>
          </cell>
          <cell r="HY59">
            <v>22779436.690000031</v>
          </cell>
          <cell r="HZ59">
            <v>22779436.690000031</v>
          </cell>
          <cell r="IA59">
            <v>22779436.690000031</v>
          </cell>
          <cell r="IB59">
            <v>22779436.690000031</v>
          </cell>
          <cell r="IC59">
            <v>22779436.690000031</v>
          </cell>
          <cell r="ID59">
            <v>22779436.690000031</v>
          </cell>
          <cell r="IE59">
            <v>22779436.690000031</v>
          </cell>
          <cell r="IF59">
            <v>22779436.690000031</v>
          </cell>
          <cell r="IG59">
            <v>22779436.690000031</v>
          </cell>
          <cell r="IH59">
            <v>22779436.690000031</v>
          </cell>
          <cell r="II59">
            <v>22779436.690000031</v>
          </cell>
          <cell r="IJ59">
            <v>22779436.690000031</v>
          </cell>
          <cell r="IK59">
            <v>22779436.690000031</v>
          </cell>
          <cell r="IL59">
            <v>22779436.690000031</v>
          </cell>
          <cell r="IM59">
            <v>22779436.690000031</v>
          </cell>
          <cell r="IN59">
            <v>22779436.690000031</v>
          </cell>
          <cell r="IO59">
            <v>22779436.690000031</v>
          </cell>
          <cell r="IP59">
            <v>22779436.690000031</v>
          </cell>
          <cell r="IQ59">
            <v>22779436.690000031</v>
          </cell>
          <cell r="IR59">
            <v>22779436.690000031</v>
          </cell>
          <cell r="IS59">
            <v>22779436.690000031</v>
          </cell>
          <cell r="IT59">
            <v>22779436.690000031</v>
          </cell>
          <cell r="IU59">
            <v>22779436.690000031</v>
          </cell>
          <cell r="IV59">
            <v>22779436.690000031</v>
          </cell>
          <cell r="IW59">
            <v>22779436.690000031</v>
          </cell>
          <cell r="IX59">
            <v>22779436.690000031</v>
          </cell>
          <cell r="IY59">
            <v>22779436.690000031</v>
          </cell>
          <cell r="IZ59">
            <v>22779436.690000031</v>
          </cell>
          <cell r="JA59">
            <v>22779436.690000031</v>
          </cell>
          <cell r="JB59">
            <v>22779436.690000031</v>
          </cell>
          <cell r="JC59">
            <v>22779436.690000031</v>
          </cell>
          <cell r="JD59">
            <v>22779436.690000031</v>
          </cell>
          <cell r="JE59">
            <v>22779436.690000031</v>
          </cell>
          <cell r="JF59">
            <v>22779436.690000031</v>
          </cell>
          <cell r="JG59">
            <v>22779436.690000031</v>
          </cell>
          <cell r="JH59">
            <v>22779436.690000031</v>
          </cell>
          <cell r="JI59">
            <v>22779436.690000031</v>
          </cell>
          <cell r="JJ59">
            <v>22779436.690000031</v>
          </cell>
          <cell r="JK59">
            <v>22779436.690000031</v>
          </cell>
          <cell r="JL59">
            <v>22779436.690000031</v>
          </cell>
          <cell r="JM59">
            <v>22779436.690000031</v>
          </cell>
          <cell r="JN59">
            <v>22779436.690000031</v>
          </cell>
          <cell r="JO59">
            <v>22779436.690000031</v>
          </cell>
          <cell r="JP59">
            <v>22779436.690000031</v>
          </cell>
          <cell r="JQ59">
            <v>22779436.690000031</v>
          </cell>
          <cell r="JR59">
            <v>22779436.690000031</v>
          </cell>
          <cell r="JS59">
            <v>22779436.690000031</v>
          </cell>
          <cell r="JT59">
            <v>22779436.690000031</v>
          </cell>
          <cell r="JU59">
            <v>22779436.690000031</v>
          </cell>
          <cell r="JV59">
            <v>22779436.690000031</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186567290.68999994</v>
          </cell>
          <cell r="FS60">
            <v>186567290.68999994</v>
          </cell>
          <cell r="FT60">
            <v>186567290.68999994</v>
          </cell>
          <cell r="FU60">
            <v>186567290.68999994</v>
          </cell>
          <cell r="FV60">
            <v>186567290.68999994</v>
          </cell>
          <cell r="FW60">
            <v>186567290.68999994</v>
          </cell>
          <cell r="FX60">
            <v>186567290.68999994</v>
          </cell>
          <cell r="FY60">
            <v>186567290.68999994</v>
          </cell>
          <cell r="FZ60">
            <v>186567290.68999994</v>
          </cell>
          <cell r="GA60">
            <v>186567290.68999994</v>
          </cell>
          <cell r="GB60">
            <v>186567290.68999994</v>
          </cell>
          <cell r="GC60">
            <v>186567290.68999994</v>
          </cell>
          <cell r="GD60">
            <v>186567290.68999994</v>
          </cell>
          <cell r="GE60">
            <v>186567290.68999994</v>
          </cell>
          <cell r="GF60">
            <v>186567290.68999994</v>
          </cell>
          <cell r="GG60">
            <v>186567290.68999994</v>
          </cell>
          <cell r="GH60">
            <v>186567290.68999994</v>
          </cell>
          <cell r="GI60">
            <v>186567290.68999994</v>
          </cell>
          <cell r="GJ60">
            <v>186567290.68999994</v>
          </cell>
          <cell r="GK60">
            <v>186567290.68999994</v>
          </cell>
          <cell r="GL60">
            <v>186567290.68999994</v>
          </cell>
          <cell r="GM60">
            <v>186567290.68999994</v>
          </cell>
          <cell r="GN60">
            <v>186567290.68999994</v>
          </cell>
          <cell r="GO60">
            <v>186567290.68999994</v>
          </cell>
          <cell r="GP60">
            <v>186567290.68999994</v>
          </cell>
          <cell r="GQ60">
            <v>186567290.68999994</v>
          </cell>
          <cell r="GR60">
            <v>186567290.68999994</v>
          </cell>
          <cell r="GS60">
            <v>186567290.68999994</v>
          </cell>
          <cell r="GT60">
            <v>186567290.68999994</v>
          </cell>
          <cell r="GU60">
            <v>186567290.68999994</v>
          </cell>
          <cell r="GV60">
            <v>186567290.68999994</v>
          </cell>
          <cell r="GW60">
            <v>186567290.68999994</v>
          </cell>
          <cell r="GX60">
            <v>186567290.68999994</v>
          </cell>
          <cell r="GY60">
            <v>186567290.68999994</v>
          </cell>
          <cell r="GZ60">
            <v>186567290.68999994</v>
          </cell>
          <cell r="HA60">
            <v>186567290.68999994</v>
          </cell>
          <cell r="HB60">
            <v>186567290.68999994</v>
          </cell>
          <cell r="HC60">
            <v>186567290.68999994</v>
          </cell>
          <cell r="HD60">
            <v>186567290.68999994</v>
          </cell>
          <cell r="HE60">
            <v>186567290.68999994</v>
          </cell>
          <cell r="HF60">
            <v>186567290.68999994</v>
          </cell>
          <cell r="HG60">
            <v>186567290.68999994</v>
          </cell>
          <cell r="HH60">
            <v>186567290.68999994</v>
          </cell>
          <cell r="HI60">
            <v>186567290.68999994</v>
          </cell>
          <cell r="HJ60">
            <v>186567290.68999994</v>
          </cell>
          <cell r="HK60">
            <v>186567290.68999994</v>
          </cell>
          <cell r="HL60">
            <v>186567290.68999994</v>
          </cell>
          <cell r="HM60">
            <v>186567290.68999994</v>
          </cell>
          <cell r="HN60">
            <v>186567290.68999994</v>
          </cell>
          <cell r="HO60">
            <v>186567290.68999994</v>
          </cell>
          <cell r="HP60">
            <v>186567290.68999994</v>
          </cell>
          <cell r="HQ60">
            <v>186567290.68999994</v>
          </cell>
          <cell r="HR60">
            <v>186567290.68999994</v>
          </cell>
          <cell r="HS60">
            <v>186567290.68999994</v>
          </cell>
          <cell r="HT60">
            <v>186567290.68999994</v>
          </cell>
          <cell r="HU60">
            <v>186567290.68999994</v>
          </cell>
          <cell r="HV60">
            <v>186567290.68999994</v>
          </cell>
          <cell r="HW60">
            <v>186567290.68999994</v>
          </cell>
          <cell r="HX60">
            <v>186567290.68999994</v>
          </cell>
          <cell r="HY60">
            <v>186567290.68999994</v>
          </cell>
          <cell r="HZ60">
            <v>186567290.68999994</v>
          </cell>
          <cell r="IA60">
            <v>186567290.68999994</v>
          </cell>
          <cell r="IB60">
            <v>186567290.68999994</v>
          </cell>
          <cell r="IC60">
            <v>186567290.68999994</v>
          </cell>
          <cell r="ID60">
            <v>186567290.68999994</v>
          </cell>
          <cell r="IE60">
            <v>186567290.68999994</v>
          </cell>
          <cell r="IF60">
            <v>186567290.68999994</v>
          </cell>
          <cell r="IG60">
            <v>186567290.68999994</v>
          </cell>
          <cell r="IH60">
            <v>186567290.68999994</v>
          </cell>
          <cell r="II60">
            <v>186567290.68999994</v>
          </cell>
          <cell r="IJ60">
            <v>186567290.68999994</v>
          </cell>
          <cell r="IK60">
            <v>186567290.68999994</v>
          </cell>
          <cell r="IL60">
            <v>186567290.68999994</v>
          </cell>
          <cell r="IM60">
            <v>186567290.68999994</v>
          </cell>
          <cell r="IN60">
            <v>186567290.68999994</v>
          </cell>
          <cell r="IO60">
            <v>186567290.68999994</v>
          </cell>
          <cell r="IP60">
            <v>186567290.68999994</v>
          </cell>
          <cell r="IQ60">
            <v>186567290.68999994</v>
          </cell>
          <cell r="IR60">
            <v>186567290.68999994</v>
          </cell>
          <cell r="IS60">
            <v>186567290.68999994</v>
          </cell>
          <cell r="IT60">
            <v>186567290.68999994</v>
          </cell>
          <cell r="IU60">
            <v>186567290.68999994</v>
          </cell>
          <cell r="IV60">
            <v>186567290.68999994</v>
          </cell>
          <cell r="IW60">
            <v>186567290.68999994</v>
          </cell>
          <cell r="IX60">
            <v>186567290.68999994</v>
          </cell>
          <cell r="IY60">
            <v>186567290.68999994</v>
          </cell>
          <cell r="IZ60">
            <v>186567290.68999994</v>
          </cell>
          <cell r="JA60">
            <v>186567290.68999994</v>
          </cell>
          <cell r="JB60">
            <v>186567290.68999994</v>
          </cell>
          <cell r="JC60">
            <v>186567290.68999994</v>
          </cell>
          <cell r="JD60">
            <v>186567290.68999994</v>
          </cell>
          <cell r="JE60">
            <v>186567290.68999994</v>
          </cell>
          <cell r="JF60">
            <v>186567290.68999994</v>
          </cell>
          <cell r="JG60">
            <v>186567290.68999994</v>
          </cell>
          <cell r="JH60">
            <v>186567290.68999994</v>
          </cell>
          <cell r="JI60">
            <v>186567290.68999994</v>
          </cell>
          <cell r="JJ60">
            <v>186567290.68999994</v>
          </cell>
          <cell r="JK60">
            <v>186567290.68999994</v>
          </cell>
          <cell r="JL60">
            <v>186567290.68999994</v>
          </cell>
          <cell r="JM60">
            <v>186567290.68999994</v>
          </cell>
          <cell r="JN60">
            <v>186567290.68999994</v>
          </cell>
          <cell r="JO60">
            <v>186567290.68999994</v>
          </cell>
          <cell r="JP60">
            <v>186567290.68999994</v>
          </cell>
          <cell r="JQ60">
            <v>186567290.68999994</v>
          </cell>
          <cell r="JR60">
            <v>186567290.68999994</v>
          </cell>
          <cell r="JS60">
            <v>186567290.68999994</v>
          </cell>
          <cell r="JT60">
            <v>186567290.68999994</v>
          </cell>
          <cell r="JU60">
            <v>186567290.68999994</v>
          </cell>
          <cell r="JV60">
            <v>186567290.68999994</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34196920.590000026</v>
          </cell>
          <cell r="FS61">
            <v>34196920.590000026</v>
          </cell>
          <cell r="FT61">
            <v>34196920.590000026</v>
          </cell>
          <cell r="FU61">
            <v>34196920.590000026</v>
          </cell>
          <cell r="FV61">
            <v>34196920.590000026</v>
          </cell>
          <cell r="FW61">
            <v>34196920.590000026</v>
          </cell>
          <cell r="FX61">
            <v>34196920.590000026</v>
          </cell>
          <cell r="FY61">
            <v>34196920.590000026</v>
          </cell>
          <cell r="FZ61">
            <v>34196920.590000026</v>
          </cell>
          <cell r="GA61">
            <v>34196920.590000026</v>
          </cell>
          <cell r="GB61">
            <v>34196920.590000026</v>
          </cell>
          <cell r="GC61">
            <v>34196920.590000026</v>
          </cell>
          <cell r="GD61">
            <v>34196920.590000026</v>
          </cell>
          <cell r="GE61">
            <v>34196920.590000026</v>
          </cell>
          <cell r="GF61">
            <v>34196920.590000026</v>
          </cell>
          <cell r="GG61">
            <v>34196920.590000026</v>
          </cell>
          <cell r="GH61">
            <v>34196920.590000026</v>
          </cell>
          <cell r="GI61">
            <v>34196920.590000026</v>
          </cell>
          <cell r="GJ61">
            <v>34196920.590000026</v>
          </cell>
          <cell r="GK61">
            <v>34196920.590000026</v>
          </cell>
          <cell r="GL61">
            <v>34196920.590000026</v>
          </cell>
          <cell r="GM61">
            <v>34196920.590000026</v>
          </cell>
          <cell r="GN61">
            <v>34196920.590000026</v>
          </cell>
          <cell r="GO61">
            <v>34196920.590000026</v>
          </cell>
          <cell r="GP61">
            <v>34196920.590000026</v>
          </cell>
          <cell r="GQ61">
            <v>34196920.590000026</v>
          </cell>
          <cell r="GR61">
            <v>34196920.590000026</v>
          </cell>
          <cell r="GS61">
            <v>34196920.590000026</v>
          </cell>
          <cell r="GT61">
            <v>34196920.590000026</v>
          </cell>
          <cell r="GU61">
            <v>34196920.590000026</v>
          </cell>
          <cell r="GV61">
            <v>34196920.590000026</v>
          </cell>
          <cell r="GW61">
            <v>34196920.590000026</v>
          </cell>
          <cell r="GX61">
            <v>34196920.590000026</v>
          </cell>
          <cell r="GY61">
            <v>34196920.590000026</v>
          </cell>
          <cell r="GZ61">
            <v>34196920.590000026</v>
          </cell>
          <cell r="HA61">
            <v>34196920.590000026</v>
          </cell>
          <cell r="HB61">
            <v>34196920.590000026</v>
          </cell>
          <cell r="HC61">
            <v>34196920.590000026</v>
          </cell>
          <cell r="HD61">
            <v>34196920.590000026</v>
          </cell>
          <cell r="HE61">
            <v>34196920.590000026</v>
          </cell>
          <cell r="HF61">
            <v>34196920.590000026</v>
          </cell>
          <cell r="HG61">
            <v>34196920.590000026</v>
          </cell>
          <cell r="HH61">
            <v>34196920.590000026</v>
          </cell>
          <cell r="HI61">
            <v>34196920.590000026</v>
          </cell>
          <cell r="HJ61">
            <v>34196920.590000026</v>
          </cell>
          <cell r="HK61">
            <v>34196920.590000026</v>
          </cell>
          <cell r="HL61">
            <v>34196920.590000026</v>
          </cell>
          <cell r="HM61">
            <v>34196920.590000026</v>
          </cell>
          <cell r="HN61">
            <v>34196920.590000026</v>
          </cell>
          <cell r="HO61">
            <v>34196920.590000026</v>
          </cell>
          <cell r="HP61">
            <v>34196920.590000026</v>
          </cell>
          <cell r="HQ61">
            <v>34196920.590000026</v>
          </cell>
          <cell r="HR61">
            <v>34196920.590000026</v>
          </cell>
          <cell r="HS61">
            <v>34196920.590000026</v>
          </cell>
          <cell r="HT61">
            <v>34196920.590000026</v>
          </cell>
          <cell r="HU61">
            <v>34196920.590000026</v>
          </cell>
          <cell r="HV61">
            <v>34196920.590000026</v>
          </cell>
          <cell r="HW61">
            <v>34196920.590000026</v>
          </cell>
          <cell r="HX61">
            <v>34196920.590000026</v>
          </cell>
          <cell r="HY61">
            <v>34196920.590000026</v>
          </cell>
          <cell r="HZ61">
            <v>34196920.590000026</v>
          </cell>
          <cell r="IA61">
            <v>34196920.590000026</v>
          </cell>
          <cell r="IB61">
            <v>34196920.590000026</v>
          </cell>
          <cell r="IC61">
            <v>34196920.590000026</v>
          </cell>
          <cell r="ID61">
            <v>34196920.590000026</v>
          </cell>
          <cell r="IE61">
            <v>34196920.590000026</v>
          </cell>
          <cell r="IF61">
            <v>34196920.590000026</v>
          </cell>
          <cell r="IG61">
            <v>34196920.590000026</v>
          </cell>
          <cell r="IH61">
            <v>34196920.590000026</v>
          </cell>
          <cell r="II61">
            <v>34196920.590000026</v>
          </cell>
          <cell r="IJ61">
            <v>34196920.590000026</v>
          </cell>
          <cell r="IK61">
            <v>34196920.590000026</v>
          </cell>
          <cell r="IL61">
            <v>34196920.590000026</v>
          </cell>
          <cell r="IM61">
            <v>34196920.590000026</v>
          </cell>
          <cell r="IN61">
            <v>34196920.590000026</v>
          </cell>
          <cell r="IO61">
            <v>34196920.590000026</v>
          </cell>
          <cell r="IP61">
            <v>34196920.590000026</v>
          </cell>
          <cell r="IQ61">
            <v>34196920.590000026</v>
          </cell>
          <cell r="IR61">
            <v>34196920.590000026</v>
          </cell>
          <cell r="IS61">
            <v>34196920.590000026</v>
          </cell>
          <cell r="IT61">
            <v>34196920.590000026</v>
          </cell>
          <cell r="IU61">
            <v>34196920.590000026</v>
          </cell>
          <cell r="IV61">
            <v>34196920.590000026</v>
          </cell>
          <cell r="IW61">
            <v>34196920.590000026</v>
          </cell>
          <cell r="IX61">
            <v>34196920.590000026</v>
          </cell>
          <cell r="IY61">
            <v>34196920.590000026</v>
          </cell>
          <cell r="IZ61">
            <v>34196920.590000026</v>
          </cell>
          <cell r="JA61">
            <v>34196920.590000026</v>
          </cell>
          <cell r="JB61">
            <v>34196920.590000026</v>
          </cell>
          <cell r="JC61">
            <v>34196920.590000026</v>
          </cell>
          <cell r="JD61">
            <v>34196920.590000026</v>
          </cell>
          <cell r="JE61">
            <v>34196920.590000026</v>
          </cell>
          <cell r="JF61">
            <v>34196920.590000026</v>
          </cell>
          <cell r="JG61">
            <v>34196920.590000026</v>
          </cell>
          <cell r="JH61">
            <v>34196920.590000026</v>
          </cell>
          <cell r="JI61">
            <v>34196920.590000026</v>
          </cell>
          <cell r="JJ61">
            <v>34196920.590000026</v>
          </cell>
          <cell r="JK61">
            <v>34196920.590000026</v>
          </cell>
          <cell r="JL61">
            <v>34196920.590000026</v>
          </cell>
          <cell r="JM61">
            <v>34196920.590000026</v>
          </cell>
          <cell r="JN61">
            <v>34196920.590000026</v>
          </cell>
          <cell r="JO61">
            <v>34196920.590000026</v>
          </cell>
          <cell r="JP61">
            <v>34196920.590000026</v>
          </cell>
          <cell r="JQ61">
            <v>34196920.590000026</v>
          </cell>
          <cell r="JR61">
            <v>34196920.590000026</v>
          </cell>
          <cell r="JS61">
            <v>34196920.590000026</v>
          </cell>
          <cell r="JT61">
            <v>34196920.590000026</v>
          </cell>
          <cell r="JU61">
            <v>34196920.590000026</v>
          </cell>
          <cell r="JV61">
            <v>34196920.590000026</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7286818.0999999987</v>
          </cell>
          <cell r="FS63">
            <v>7286818.0999999987</v>
          </cell>
          <cell r="FT63">
            <v>7286818.0999999987</v>
          </cell>
          <cell r="FU63">
            <v>7286818.0999999987</v>
          </cell>
          <cell r="FV63">
            <v>7286818.0999999987</v>
          </cell>
          <cell r="FW63">
            <v>7286818.0999999987</v>
          </cell>
          <cell r="FX63">
            <v>7286818.0999999987</v>
          </cell>
          <cell r="FY63">
            <v>7286818.0999999987</v>
          </cell>
          <cell r="FZ63">
            <v>7286818.0999999987</v>
          </cell>
          <cell r="GA63">
            <v>7286818.0999999987</v>
          </cell>
          <cell r="GB63">
            <v>7286818.0999999987</v>
          </cell>
          <cell r="GC63">
            <v>7286818.0999999987</v>
          </cell>
          <cell r="GD63">
            <v>7286818.0999999987</v>
          </cell>
          <cell r="GE63">
            <v>7286818.0999999987</v>
          </cell>
          <cell r="GF63">
            <v>7286818.0999999987</v>
          </cell>
          <cell r="GG63">
            <v>7286818.0999999987</v>
          </cell>
          <cell r="GH63">
            <v>7286818.0999999987</v>
          </cell>
          <cell r="GI63">
            <v>7286818.0999999987</v>
          </cell>
          <cell r="GJ63">
            <v>7286818.0999999987</v>
          </cell>
          <cell r="GK63">
            <v>7286818.0999999987</v>
          </cell>
          <cell r="GL63">
            <v>7286818.0999999987</v>
          </cell>
          <cell r="GM63">
            <v>7286818.0999999987</v>
          </cell>
          <cell r="GN63">
            <v>7286818.0999999987</v>
          </cell>
          <cell r="GO63">
            <v>7286818.0999999987</v>
          </cell>
          <cell r="GP63">
            <v>7286818.0999999987</v>
          </cell>
          <cell r="GQ63">
            <v>7286818.0999999987</v>
          </cell>
          <cell r="GR63">
            <v>7286818.0999999987</v>
          </cell>
          <cell r="GS63">
            <v>7286818.0999999987</v>
          </cell>
          <cell r="GT63">
            <v>7286818.0999999987</v>
          </cell>
          <cell r="GU63">
            <v>7286818.0999999987</v>
          </cell>
          <cell r="GV63">
            <v>7286818.0999999987</v>
          </cell>
          <cell r="GW63">
            <v>7286818.0999999987</v>
          </cell>
          <cell r="GX63">
            <v>7286818.0999999987</v>
          </cell>
          <cell r="GY63">
            <v>7286818.0999999987</v>
          </cell>
          <cell r="GZ63">
            <v>7286818.0999999987</v>
          </cell>
          <cell r="HA63">
            <v>7286818.0999999987</v>
          </cell>
          <cell r="HB63">
            <v>7286818.0999999987</v>
          </cell>
          <cell r="HC63">
            <v>7286818.0999999987</v>
          </cell>
          <cell r="HD63">
            <v>7286818.0999999987</v>
          </cell>
          <cell r="HE63">
            <v>7286818.0999999987</v>
          </cell>
          <cell r="HF63">
            <v>7286818.0999999987</v>
          </cell>
          <cell r="HG63">
            <v>7286818.0999999987</v>
          </cell>
          <cell r="HH63">
            <v>7286818.0999999987</v>
          </cell>
          <cell r="HI63">
            <v>7286818.0999999987</v>
          </cell>
          <cell r="HJ63">
            <v>7286818.0999999987</v>
          </cell>
          <cell r="HK63">
            <v>7286818.0999999987</v>
          </cell>
          <cell r="HL63">
            <v>7286818.0999999987</v>
          </cell>
          <cell r="HM63">
            <v>7286818.0999999987</v>
          </cell>
          <cell r="HN63">
            <v>7286818.0999999987</v>
          </cell>
          <cell r="HO63">
            <v>7286818.0999999987</v>
          </cell>
          <cell r="HP63">
            <v>7286818.0999999987</v>
          </cell>
          <cell r="HQ63">
            <v>7286818.0999999987</v>
          </cell>
          <cell r="HR63">
            <v>7286818.0999999987</v>
          </cell>
          <cell r="HS63">
            <v>7286818.0999999987</v>
          </cell>
          <cell r="HT63">
            <v>7286818.0999999987</v>
          </cell>
          <cell r="HU63">
            <v>7286818.0999999987</v>
          </cell>
          <cell r="HV63">
            <v>7286818.0999999987</v>
          </cell>
          <cell r="HW63">
            <v>7286818.0999999987</v>
          </cell>
          <cell r="HX63">
            <v>7286818.0999999987</v>
          </cell>
          <cell r="HY63">
            <v>7286818.0999999987</v>
          </cell>
          <cell r="HZ63">
            <v>7286818.0999999987</v>
          </cell>
          <cell r="IA63">
            <v>7286818.0999999987</v>
          </cell>
          <cell r="IB63">
            <v>7286818.0999999987</v>
          </cell>
          <cell r="IC63">
            <v>7286818.0999999987</v>
          </cell>
          <cell r="ID63">
            <v>7286818.0999999987</v>
          </cell>
          <cell r="IE63">
            <v>7286818.0999999987</v>
          </cell>
          <cell r="IF63">
            <v>7286818.0999999987</v>
          </cell>
          <cell r="IG63">
            <v>7286818.0999999987</v>
          </cell>
          <cell r="IH63">
            <v>7286818.0999999987</v>
          </cell>
          <cell r="II63">
            <v>7286818.0999999987</v>
          </cell>
          <cell r="IJ63">
            <v>7286818.0999999987</v>
          </cell>
          <cell r="IK63">
            <v>7286818.0999999987</v>
          </cell>
          <cell r="IL63">
            <v>7286818.0999999987</v>
          </cell>
          <cell r="IM63">
            <v>7286818.0999999987</v>
          </cell>
          <cell r="IN63">
            <v>7286818.0999999987</v>
          </cell>
          <cell r="IO63">
            <v>7286818.0999999987</v>
          </cell>
          <cell r="IP63">
            <v>7286818.0999999987</v>
          </cell>
          <cell r="IQ63">
            <v>7286818.0999999987</v>
          </cell>
          <cell r="IR63">
            <v>7286818.0999999987</v>
          </cell>
          <cell r="IS63">
            <v>7286818.0999999987</v>
          </cell>
          <cell r="IT63">
            <v>7286818.0999999987</v>
          </cell>
          <cell r="IU63">
            <v>7286818.0999999987</v>
          </cell>
          <cell r="IV63">
            <v>7286818.0999999987</v>
          </cell>
          <cell r="IW63">
            <v>7286818.0999999987</v>
          </cell>
          <cell r="IX63">
            <v>7286818.0999999987</v>
          </cell>
          <cell r="IY63">
            <v>7286818.0999999987</v>
          </cell>
          <cell r="IZ63">
            <v>7286818.0999999987</v>
          </cell>
          <cell r="JA63">
            <v>7286818.0999999987</v>
          </cell>
          <cell r="JB63">
            <v>7286818.0999999987</v>
          </cell>
          <cell r="JC63">
            <v>7286818.0999999987</v>
          </cell>
          <cell r="JD63">
            <v>7286818.0999999987</v>
          </cell>
          <cell r="JE63">
            <v>7286818.0999999987</v>
          </cell>
          <cell r="JF63">
            <v>7286818.0999999987</v>
          </cell>
          <cell r="JG63">
            <v>7286818.0999999987</v>
          </cell>
          <cell r="JH63">
            <v>7286818.0999999987</v>
          </cell>
          <cell r="JI63">
            <v>7286818.0999999987</v>
          </cell>
          <cell r="JJ63">
            <v>7286818.0999999987</v>
          </cell>
          <cell r="JK63">
            <v>7286818.0999999987</v>
          </cell>
          <cell r="JL63">
            <v>7286818.0999999987</v>
          </cell>
          <cell r="JM63">
            <v>7286818.0999999987</v>
          </cell>
          <cell r="JN63">
            <v>7286818.0999999987</v>
          </cell>
          <cell r="JO63">
            <v>7286818.0999999987</v>
          </cell>
          <cell r="JP63">
            <v>7286818.0999999987</v>
          </cell>
          <cell r="JQ63">
            <v>7286818.0999999987</v>
          </cell>
          <cell r="JR63">
            <v>7286818.0999999987</v>
          </cell>
          <cell r="JS63">
            <v>7286818.0999999987</v>
          </cell>
          <cell r="JT63">
            <v>7286818.0999999987</v>
          </cell>
          <cell r="JU63">
            <v>7286818.0999999987</v>
          </cell>
          <cell r="JV63">
            <v>7286818.0999999987</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77863335.160000071</v>
          </cell>
          <cell r="FS64">
            <v>77863335.160000071</v>
          </cell>
          <cell r="FT64">
            <v>77863335.160000071</v>
          </cell>
          <cell r="FU64">
            <v>77863335.160000071</v>
          </cell>
          <cell r="FV64">
            <v>77863335.160000071</v>
          </cell>
          <cell r="FW64">
            <v>77863335.160000071</v>
          </cell>
          <cell r="FX64">
            <v>77863335.160000071</v>
          </cell>
          <cell r="FY64">
            <v>77863335.160000071</v>
          </cell>
          <cell r="FZ64">
            <v>77863335.160000071</v>
          </cell>
          <cell r="GA64">
            <v>77863335.160000071</v>
          </cell>
          <cell r="GB64">
            <v>77863335.160000071</v>
          </cell>
          <cell r="GC64">
            <v>77863335.160000071</v>
          </cell>
          <cell r="GD64">
            <v>77863335.160000071</v>
          </cell>
          <cell r="GE64">
            <v>77863335.160000071</v>
          </cell>
          <cell r="GF64">
            <v>77863335.160000071</v>
          </cell>
          <cell r="GG64">
            <v>77863335.160000071</v>
          </cell>
          <cell r="GH64">
            <v>77863335.160000071</v>
          </cell>
          <cell r="GI64">
            <v>77863335.160000071</v>
          </cell>
          <cell r="GJ64">
            <v>77863335.160000071</v>
          </cell>
          <cell r="GK64">
            <v>77863335.160000071</v>
          </cell>
          <cell r="GL64">
            <v>77863335.160000071</v>
          </cell>
          <cell r="GM64">
            <v>77863335.160000071</v>
          </cell>
          <cell r="GN64">
            <v>77863335.160000071</v>
          </cell>
          <cell r="GO64">
            <v>77863335.160000071</v>
          </cell>
          <cell r="GP64">
            <v>77863335.160000071</v>
          </cell>
          <cell r="GQ64">
            <v>77863335.160000071</v>
          </cell>
          <cell r="GR64">
            <v>77863335.160000071</v>
          </cell>
          <cell r="GS64">
            <v>77863335.160000071</v>
          </cell>
          <cell r="GT64">
            <v>77863335.160000071</v>
          </cell>
          <cell r="GU64">
            <v>77863335.160000071</v>
          </cell>
          <cell r="GV64">
            <v>77863335.160000071</v>
          </cell>
          <cell r="GW64">
            <v>77863335.160000071</v>
          </cell>
          <cell r="GX64">
            <v>77863335.160000071</v>
          </cell>
          <cell r="GY64">
            <v>77863335.160000071</v>
          </cell>
          <cell r="GZ64">
            <v>77863335.160000071</v>
          </cell>
          <cell r="HA64">
            <v>77863335.160000071</v>
          </cell>
          <cell r="HB64">
            <v>77863335.160000071</v>
          </cell>
          <cell r="HC64">
            <v>77863335.160000071</v>
          </cell>
          <cell r="HD64">
            <v>77863335.160000071</v>
          </cell>
          <cell r="HE64">
            <v>77863335.160000071</v>
          </cell>
          <cell r="HF64">
            <v>77863335.160000071</v>
          </cell>
          <cell r="HG64">
            <v>77863335.160000071</v>
          </cell>
          <cell r="HH64">
            <v>77863335.160000071</v>
          </cell>
          <cell r="HI64">
            <v>77863335.160000071</v>
          </cell>
          <cell r="HJ64">
            <v>77863335.160000071</v>
          </cell>
          <cell r="HK64">
            <v>77863335.160000071</v>
          </cell>
          <cell r="HL64">
            <v>77863335.160000071</v>
          </cell>
          <cell r="HM64">
            <v>77863335.160000071</v>
          </cell>
          <cell r="HN64">
            <v>77863335.160000071</v>
          </cell>
          <cell r="HO64">
            <v>77863335.160000071</v>
          </cell>
          <cell r="HP64">
            <v>77863335.160000071</v>
          </cell>
          <cell r="HQ64">
            <v>77863335.160000071</v>
          </cell>
          <cell r="HR64">
            <v>77863335.160000071</v>
          </cell>
          <cell r="HS64">
            <v>77863335.160000071</v>
          </cell>
          <cell r="HT64">
            <v>77863335.160000071</v>
          </cell>
          <cell r="HU64">
            <v>77863335.160000071</v>
          </cell>
          <cell r="HV64">
            <v>77863335.160000071</v>
          </cell>
          <cell r="HW64">
            <v>77863335.160000071</v>
          </cell>
          <cell r="HX64">
            <v>77863335.160000071</v>
          </cell>
          <cell r="HY64">
            <v>77863335.160000071</v>
          </cell>
          <cell r="HZ64">
            <v>77863335.160000071</v>
          </cell>
          <cell r="IA64">
            <v>77863335.160000071</v>
          </cell>
          <cell r="IB64">
            <v>77863335.160000071</v>
          </cell>
          <cell r="IC64">
            <v>77863335.160000071</v>
          </cell>
          <cell r="ID64">
            <v>77863335.160000071</v>
          </cell>
          <cell r="IE64">
            <v>77863335.160000071</v>
          </cell>
          <cell r="IF64">
            <v>77863335.160000071</v>
          </cell>
          <cell r="IG64">
            <v>77863335.160000071</v>
          </cell>
          <cell r="IH64">
            <v>77863335.160000071</v>
          </cell>
          <cell r="II64">
            <v>77863335.160000071</v>
          </cell>
          <cell r="IJ64">
            <v>77863335.160000071</v>
          </cell>
          <cell r="IK64">
            <v>77863335.160000071</v>
          </cell>
          <cell r="IL64">
            <v>77863335.160000071</v>
          </cell>
          <cell r="IM64">
            <v>77863335.160000071</v>
          </cell>
          <cell r="IN64">
            <v>77863335.160000071</v>
          </cell>
          <cell r="IO64">
            <v>77863335.160000071</v>
          </cell>
          <cell r="IP64">
            <v>77863335.160000071</v>
          </cell>
          <cell r="IQ64">
            <v>77863335.160000071</v>
          </cell>
          <cell r="IR64">
            <v>77863335.160000071</v>
          </cell>
          <cell r="IS64">
            <v>77863335.160000071</v>
          </cell>
          <cell r="IT64">
            <v>77863335.160000071</v>
          </cell>
          <cell r="IU64">
            <v>77863335.160000071</v>
          </cell>
          <cell r="IV64">
            <v>77863335.160000071</v>
          </cell>
          <cell r="IW64">
            <v>77863335.160000071</v>
          </cell>
          <cell r="IX64">
            <v>77863335.160000071</v>
          </cell>
          <cell r="IY64">
            <v>77863335.160000071</v>
          </cell>
          <cell r="IZ64">
            <v>77863335.160000071</v>
          </cell>
          <cell r="JA64">
            <v>77863335.160000071</v>
          </cell>
          <cell r="JB64">
            <v>77863335.160000071</v>
          </cell>
          <cell r="JC64">
            <v>77863335.160000071</v>
          </cell>
          <cell r="JD64">
            <v>77863335.160000071</v>
          </cell>
          <cell r="JE64">
            <v>77863335.160000071</v>
          </cell>
          <cell r="JF64">
            <v>77863335.160000071</v>
          </cell>
          <cell r="JG64">
            <v>77863335.160000071</v>
          </cell>
          <cell r="JH64">
            <v>77863335.160000071</v>
          </cell>
          <cell r="JI64">
            <v>77863335.160000071</v>
          </cell>
          <cell r="JJ64">
            <v>77863335.160000071</v>
          </cell>
          <cell r="JK64">
            <v>77863335.160000071</v>
          </cell>
          <cell r="JL64">
            <v>77863335.160000071</v>
          </cell>
          <cell r="JM64">
            <v>77863335.160000071</v>
          </cell>
          <cell r="JN64">
            <v>77863335.160000071</v>
          </cell>
          <cell r="JO64">
            <v>77863335.160000071</v>
          </cell>
          <cell r="JP64">
            <v>77863335.160000071</v>
          </cell>
          <cell r="JQ64">
            <v>77863335.160000071</v>
          </cell>
          <cell r="JR64">
            <v>77863335.160000071</v>
          </cell>
          <cell r="JS64">
            <v>77863335.160000071</v>
          </cell>
          <cell r="JT64">
            <v>77863335.160000071</v>
          </cell>
          <cell r="JU64">
            <v>77863335.160000071</v>
          </cell>
          <cell r="JV64">
            <v>77863335.160000071</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72583151.519999951</v>
          </cell>
          <cell r="FS65">
            <v>72583151.519999951</v>
          </cell>
          <cell r="FT65">
            <v>72583151.519999951</v>
          </cell>
          <cell r="FU65">
            <v>72583151.519999951</v>
          </cell>
          <cell r="FV65">
            <v>72583151.519999951</v>
          </cell>
          <cell r="FW65">
            <v>72583151.519999951</v>
          </cell>
          <cell r="FX65">
            <v>72583151.519999951</v>
          </cell>
          <cell r="FY65">
            <v>72583151.519999951</v>
          </cell>
          <cell r="FZ65">
            <v>72583151.519999951</v>
          </cell>
          <cell r="GA65">
            <v>72583151.519999951</v>
          </cell>
          <cell r="GB65">
            <v>72583151.519999951</v>
          </cell>
          <cell r="GC65">
            <v>72583151.519999951</v>
          </cell>
          <cell r="GD65">
            <v>72583151.519999951</v>
          </cell>
          <cell r="GE65">
            <v>72583151.519999951</v>
          </cell>
          <cell r="GF65">
            <v>72583151.519999951</v>
          </cell>
          <cell r="GG65">
            <v>72583151.519999951</v>
          </cell>
          <cell r="GH65">
            <v>72583151.519999951</v>
          </cell>
          <cell r="GI65">
            <v>72583151.519999951</v>
          </cell>
          <cell r="GJ65">
            <v>72583151.519999951</v>
          </cell>
          <cell r="GK65">
            <v>72583151.519999951</v>
          </cell>
          <cell r="GL65">
            <v>72583151.519999951</v>
          </cell>
          <cell r="GM65">
            <v>72583151.519999951</v>
          </cell>
          <cell r="GN65">
            <v>72583151.519999951</v>
          </cell>
          <cell r="GO65">
            <v>72583151.519999951</v>
          </cell>
          <cell r="GP65">
            <v>72583151.519999951</v>
          </cell>
          <cell r="GQ65">
            <v>72583151.519999951</v>
          </cell>
          <cell r="GR65">
            <v>72583151.519999951</v>
          </cell>
          <cell r="GS65">
            <v>72583151.519999951</v>
          </cell>
          <cell r="GT65">
            <v>72583151.519999951</v>
          </cell>
          <cell r="GU65">
            <v>72583151.519999951</v>
          </cell>
          <cell r="GV65">
            <v>72583151.519999951</v>
          </cell>
          <cell r="GW65">
            <v>72583151.519999951</v>
          </cell>
          <cell r="GX65">
            <v>72583151.519999951</v>
          </cell>
          <cell r="GY65">
            <v>72583151.519999951</v>
          </cell>
          <cell r="GZ65">
            <v>72583151.519999951</v>
          </cell>
          <cell r="HA65">
            <v>72583151.519999951</v>
          </cell>
          <cell r="HB65">
            <v>72583151.519999951</v>
          </cell>
          <cell r="HC65">
            <v>72583151.519999951</v>
          </cell>
          <cell r="HD65">
            <v>72583151.519999951</v>
          </cell>
          <cell r="HE65">
            <v>72583151.519999951</v>
          </cell>
          <cell r="HF65">
            <v>72583151.519999951</v>
          </cell>
          <cell r="HG65">
            <v>72583151.519999951</v>
          </cell>
          <cell r="HH65">
            <v>72583151.519999951</v>
          </cell>
          <cell r="HI65">
            <v>72583151.519999951</v>
          </cell>
          <cell r="HJ65">
            <v>72583151.519999951</v>
          </cell>
          <cell r="HK65">
            <v>72583151.519999951</v>
          </cell>
          <cell r="HL65">
            <v>72583151.519999951</v>
          </cell>
          <cell r="HM65">
            <v>72583151.519999951</v>
          </cell>
          <cell r="HN65">
            <v>72583151.519999951</v>
          </cell>
          <cell r="HO65">
            <v>72583151.519999951</v>
          </cell>
          <cell r="HP65">
            <v>72583151.519999951</v>
          </cell>
          <cell r="HQ65">
            <v>72583151.519999951</v>
          </cell>
          <cell r="HR65">
            <v>72583151.519999951</v>
          </cell>
          <cell r="HS65">
            <v>72583151.519999951</v>
          </cell>
          <cell r="HT65">
            <v>72583151.519999951</v>
          </cell>
          <cell r="HU65">
            <v>72583151.519999951</v>
          </cell>
          <cell r="HV65">
            <v>72583151.519999951</v>
          </cell>
          <cell r="HW65">
            <v>72583151.519999951</v>
          </cell>
          <cell r="HX65">
            <v>72583151.519999951</v>
          </cell>
          <cell r="HY65">
            <v>72583151.519999951</v>
          </cell>
          <cell r="HZ65">
            <v>72583151.519999951</v>
          </cell>
          <cell r="IA65">
            <v>72583151.519999951</v>
          </cell>
          <cell r="IB65">
            <v>72583151.519999951</v>
          </cell>
          <cell r="IC65">
            <v>72583151.519999951</v>
          </cell>
          <cell r="ID65">
            <v>72583151.519999951</v>
          </cell>
          <cell r="IE65">
            <v>72583151.519999951</v>
          </cell>
          <cell r="IF65">
            <v>72583151.519999951</v>
          </cell>
          <cell r="IG65">
            <v>72583151.519999951</v>
          </cell>
          <cell r="IH65">
            <v>72583151.519999951</v>
          </cell>
          <cell r="II65">
            <v>72583151.519999951</v>
          </cell>
          <cell r="IJ65">
            <v>72583151.519999951</v>
          </cell>
          <cell r="IK65">
            <v>72583151.519999951</v>
          </cell>
          <cell r="IL65">
            <v>72583151.519999951</v>
          </cell>
          <cell r="IM65">
            <v>72583151.519999951</v>
          </cell>
          <cell r="IN65">
            <v>72583151.519999951</v>
          </cell>
          <cell r="IO65">
            <v>72583151.519999951</v>
          </cell>
          <cell r="IP65">
            <v>72583151.519999951</v>
          </cell>
          <cell r="IQ65">
            <v>72583151.519999951</v>
          </cell>
          <cell r="IR65">
            <v>72583151.519999951</v>
          </cell>
          <cell r="IS65">
            <v>72583151.519999951</v>
          </cell>
          <cell r="IT65">
            <v>72583151.519999951</v>
          </cell>
          <cell r="IU65">
            <v>72583151.519999951</v>
          </cell>
          <cell r="IV65">
            <v>72583151.519999951</v>
          </cell>
          <cell r="IW65">
            <v>72583151.519999951</v>
          </cell>
          <cell r="IX65">
            <v>72583151.519999951</v>
          </cell>
          <cell r="IY65">
            <v>72583151.519999951</v>
          </cell>
          <cell r="IZ65">
            <v>72583151.519999951</v>
          </cell>
          <cell r="JA65">
            <v>72583151.519999951</v>
          </cell>
          <cell r="JB65">
            <v>72583151.519999951</v>
          </cell>
          <cell r="JC65">
            <v>72583151.519999951</v>
          </cell>
          <cell r="JD65">
            <v>72583151.519999951</v>
          </cell>
          <cell r="JE65">
            <v>72583151.519999951</v>
          </cell>
          <cell r="JF65">
            <v>72583151.519999951</v>
          </cell>
          <cell r="JG65">
            <v>72583151.519999951</v>
          </cell>
          <cell r="JH65">
            <v>72583151.519999951</v>
          </cell>
          <cell r="JI65">
            <v>72583151.519999951</v>
          </cell>
          <cell r="JJ65">
            <v>72583151.519999951</v>
          </cell>
          <cell r="JK65">
            <v>72583151.519999951</v>
          </cell>
          <cell r="JL65">
            <v>72583151.519999951</v>
          </cell>
          <cell r="JM65">
            <v>72583151.519999951</v>
          </cell>
          <cell r="JN65">
            <v>72583151.519999951</v>
          </cell>
          <cell r="JO65">
            <v>72583151.519999951</v>
          </cell>
          <cell r="JP65">
            <v>72583151.519999951</v>
          </cell>
          <cell r="JQ65">
            <v>72583151.519999951</v>
          </cell>
          <cell r="JR65">
            <v>72583151.519999951</v>
          </cell>
          <cell r="JS65">
            <v>72583151.519999951</v>
          </cell>
          <cell r="JT65">
            <v>72583151.519999951</v>
          </cell>
          <cell r="JU65">
            <v>72583151.519999951</v>
          </cell>
          <cell r="JV65">
            <v>72583151.519999951</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8334161.650000005</v>
          </cell>
          <cell r="FS66">
            <v>8334161.650000005</v>
          </cell>
          <cell r="FT66">
            <v>8334161.650000005</v>
          </cell>
          <cell r="FU66">
            <v>8334161.650000005</v>
          </cell>
          <cell r="FV66">
            <v>8334161.650000005</v>
          </cell>
          <cell r="FW66">
            <v>8334161.650000005</v>
          </cell>
          <cell r="FX66">
            <v>8334161.650000005</v>
          </cell>
          <cell r="FY66">
            <v>8334161.650000005</v>
          </cell>
          <cell r="FZ66">
            <v>8334161.650000005</v>
          </cell>
          <cell r="GA66">
            <v>8334161.650000005</v>
          </cell>
          <cell r="GB66">
            <v>8334161.650000005</v>
          </cell>
          <cell r="GC66">
            <v>8334161.650000005</v>
          </cell>
          <cell r="GD66">
            <v>8334161.650000005</v>
          </cell>
          <cell r="GE66">
            <v>8334161.650000005</v>
          </cell>
          <cell r="GF66">
            <v>8334161.650000005</v>
          </cell>
          <cell r="GG66">
            <v>8334161.650000005</v>
          </cell>
          <cell r="GH66">
            <v>8334161.650000005</v>
          </cell>
          <cell r="GI66">
            <v>8334161.650000005</v>
          </cell>
          <cell r="GJ66">
            <v>8334161.650000005</v>
          </cell>
          <cell r="GK66">
            <v>8334161.650000005</v>
          </cell>
          <cell r="GL66">
            <v>8334161.650000005</v>
          </cell>
          <cell r="GM66">
            <v>8334161.650000005</v>
          </cell>
          <cell r="GN66">
            <v>8334161.650000005</v>
          </cell>
          <cell r="GO66">
            <v>8334161.650000005</v>
          </cell>
          <cell r="GP66">
            <v>8334161.650000005</v>
          </cell>
          <cell r="GQ66">
            <v>8334161.650000005</v>
          </cell>
          <cell r="GR66">
            <v>8334161.650000005</v>
          </cell>
          <cell r="GS66">
            <v>8334161.650000005</v>
          </cell>
          <cell r="GT66">
            <v>8334161.650000005</v>
          </cell>
          <cell r="GU66">
            <v>8334161.650000005</v>
          </cell>
          <cell r="GV66">
            <v>8334161.650000005</v>
          </cell>
          <cell r="GW66">
            <v>8334161.650000005</v>
          </cell>
          <cell r="GX66">
            <v>8334161.650000005</v>
          </cell>
          <cell r="GY66">
            <v>8334161.650000005</v>
          </cell>
          <cell r="GZ66">
            <v>8334161.650000005</v>
          </cell>
          <cell r="HA66">
            <v>8334161.650000005</v>
          </cell>
          <cell r="HB66">
            <v>8334161.650000005</v>
          </cell>
          <cell r="HC66">
            <v>8334161.650000005</v>
          </cell>
          <cell r="HD66">
            <v>8334161.650000005</v>
          </cell>
          <cell r="HE66">
            <v>8334161.650000005</v>
          </cell>
          <cell r="HF66">
            <v>8334161.650000005</v>
          </cell>
          <cell r="HG66">
            <v>8334161.650000005</v>
          </cell>
          <cell r="HH66">
            <v>8334161.650000005</v>
          </cell>
          <cell r="HI66">
            <v>8334161.650000005</v>
          </cell>
          <cell r="HJ66">
            <v>8334161.650000005</v>
          </cell>
          <cell r="HK66">
            <v>8334161.650000005</v>
          </cell>
          <cell r="HL66">
            <v>8334161.650000005</v>
          </cell>
          <cell r="HM66">
            <v>8334161.650000005</v>
          </cell>
          <cell r="HN66">
            <v>8334161.650000005</v>
          </cell>
          <cell r="HO66">
            <v>8334161.650000005</v>
          </cell>
          <cell r="HP66">
            <v>8334161.650000005</v>
          </cell>
          <cell r="HQ66">
            <v>8334161.650000005</v>
          </cell>
          <cell r="HR66">
            <v>8334161.650000005</v>
          </cell>
          <cell r="HS66">
            <v>8334161.650000005</v>
          </cell>
          <cell r="HT66">
            <v>8334161.650000005</v>
          </cell>
          <cell r="HU66">
            <v>8334161.650000005</v>
          </cell>
          <cell r="HV66">
            <v>8334161.650000005</v>
          </cell>
          <cell r="HW66">
            <v>8334161.650000005</v>
          </cell>
          <cell r="HX66">
            <v>8334161.650000005</v>
          </cell>
          <cell r="HY66">
            <v>8334161.650000005</v>
          </cell>
          <cell r="HZ66">
            <v>8334161.650000005</v>
          </cell>
          <cell r="IA66">
            <v>8334161.650000005</v>
          </cell>
          <cell r="IB66">
            <v>8334161.650000005</v>
          </cell>
          <cell r="IC66">
            <v>8334161.650000005</v>
          </cell>
          <cell r="ID66">
            <v>8334161.650000005</v>
          </cell>
          <cell r="IE66">
            <v>8334161.650000005</v>
          </cell>
          <cell r="IF66">
            <v>8334161.650000005</v>
          </cell>
          <cell r="IG66">
            <v>8334161.650000005</v>
          </cell>
          <cell r="IH66">
            <v>8334161.650000005</v>
          </cell>
          <cell r="II66">
            <v>8334161.650000005</v>
          </cell>
          <cell r="IJ66">
            <v>8334161.650000005</v>
          </cell>
          <cell r="IK66">
            <v>8334161.650000005</v>
          </cell>
          <cell r="IL66">
            <v>8334161.650000005</v>
          </cell>
          <cell r="IM66">
            <v>8334161.650000005</v>
          </cell>
          <cell r="IN66">
            <v>8334161.650000005</v>
          </cell>
          <cell r="IO66">
            <v>8334161.650000005</v>
          </cell>
          <cell r="IP66">
            <v>8334161.650000005</v>
          </cell>
          <cell r="IQ66">
            <v>8334161.650000005</v>
          </cell>
          <cell r="IR66">
            <v>8334161.650000005</v>
          </cell>
          <cell r="IS66">
            <v>8334161.650000005</v>
          </cell>
          <cell r="IT66">
            <v>8334161.650000005</v>
          </cell>
          <cell r="IU66">
            <v>8334161.650000005</v>
          </cell>
          <cell r="IV66">
            <v>8334161.650000005</v>
          </cell>
          <cell r="IW66">
            <v>8334161.650000005</v>
          </cell>
          <cell r="IX66">
            <v>8334161.650000005</v>
          </cell>
          <cell r="IY66">
            <v>8334161.650000005</v>
          </cell>
          <cell r="IZ66">
            <v>8334161.650000005</v>
          </cell>
          <cell r="JA66">
            <v>8334161.650000005</v>
          </cell>
          <cell r="JB66">
            <v>8334161.650000005</v>
          </cell>
          <cell r="JC66">
            <v>8334161.650000005</v>
          </cell>
          <cell r="JD66">
            <v>8334161.650000005</v>
          </cell>
          <cell r="JE66">
            <v>8334161.650000005</v>
          </cell>
          <cell r="JF66">
            <v>8334161.650000005</v>
          </cell>
          <cell r="JG66">
            <v>8334161.650000005</v>
          </cell>
          <cell r="JH66">
            <v>8334161.650000005</v>
          </cell>
          <cell r="JI66">
            <v>8334161.650000005</v>
          </cell>
          <cell r="JJ66">
            <v>8334161.650000005</v>
          </cell>
          <cell r="JK66">
            <v>8334161.650000005</v>
          </cell>
          <cell r="JL66">
            <v>8334161.650000005</v>
          </cell>
          <cell r="JM66">
            <v>8334161.650000005</v>
          </cell>
          <cell r="JN66">
            <v>8334161.650000005</v>
          </cell>
          <cell r="JO66">
            <v>8334161.650000005</v>
          </cell>
          <cell r="JP66">
            <v>8334161.650000005</v>
          </cell>
          <cell r="JQ66">
            <v>8334161.650000005</v>
          </cell>
          <cell r="JR66">
            <v>8334161.650000005</v>
          </cell>
          <cell r="JS66">
            <v>8334161.650000005</v>
          </cell>
          <cell r="JT66">
            <v>8334161.650000005</v>
          </cell>
          <cell r="JU66">
            <v>8334161.650000005</v>
          </cell>
          <cell r="JV66">
            <v>8334161.650000005</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11615364.58</v>
          </cell>
          <cell r="FS67">
            <v>11615364.58</v>
          </cell>
          <cell r="FT67">
            <v>11615364.58</v>
          </cell>
          <cell r="FU67">
            <v>11615364.58</v>
          </cell>
          <cell r="FV67">
            <v>11615364.58</v>
          </cell>
          <cell r="FW67">
            <v>11615364.58</v>
          </cell>
          <cell r="FX67">
            <v>11615364.58</v>
          </cell>
          <cell r="FY67">
            <v>11615364.58</v>
          </cell>
          <cell r="FZ67">
            <v>11615364.58</v>
          </cell>
          <cell r="GA67">
            <v>11615364.58</v>
          </cell>
          <cell r="GB67">
            <v>11615364.58</v>
          </cell>
          <cell r="GC67">
            <v>11615364.58</v>
          </cell>
          <cell r="GD67">
            <v>11615364.58</v>
          </cell>
          <cell r="GE67">
            <v>11615364.58</v>
          </cell>
          <cell r="GF67">
            <v>11615364.58</v>
          </cell>
          <cell r="GG67">
            <v>11615364.58</v>
          </cell>
          <cell r="GH67">
            <v>11615364.58</v>
          </cell>
          <cell r="GI67">
            <v>11615364.58</v>
          </cell>
          <cell r="GJ67">
            <v>11615364.58</v>
          </cell>
          <cell r="GK67">
            <v>11615364.58</v>
          </cell>
          <cell r="GL67">
            <v>11615364.58</v>
          </cell>
          <cell r="GM67">
            <v>11615364.58</v>
          </cell>
          <cell r="GN67">
            <v>11615364.58</v>
          </cell>
          <cell r="GO67">
            <v>11615364.58</v>
          </cell>
          <cell r="GP67">
            <v>11615364.58</v>
          </cell>
          <cell r="GQ67">
            <v>11615364.58</v>
          </cell>
          <cell r="GR67">
            <v>11615364.58</v>
          </cell>
          <cell r="GS67">
            <v>11615364.58</v>
          </cell>
          <cell r="GT67">
            <v>11615364.58</v>
          </cell>
          <cell r="GU67">
            <v>11615364.58</v>
          </cell>
          <cell r="GV67">
            <v>11615364.58</v>
          </cell>
          <cell r="GW67">
            <v>11615364.58</v>
          </cell>
          <cell r="GX67">
            <v>11615364.58</v>
          </cell>
          <cell r="GY67">
            <v>11615364.58</v>
          </cell>
          <cell r="GZ67">
            <v>11615364.58</v>
          </cell>
          <cell r="HA67">
            <v>11615364.58</v>
          </cell>
          <cell r="HB67">
            <v>11615364.58</v>
          </cell>
          <cell r="HC67">
            <v>11615364.58</v>
          </cell>
          <cell r="HD67">
            <v>11615364.58</v>
          </cell>
          <cell r="HE67">
            <v>11615364.58</v>
          </cell>
          <cell r="HF67">
            <v>11615364.58</v>
          </cell>
          <cell r="HG67">
            <v>11615364.58</v>
          </cell>
          <cell r="HH67">
            <v>11615364.58</v>
          </cell>
          <cell r="HI67">
            <v>11615364.58</v>
          </cell>
          <cell r="HJ67">
            <v>11615364.58</v>
          </cell>
          <cell r="HK67">
            <v>11615364.58</v>
          </cell>
          <cell r="HL67">
            <v>11615364.58</v>
          </cell>
          <cell r="HM67">
            <v>11615364.58</v>
          </cell>
          <cell r="HN67">
            <v>11615364.58</v>
          </cell>
          <cell r="HO67">
            <v>11615364.58</v>
          </cell>
          <cell r="HP67">
            <v>11615364.58</v>
          </cell>
          <cell r="HQ67">
            <v>11615364.58</v>
          </cell>
          <cell r="HR67">
            <v>11615364.58</v>
          </cell>
          <cell r="HS67">
            <v>11615364.58</v>
          </cell>
          <cell r="HT67">
            <v>11615364.58</v>
          </cell>
          <cell r="HU67">
            <v>11615364.58</v>
          </cell>
          <cell r="HV67">
            <v>11615364.58</v>
          </cell>
          <cell r="HW67">
            <v>11615364.58</v>
          </cell>
          <cell r="HX67">
            <v>11615364.58</v>
          </cell>
          <cell r="HY67">
            <v>11615364.58</v>
          </cell>
          <cell r="HZ67">
            <v>11615364.58</v>
          </cell>
          <cell r="IA67">
            <v>11615364.58</v>
          </cell>
          <cell r="IB67">
            <v>11615364.58</v>
          </cell>
          <cell r="IC67">
            <v>11615364.58</v>
          </cell>
          <cell r="ID67">
            <v>11615364.58</v>
          </cell>
          <cell r="IE67">
            <v>11615364.58</v>
          </cell>
          <cell r="IF67">
            <v>11615364.58</v>
          </cell>
          <cell r="IG67">
            <v>11615364.58</v>
          </cell>
          <cell r="IH67">
            <v>11615364.58</v>
          </cell>
          <cell r="II67">
            <v>11615364.58</v>
          </cell>
          <cell r="IJ67">
            <v>11615364.58</v>
          </cell>
          <cell r="IK67">
            <v>11615364.58</v>
          </cell>
          <cell r="IL67">
            <v>11615364.58</v>
          </cell>
          <cell r="IM67">
            <v>11615364.58</v>
          </cell>
          <cell r="IN67">
            <v>11615364.58</v>
          </cell>
          <cell r="IO67">
            <v>11615364.58</v>
          </cell>
          <cell r="IP67">
            <v>11615364.58</v>
          </cell>
          <cell r="IQ67">
            <v>11615364.58</v>
          </cell>
          <cell r="IR67">
            <v>11615364.58</v>
          </cell>
          <cell r="IS67">
            <v>11615364.58</v>
          </cell>
          <cell r="IT67">
            <v>11615364.58</v>
          </cell>
          <cell r="IU67">
            <v>11615364.58</v>
          </cell>
          <cell r="IV67">
            <v>11615364.58</v>
          </cell>
          <cell r="IW67">
            <v>11615364.58</v>
          </cell>
          <cell r="IX67">
            <v>11615364.58</v>
          </cell>
          <cell r="IY67">
            <v>11615364.58</v>
          </cell>
          <cell r="IZ67">
            <v>11615364.58</v>
          </cell>
          <cell r="JA67">
            <v>11615364.58</v>
          </cell>
          <cell r="JB67">
            <v>11615364.58</v>
          </cell>
          <cell r="JC67">
            <v>11615364.58</v>
          </cell>
          <cell r="JD67">
            <v>11615364.58</v>
          </cell>
          <cell r="JE67">
            <v>11615364.58</v>
          </cell>
          <cell r="JF67">
            <v>11615364.58</v>
          </cell>
          <cell r="JG67">
            <v>11615364.58</v>
          </cell>
          <cell r="JH67">
            <v>11615364.58</v>
          </cell>
          <cell r="JI67">
            <v>11615364.58</v>
          </cell>
          <cell r="JJ67">
            <v>11615364.58</v>
          </cell>
          <cell r="JK67">
            <v>11615364.58</v>
          </cell>
          <cell r="JL67">
            <v>11615364.58</v>
          </cell>
          <cell r="JM67">
            <v>11615364.58</v>
          </cell>
          <cell r="JN67">
            <v>11615364.58</v>
          </cell>
          <cell r="JO67">
            <v>11615364.58</v>
          </cell>
          <cell r="JP67">
            <v>11615364.58</v>
          </cell>
          <cell r="JQ67">
            <v>11615364.58</v>
          </cell>
          <cell r="JR67">
            <v>11615364.58</v>
          </cell>
          <cell r="JS67">
            <v>11615364.58</v>
          </cell>
          <cell r="JT67">
            <v>11615364.58</v>
          </cell>
          <cell r="JU67">
            <v>11615364.58</v>
          </cell>
          <cell r="JV67">
            <v>11615364.58</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93903499.890000015</v>
          </cell>
          <cell r="FS69">
            <v>93903499.890000015</v>
          </cell>
          <cell r="FT69">
            <v>93903499.890000015</v>
          </cell>
          <cell r="FU69">
            <v>93903499.890000015</v>
          </cell>
          <cell r="FV69">
            <v>93903499.890000015</v>
          </cell>
          <cell r="FW69">
            <v>93903499.890000015</v>
          </cell>
          <cell r="FX69">
            <v>93903499.890000015</v>
          </cell>
          <cell r="FY69">
            <v>93903499.890000015</v>
          </cell>
          <cell r="FZ69">
            <v>93903499.890000015</v>
          </cell>
          <cell r="GA69">
            <v>93903499.890000015</v>
          </cell>
          <cell r="GB69">
            <v>93903499.890000015</v>
          </cell>
          <cell r="GC69">
            <v>93903499.890000015</v>
          </cell>
          <cell r="GD69">
            <v>93903499.890000015</v>
          </cell>
          <cell r="GE69">
            <v>93903499.890000015</v>
          </cell>
          <cell r="GF69">
            <v>93903499.890000015</v>
          </cell>
          <cell r="GG69">
            <v>93903499.890000015</v>
          </cell>
          <cell r="GH69">
            <v>93903499.890000015</v>
          </cell>
          <cell r="GI69">
            <v>93903499.890000015</v>
          </cell>
          <cell r="GJ69">
            <v>93903499.890000015</v>
          </cell>
          <cell r="GK69">
            <v>93903499.890000015</v>
          </cell>
          <cell r="GL69">
            <v>93903499.890000015</v>
          </cell>
          <cell r="GM69">
            <v>93903499.890000015</v>
          </cell>
          <cell r="GN69">
            <v>93903499.890000015</v>
          </cell>
          <cell r="GO69">
            <v>93903499.890000015</v>
          </cell>
          <cell r="GP69">
            <v>93903499.890000015</v>
          </cell>
          <cell r="GQ69">
            <v>93903499.890000015</v>
          </cell>
          <cell r="GR69">
            <v>93903499.890000015</v>
          </cell>
          <cell r="GS69">
            <v>93903499.890000015</v>
          </cell>
          <cell r="GT69">
            <v>93903499.890000015</v>
          </cell>
          <cell r="GU69">
            <v>93903499.890000015</v>
          </cell>
          <cell r="GV69">
            <v>93903499.890000015</v>
          </cell>
          <cell r="GW69">
            <v>93903499.890000015</v>
          </cell>
          <cell r="GX69">
            <v>93903499.890000015</v>
          </cell>
          <cell r="GY69">
            <v>93903499.890000015</v>
          </cell>
          <cell r="GZ69">
            <v>93903499.890000015</v>
          </cell>
          <cell r="HA69">
            <v>93903499.890000015</v>
          </cell>
          <cell r="HB69">
            <v>93903499.890000015</v>
          </cell>
          <cell r="HC69">
            <v>93903499.890000015</v>
          </cell>
          <cell r="HD69">
            <v>93903499.890000015</v>
          </cell>
          <cell r="HE69">
            <v>93903499.890000015</v>
          </cell>
          <cell r="HF69">
            <v>93903499.890000015</v>
          </cell>
          <cell r="HG69">
            <v>93903499.890000015</v>
          </cell>
          <cell r="HH69">
            <v>93903499.890000015</v>
          </cell>
          <cell r="HI69">
            <v>93903499.890000015</v>
          </cell>
          <cell r="HJ69">
            <v>93903499.890000015</v>
          </cell>
          <cell r="HK69">
            <v>93903499.890000015</v>
          </cell>
          <cell r="HL69">
            <v>93903499.890000015</v>
          </cell>
          <cell r="HM69">
            <v>93903499.890000015</v>
          </cell>
          <cell r="HN69">
            <v>93903499.890000015</v>
          </cell>
          <cell r="HO69">
            <v>93903499.890000015</v>
          </cell>
          <cell r="HP69">
            <v>93903499.890000015</v>
          </cell>
          <cell r="HQ69">
            <v>93903499.890000015</v>
          </cell>
          <cell r="HR69">
            <v>93903499.890000015</v>
          </cell>
          <cell r="HS69">
            <v>93903499.890000015</v>
          </cell>
          <cell r="HT69">
            <v>93903499.890000015</v>
          </cell>
          <cell r="HU69">
            <v>93903499.890000015</v>
          </cell>
          <cell r="HV69">
            <v>93903499.890000015</v>
          </cell>
          <cell r="HW69">
            <v>93903499.890000015</v>
          </cell>
          <cell r="HX69">
            <v>93903499.890000015</v>
          </cell>
          <cell r="HY69">
            <v>93903499.890000015</v>
          </cell>
          <cell r="HZ69">
            <v>93903499.890000015</v>
          </cell>
          <cell r="IA69">
            <v>93903499.890000015</v>
          </cell>
          <cell r="IB69">
            <v>93903499.890000015</v>
          </cell>
          <cell r="IC69">
            <v>93903499.890000015</v>
          </cell>
          <cell r="ID69">
            <v>93903499.890000015</v>
          </cell>
          <cell r="IE69">
            <v>93903499.890000015</v>
          </cell>
          <cell r="IF69">
            <v>93903499.890000015</v>
          </cell>
          <cell r="IG69">
            <v>93903499.890000015</v>
          </cell>
          <cell r="IH69">
            <v>93903499.890000015</v>
          </cell>
          <cell r="II69">
            <v>93903499.890000015</v>
          </cell>
          <cell r="IJ69">
            <v>93903499.890000015</v>
          </cell>
          <cell r="IK69">
            <v>93903499.890000015</v>
          </cell>
          <cell r="IL69">
            <v>93903499.890000015</v>
          </cell>
          <cell r="IM69">
            <v>93903499.890000015</v>
          </cell>
          <cell r="IN69">
            <v>93903499.890000015</v>
          </cell>
          <cell r="IO69">
            <v>93903499.890000015</v>
          </cell>
          <cell r="IP69">
            <v>93903499.890000015</v>
          </cell>
          <cell r="IQ69">
            <v>93903499.890000015</v>
          </cell>
          <cell r="IR69">
            <v>93903499.890000015</v>
          </cell>
          <cell r="IS69">
            <v>93903499.890000015</v>
          </cell>
          <cell r="IT69">
            <v>93903499.890000015</v>
          </cell>
          <cell r="IU69">
            <v>93903499.890000015</v>
          </cell>
          <cell r="IV69">
            <v>93903499.890000015</v>
          </cell>
          <cell r="IW69">
            <v>93903499.890000015</v>
          </cell>
          <cell r="IX69">
            <v>93903499.890000015</v>
          </cell>
          <cell r="IY69">
            <v>93903499.890000015</v>
          </cell>
          <cell r="IZ69">
            <v>93903499.890000015</v>
          </cell>
          <cell r="JA69">
            <v>93903499.890000015</v>
          </cell>
          <cell r="JB69">
            <v>93903499.890000015</v>
          </cell>
          <cell r="JC69">
            <v>93903499.890000015</v>
          </cell>
          <cell r="JD69">
            <v>93903499.890000015</v>
          </cell>
          <cell r="JE69">
            <v>93903499.890000015</v>
          </cell>
          <cell r="JF69">
            <v>93903499.890000015</v>
          </cell>
          <cell r="JG69">
            <v>93903499.890000015</v>
          </cell>
          <cell r="JH69">
            <v>93903499.890000015</v>
          </cell>
          <cell r="JI69">
            <v>93903499.890000015</v>
          </cell>
          <cell r="JJ69">
            <v>93903499.890000015</v>
          </cell>
          <cell r="JK69">
            <v>93903499.890000015</v>
          </cell>
          <cell r="JL69">
            <v>93903499.890000015</v>
          </cell>
          <cell r="JM69">
            <v>93903499.890000015</v>
          </cell>
          <cell r="JN69">
            <v>93903499.890000015</v>
          </cell>
          <cell r="JO69">
            <v>93903499.890000015</v>
          </cell>
          <cell r="JP69">
            <v>93903499.890000015</v>
          </cell>
          <cell r="JQ69">
            <v>93903499.890000015</v>
          </cell>
          <cell r="JR69">
            <v>93903499.890000015</v>
          </cell>
          <cell r="JS69">
            <v>93903499.890000015</v>
          </cell>
          <cell r="JT69">
            <v>93903499.890000015</v>
          </cell>
          <cell r="JU69">
            <v>93903499.890000015</v>
          </cell>
          <cell r="JV69">
            <v>93903499.890000015</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10846563.189999998</v>
          </cell>
          <cell r="FS70">
            <v>10846563.189999998</v>
          </cell>
          <cell r="FT70">
            <v>10846563.189999998</v>
          </cell>
          <cell r="FU70">
            <v>10846563.189999998</v>
          </cell>
          <cell r="FV70">
            <v>10846563.189999998</v>
          </cell>
          <cell r="FW70">
            <v>10846563.189999998</v>
          </cell>
          <cell r="FX70">
            <v>10846563.189999998</v>
          </cell>
          <cell r="FY70">
            <v>10846563.189999998</v>
          </cell>
          <cell r="FZ70">
            <v>10846563.189999998</v>
          </cell>
          <cell r="GA70">
            <v>10846563.189999998</v>
          </cell>
          <cell r="GB70">
            <v>10846563.189999998</v>
          </cell>
          <cell r="GC70">
            <v>10846563.189999998</v>
          </cell>
          <cell r="GD70">
            <v>10846563.189999998</v>
          </cell>
          <cell r="GE70">
            <v>10846563.189999998</v>
          </cell>
          <cell r="GF70">
            <v>10846563.189999998</v>
          </cell>
          <cell r="GG70">
            <v>10846563.189999998</v>
          </cell>
          <cell r="GH70">
            <v>10846563.189999998</v>
          </cell>
          <cell r="GI70">
            <v>10846563.189999998</v>
          </cell>
          <cell r="GJ70">
            <v>10846563.189999998</v>
          </cell>
          <cell r="GK70">
            <v>10846563.189999998</v>
          </cell>
          <cell r="GL70">
            <v>10846563.189999998</v>
          </cell>
          <cell r="GM70">
            <v>10846563.189999998</v>
          </cell>
          <cell r="GN70">
            <v>10846563.189999998</v>
          </cell>
          <cell r="GO70">
            <v>10846563.189999998</v>
          </cell>
          <cell r="GP70">
            <v>10846563.189999998</v>
          </cell>
          <cell r="GQ70">
            <v>10846563.189999998</v>
          </cell>
          <cell r="GR70">
            <v>10846563.189999998</v>
          </cell>
          <cell r="GS70">
            <v>10846563.189999998</v>
          </cell>
          <cell r="GT70">
            <v>10846563.189999998</v>
          </cell>
          <cell r="GU70">
            <v>10846563.189999998</v>
          </cell>
          <cell r="GV70">
            <v>10846563.189999998</v>
          </cell>
          <cell r="GW70">
            <v>10846563.189999998</v>
          </cell>
          <cell r="GX70">
            <v>10846563.189999998</v>
          </cell>
          <cell r="GY70">
            <v>10846563.189999998</v>
          </cell>
          <cell r="GZ70">
            <v>10846563.189999998</v>
          </cell>
          <cell r="HA70">
            <v>10846563.189999998</v>
          </cell>
          <cell r="HB70">
            <v>10846563.189999998</v>
          </cell>
          <cell r="HC70">
            <v>10846563.189999998</v>
          </cell>
          <cell r="HD70">
            <v>10846563.189999998</v>
          </cell>
          <cell r="HE70">
            <v>10846563.189999998</v>
          </cell>
          <cell r="HF70">
            <v>10846563.189999998</v>
          </cell>
          <cell r="HG70">
            <v>10846563.189999998</v>
          </cell>
          <cell r="HH70">
            <v>10846563.189999998</v>
          </cell>
          <cell r="HI70">
            <v>10846563.189999998</v>
          </cell>
          <cell r="HJ70">
            <v>10846563.189999998</v>
          </cell>
          <cell r="HK70">
            <v>10846563.189999998</v>
          </cell>
          <cell r="HL70">
            <v>10846563.189999998</v>
          </cell>
          <cell r="HM70">
            <v>10846563.189999998</v>
          </cell>
          <cell r="HN70">
            <v>10846563.189999998</v>
          </cell>
          <cell r="HO70">
            <v>10846563.189999998</v>
          </cell>
          <cell r="HP70">
            <v>10846563.189999998</v>
          </cell>
          <cell r="HQ70">
            <v>10846563.189999998</v>
          </cell>
          <cell r="HR70">
            <v>10846563.189999998</v>
          </cell>
          <cell r="HS70">
            <v>10846563.189999998</v>
          </cell>
          <cell r="HT70">
            <v>10846563.189999998</v>
          </cell>
          <cell r="HU70">
            <v>10846563.189999998</v>
          </cell>
          <cell r="HV70">
            <v>10846563.189999998</v>
          </cell>
          <cell r="HW70">
            <v>10846563.189999998</v>
          </cell>
          <cell r="HX70">
            <v>10846563.189999998</v>
          </cell>
          <cell r="HY70">
            <v>10846563.189999998</v>
          </cell>
          <cell r="HZ70">
            <v>10846563.189999998</v>
          </cell>
          <cell r="IA70">
            <v>10846563.189999998</v>
          </cell>
          <cell r="IB70">
            <v>10846563.189999998</v>
          </cell>
          <cell r="IC70">
            <v>10846563.189999998</v>
          </cell>
          <cell r="ID70">
            <v>10846563.189999998</v>
          </cell>
          <cell r="IE70">
            <v>10846563.189999998</v>
          </cell>
          <cell r="IF70">
            <v>10846563.189999998</v>
          </cell>
          <cell r="IG70">
            <v>10846563.189999998</v>
          </cell>
          <cell r="IH70">
            <v>10846563.189999998</v>
          </cell>
          <cell r="II70">
            <v>10846563.189999998</v>
          </cell>
          <cell r="IJ70">
            <v>10846563.189999998</v>
          </cell>
          <cell r="IK70">
            <v>10846563.189999998</v>
          </cell>
          <cell r="IL70">
            <v>10846563.189999998</v>
          </cell>
          <cell r="IM70">
            <v>10846563.189999998</v>
          </cell>
          <cell r="IN70">
            <v>10846563.189999998</v>
          </cell>
          <cell r="IO70">
            <v>10846563.189999998</v>
          </cell>
          <cell r="IP70">
            <v>10846563.189999998</v>
          </cell>
          <cell r="IQ70">
            <v>10846563.189999998</v>
          </cell>
          <cell r="IR70">
            <v>10846563.189999998</v>
          </cell>
          <cell r="IS70">
            <v>10846563.189999998</v>
          </cell>
          <cell r="IT70">
            <v>10846563.189999998</v>
          </cell>
          <cell r="IU70">
            <v>10846563.189999998</v>
          </cell>
          <cell r="IV70">
            <v>10846563.189999998</v>
          </cell>
          <cell r="IW70">
            <v>10846563.189999998</v>
          </cell>
          <cell r="IX70">
            <v>10846563.189999998</v>
          </cell>
          <cell r="IY70">
            <v>10846563.189999998</v>
          </cell>
          <cell r="IZ70">
            <v>10846563.189999998</v>
          </cell>
          <cell r="JA70">
            <v>10846563.189999998</v>
          </cell>
          <cell r="JB70">
            <v>10846563.189999998</v>
          </cell>
          <cell r="JC70">
            <v>10846563.189999998</v>
          </cell>
          <cell r="JD70">
            <v>10846563.189999998</v>
          </cell>
          <cell r="JE70">
            <v>10846563.189999998</v>
          </cell>
          <cell r="JF70">
            <v>10846563.189999998</v>
          </cell>
          <cell r="JG70">
            <v>10846563.189999998</v>
          </cell>
          <cell r="JH70">
            <v>10846563.189999998</v>
          </cell>
          <cell r="JI70">
            <v>10846563.189999998</v>
          </cell>
          <cell r="JJ70">
            <v>10846563.189999998</v>
          </cell>
          <cell r="JK70">
            <v>10846563.189999998</v>
          </cell>
          <cell r="JL70">
            <v>10846563.189999998</v>
          </cell>
          <cell r="JM70">
            <v>10846563.189999998</v>
          </cell>
          <cell r="JN70">
            <v>10846563.189999998</v>
          </cell>
          <cell r="JO70">
            <v>10846563.189999998</v>
          </cell>
          <cell r="JP70">
            <v>10846563.189999998</v>
          </cell>
          <cell r="JQ70">
            <v>10846563.189999998</v>
          </cell>
          <cell r="JR70">
            <v>10846563.189999998</v>
          </cell>
          <cell r="JS70">
            <v>10846563.189999998</v>
          </cell>
          <cell r="JT70">
            <v>10846563.189999998</v>
          </cell>
          <cell r="JU70">
            <v>10846563.189999998</v>
          </cell>
          <cell r="JV70">
            <v>10846563.189999998</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3185819.2100000004</v>
          </cell>
          <cell r="FS71">
            <v>3185819.2100000004</v>
          </cell>
          <cell r="FT71">
            <v>3185819.2100000004</v>
          </cell>
          <cell r="FU71">
            <v>3185819.2100000004</v>
          </cell>
          <cell r="FV71">
            <v>3185819.2100000004</v>
          </cell>
          <cell r="FW71">
            <v>3185819.2100000004</v>
          </cell>
          <cell r="FX71">
            <v>3185819.2100000004</v>
          </cell>
          <cell r="FY71">
            <v>3185819.2100000004</v>
          </cell>
          <cell r="FZ71">
            <v>3185819.2100000004</v>
          </cell>
          <cell r="GA71">
            <v>3185819.2100000004</v>
          </cell>
          <cell r="GB71">
            <v>3185819.2100000004</v>
          </cell>
          <cell r="GC71">
            <v>3185819.2100000004</v>
          </cell>
          <cell r="GD71">
            <v>3185819.2100000004</v>
          </cell>
          <cell r="GE71">
            <v>3185819.2100000004</v>
          </cell>
          <cell r="GF71">
            <v>3185819.2100000004</v>
          </cell>
          <cell r="GG71">
            <v>3185819.2100000004</v>
          </cell>
          <cell r="GH71">
            <v>3185819.2100000004</v>
          </cell>
          <cell r="GI71">
            <v>3185819.2100000004</v>
          </cell>
          <cell r="GJ71">
            <v>3185819.2100000004</v>
          </cell>
          <cell r="GK71">
            <v>3185819.2100000004</v>
          </cell>
          <cell r="GL71">
            <v>3185819.2100000004</v>
          </cell>
          <cell r="GM71">
            <v>3185819.2100000004</v>
          </cell>
          <cell r="GN71">
            <v>3185819.2100000004</v>
          </cell>
          <cell r="GO71">
            <v>3185819.2100000004</v>
          </cell>
          <cell r="GP71">
            <v>3185819.2100000004</v>
          </cell>
          <cell r="GQ71">
            <v>3185819.2100000004</v>
          </cell>
          <cell r="GR71">
            <v>3185819.2100000004</v>
          </cell>
          <cell r="GS71">
            <v>3185819.2100000004</v>
          </cell>
          <cell r="GT71">
            <v>3185819.2100000004</v>
          </cell>
          <cell r="GU71">
            <v>3185819.2100000004</v>
          </cell>
          <cell r="GV71">
            <v>3185819.2100000004</v>
          </cell>
          <cell r="GW71">
            <v>3185819.2100000004</v>
          </cell>
          <cell r="GX71">
            <v>3185819.2100000004</v>
          </cell>
          <cell r="GY71">
            <v>3185819.2100000004</v>
          </cell>
          <cell r="GZ71">
            <v>3185819.2100000004</v>
          </cell>
          <cell r="HA71">
            <v>3185819.2100000004</v>
          </cell>
          <cell r="HB71">
            <v>3185819.2100000004</v>
          </cell>
          <cell r="HC71">
            <v>3185819.2100000004</v>
          </cell>
          <cell r="HD71">
            <v>3185819.2100000004</v>
          </cell>
          <cell r="HE71">
            <v>3185819.2100000004</v>
          </cell>
          <cell r="HF71">
            <v>3185819.2100000004</v>
          </cell>
          <cell r="HG71">
            <v>3185819.2100000004</v>
          </cell>
          <cell r="HH71">
            <v>3185819.2100000004</v>
          </cell>
          <cell r="HI71">
            <v>3185819.2100000004</v>
          </cell>
          <cell r="HJ71">
            <v>3185819.2100000004</v>
          </cell>
          <cell r="HK71">
            <v>3185819.2100000004</v>
          </cell>
          <cell r="HL71">
            <v>3185819.2100000004</v>
          </cell>
          <cell r="HM71">
            <v>3185819.2100000004</v>
          </cell>
          <cell r="HN71">
            <v>3185819.2100000004</v>
          </cell>
          <cell r="HO71">
            <v>3185819.2100000004</v>
          </cell>
          <cell r="HP71">
            <v>3185819.2100000004</v>
          </cell>
          <cell r="HQ71">
            <v>3185819.2100000004</v>
          </cell>
          <cell r="HR71">
            <v>3185819.2100000004</v>
          </cell>
          <cell r="HS71">
            <v>3185819.2100000004</v>
          </cell>
          <cell r="HT71">
            <v>3185819.2100000004</v>
          </cell>
          <cell r="HU71">
            <v>3185819.2100000004</v>
          </cell>
          <cell r="HV71">
            <v>3185819.2100000004</v>
          </cell>
          <cell r="HW71">
            <v>3185819.2100000004</v>
          </cell>
          <cell r="HX71">
            <v>3185819.2100000004</v>
          </cell>
          <cell r="HY71">
            <v>3185819.2100000004</v>
          </cell>
          <cell r="HZ71">
            <v>3185819.2100000004</v>
          </cell>
          <cell r="IA71">
            <v>3185819.2100000004</v>
          </cell>
          <cell r="IB71">
            <v>3185819.2100000004</v>
          </cell>
          <cell r="IC71">
            <v>3185819.2100000004</v>
          </cell>
          <cell r="ID71">
            <v>3185819.2100000004</v>
          </cell>
          <cell r="IE71">
            <v>3185819.2100000004</v>
          </cell>
          <cell r="IF71">
            <v>3185819.2100000004</v>
          </cell>
          <cell r="IG71">
            <v>3185819.2100000004</v>
          </cell>
          <cell r="IH71">
            <v>3185819.2100000004</v>
          </cell>
          <cell r="II71">
            <v>3185819.2100000004</v>
          </cell>
          <cell r="IJ71">
            <v>3185819.2100000004</v>
          </cell>
          <cell r="IK71">
            <v>3185819.2100000004</v>
          </cell>
          <cell r="IL71">
            <v>3185819.2100000004</v>
          </cell>
          <cell r="IM71">
            <v>3185819.2100000004</v>
          </cell>
          <cell r="IN71">
            <v>3185819.2100000004</v>
          </cell>
          <cell r="IO71">
            <v>3185819.2100000004</v>
          </cell>
          <cell r="IP71">
            <v>3185819.2100000004</v>
          </cell>
          <cell r="IQ71">
            <v>3185819.2100000004</v>
          </cell>
          <cell r="IR71">
            <v>3185819.2100000004</v>
          </cell>
          <cell r="IS71">
            <v>3185819.2100000004</v>
          </cell>
          <cell r="IT71">
            <v>3185819.2100000004</v>
          </cell>
          <cell r="IU71">
            <v>3185819.2100000004</v>
          </cell>
          <cell r="IV71">
            <v>3185819.2100000004</v>
          </cell>
          <cell r="IW71">
            <v>3185819.2100000004</v>
          </cell>
          <cell r="IX71">
            <v>3185819.2100000004</v>
          </cell>
          <cell r="IY71">
            <v>3185819.2100000004</v>
          </cell>
          <cell r="IZ71">
            <v>3185819.2100000004</v>
          </cell>
          <cell r="JA71">
            <v>3185819.2100000004</v>
          </cell>
          <cell r="JB71">
            <v>3185819.2100000004</v>
          </cell>
          <cell r="JC71">
            <v>3185819.2100000004</v>
          </cell>
          <cell r="JD71">
            <v>3185819.2100000004</v>
          </cell>
          <cell r="JE71">
            <v>3185819.2100000004</v>
          </cell>
          <cell r="JF71">
            <v>3185819.2100000004</v>
          </cell>
          <cell r="JG71">
            <v>3185819.2100000004</v>
          </cell>
          <cell r="JH71">
            <v>3185819.2100000004</v>
          </cell>
          <cell r="JI71">
            <v>3185819.2100000004</v>
          </cell>
          <cell r="JJ71">
            <v>3185819.2100000004</v>
          </cell>
          <cell r="JK71">
            <v>3185819.2100000004</v>
          </cell>
          <cell r="JL71">
            <v>3185819.2100000004</v>
          </cell>
          <cell r="JM71">
            <v>3185819.2100000004</v>
          </cell>
          <cell r="JN71">
            <v>3185819.2100000004</v>
          </cell>
          <cell r="JO71">
            <v>3185819.2100000004</v>
          </cell>
          <cell r="JP71">
            <v>3185819.2100000004</v>
          </cell>
          <cell r="JQ71">
            <v>3185819.2100000004</v>
          </cell>
          <cell r="JR71">
            <v>3185819.2100000004</v>
          </cell>
          <cell r="JS71">
            <v>3185819.2100000004</v>
          </cell>
          <cell r="JT71">
            <v>3185819.2100000004</v>
          </cell>
          <cell r="JU71">
            <v>3185819.2100000004</v>
          </cell>
          <cell r="JV71">
            <v>3185819.2100000004</v>
          </cell>
        </row>
        <row r="72">
          <cell r="A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760474253.07000017</v>
          </cell>
          <cell r="FS74">
            <v>760474253.07000017</v>
          </cell>
          <cell r="FT74">
            <v>760474253.07000017</v>
          </cell>
          <cell r="FU74">
            <v>760474253.07000017</v>
          </cell>
          <cell r="FV74">
            <v>760474253.07000017</v>
          </cell>
          <cell r="FW74">
            <v>760474253.07000017</v>
          </cell>
          <cell r="FX74">
            <v>760474253.07000017</v>
          </cell>
          <cell r="FY74">
            <v>760474253.07000017</v>
          </cell>
          <cell r="FZ74">
            <v>760474253.07000017</v>
          </cell>
          <cell r="GA74">
            <v>760474253.07000017</v>
          </cell>
          <cell r="GB74">
            <v>760474253.07000017</v>
          </cell>
          <cell r="GC74">
            <v>760474253.07000017</v>
          </cell>
          <cell r="GD74">
            <v>760474253.07000017</v>
          </cell>
          <cell r="GE74">
            <v>760474253.07000017</v>
          </cell>
          <cell r="GF74">
            <v>760474253.07000017</v>
          </cell>
          <cell r="GG74">
            <v>760474253.07000017</v>
          </cell>
          <cell r="GH74">
            <v>760474253.07000017</v>
          </cell>
          <cell r="GI74">
            <v>760474253.07000017</v>
          </cell>
          <cell r="GJ74">
            <v>760474253.07000017</v>
          </cell>
          <cell r="GK74">
            <v>760474253.07000017</v>
          </cell>
          <cell r="GL74">
            <v>760474253.07000017</v>
          </cell>
          <cell r="GM74">
            <v>760474253.07000017</v>
          </cell>
          <cell r="GN74">
            <v>760474253.07000017</v>
          </cell>
          <cell r="GO74">
            <v>760474253.07000017</v>
          </cell>
          <cell r="GP74">
            <v>760474253.07000017</v>
          </cell>
          <cell r="GQ74">
            <v>760474253.07000017</v>
          </cell>
          <cell r="GR74">
            <v>760474253.07000017</v>
          </cell>
          <cell r="GS74">
            <v>760474253.07000017</v>
          </cell>
          <cell r="GT74">
            <v>760474253.07000017</v>
          </cell>
          <cell r="GU74">
            <v>760474253.07000017</v>
          </cell>
          <cell r="GV74">
            <v>760474253.07000017</v>
          </cell>
          <cell r="GW74">
            <v>760474253.07000017</v>
          </cell>
          <cell r="GX74">
            <v>760474253.07000017</v>
          </cell>
          <cell r="GY74">
            <v>760474253.07000017</v>
          </cell>
          <cell r="GZ74">
            <v>760474253.07000017</v>
          </cell>
          <cell r="HA74">
            <v>760474253.07000017</v>
          </cell>
          <cell r="HB74">
            <v>760474253.07000017</v>
          </cell>
          <cell r="HC74">
            <v>760474253.07000017</v>
          </cell>
          <cell r="HD74">
            <v>760474253.07000017</v>
          </cell>
          <cell r="HE74">
            <v>760474253.07000017</v>
          </cell>
          <cell r="HF74">
            <v>760474253.07000017</v>
          </cell>
          <cell r="HG74">
            <v>760474253.07000017</v>
          </cell>
          <cell r="HH74">
            <v>760474253.07000017</v>
          </cell>
          <cell r="HI74">
            <v>760474253.07000017</v>
          </cell>
          <cell r="HJ74">
            <v>760474253.07000017</v>
          </cell>
          <cell r="HK74">
            <v>760474253.07000017</v>
          </cell>
          <cell r="HL74">
            <v>760474253.07000017</v>
          </cell>
          <cell r="HM74">
            <v>760474253.07000017</v>
          </cell>
          <cell r="HN74">
            <v>760474253.07000017</v>
          </cell>
          <cell r="HO74">
            <v>760474253.07000017</v>
          </cell>
          <cell r="HP74">
            <v>760474253.07000017</v>
          </cell>
          <cell r="HQ74">
            <v>760474253.07000017</v>
          </cell>
          <cell r="HR74">
            <v>760474253.07000017</v>
          </cell>
          <cell r="HS74">
            <v>760474253.07000017</v>
          </cell>
          <cell r="HT74">
            <v>760474253.07000017</v>
          </cell>
          <cell r="HU74">
            <v>760474253.07000017</v>
          </cell>
          <cell r="HV74">
            <v>760474253.07000017</v>
          </cell>
          <cell r="HW74">
            <v>760474253.07000017</v>
          </cell>
          <cell r="HX74">
            <v>760474253.07000017</v>
          </cell>
          <cell r="HY74">
            <v>760474253.07000017</v>
          </cell>
          <cell r="HZ74">
            <v>760474253.07000017</v>
          </cell>
          <cell r="IA74">
            <v>760474253.07000017</v>
          </cell>
          <cell r="IB74">
            <v>760474253.07000017</v>
          </cell>
          <cell r="IC74">
            <v>760474253.07000017</v>
          </cell>
          <cell r="ID74">
            <v>760474253.07000017</v>
          </cell>
          <cell r="IE74">
            <v>760474253.07000017</v>
          </cell>
          <cell r="IF74">
            <v>760474253.07000017</v>
          </cell>
          <cell r="IG74">
            <v>760474253.07000017</v>
          </cell>
          <cell r="IH74">
            <v>760474253.07000017</v>
          </cell>
          <cell r="II74">
            <v>760474253.07000017</v>
          </cell>
          <cell r="IJ74">
            <v>760474253.07000017</v>
          </cell>
          <cell r="IK74">
            <v>760474253.07000017</v>
          </cell>
          <cell r="IL74">
            <v>760474253.07000017</v>
          </cell>
          <cell r="IM74">
            <v>760474253.07000017</v>
          </cell>
          <cell r="IN74">
            <v>760474253.07000017</v>
          </cell>
          <cell r="IO74">
            <v>760474253.07000017</v>
          </cell>
          <cell r="IP74">
            <v>760474253.07000017</v>
          </cell>
          <cell r="IQ74">
            <v>760474253.07000017</v>
          </cell>
          <cell r="IR74">
            <v>760474253.07000017</v>
          </cell>
          <cell r="IS74">
            <v>760474253.07000017</v>
          </cell>
          <cell r="IT74">
            <v>760474253.07000017</v>
          </cell>
          <cell r="IU74">
            <v>760474253.07000017</v>
          </cell>
          <cell r="IV74">
            <v>760474253.07000017</v>
          </cell>
          <cell r="IW74">
            <v>760474253.07000017</v>
          </cell>
          <cell r="IX74">
            <v>760474253.07000017</v>
          </cell>
          <cell r="IY74">
            <v>760474253.07000017</v>
          </cell>
          <cell r="IZ74">
            <v>760474253.07000017</v>
          </cell>
          <cell r="JA74">
            <v>760474253.07000017</v>
          </cell>
          <cell r="JB74">
            <v>760474253.07000017</v>
          </cell>
          <cell r="JC74">
            <v>760474253.07000017</v>
          </cell>
          <cell r="JD74">
            <v>760474253.07000017</v>
          </cell>
          <cell r="JE74">
            <v>760474253.07000017</v>
          </cell>
          <cell r="JF74">
            <v>760474253.07000017</v>
          </cell>
          <cell r="JG74">
            <v>760474253.07000017</v>
          </cell>
          <cell r="JH74">
            <v>760474253.07000017</v>
          </cell>
          <cell r="JI74">
            <v>760474253.07000017</v>
          </cell>
          <cell r="JJ74">
            <v>760474253.07000017</v>
          </cell>
          <cell r="JK74">
            <v>760474253.07000017</v>
          </cell>
          <cell r="JL74">
            <v>760474253.07000017</v>
          </cell>
          <cell r="JM74">
            <v>760474253.07000017</v>
          </cell>
          <cell r="JN74">
            <v>760474253.07000017</v>
          </cell>
          <cell r="JO74">
            <v>760474253.07000017</v>
          </cell>
          <cell r="JP74">
            <v>760474253.07000017</v>
          </cell>
          <cell r="JQ74">
            <v>760474253.07000017</v>
          </cell>
          <cell r="JR74">
            <v>760474253.07000017</v>
          </cell>
          <cell r="JS74">
            <v>760474253.07000017</v>
          </cell>
          <cell r="JT74">
            <v>760474253.07000017</v>
          </cell>
          <cell r="JU74">
            <v>760474253.07000017</v>
          </cell>
          <cell r="JV74">
            <v>760474253.07000017</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t="e">
            <v>#DIV/0!</v>
          </cell>
          <cell r="FT97" t="e">
            <v>#DIV/0!</v>
          </cell>
          <cell r="FU97" t="e">
            <v>#DIV/0!</v>
          </cell>
          <cell r="FV97" t="e">
            <v>#DIV/0!</v>
          </cell>
          <cell r="FW97" t="e">
            <v>#DIV/0!</v>
          </cell>
          <cell r="FX97" t="e">
            <v>#DIV/0!</v>
          </cell>
          <cell r="FY97" t="e">
            <v>#DIV/0!</v>
          </cell>
          <cell r="FZ97" t="e">
            <v>#DIV/0!</v>
          </cell>
          <cell r="GA97" t="e">
            <v>#DIV/0!</v>
          </cell>
          <cell r="GB97" t="e">
            <v>#DIV/0!</v>
          </cell>
          <cell r="GC97" t="e">
            <v>#DIV/0!</v>
          </cell>
          <cell r="GD97" t="e">
            <v>#DIV/0!</v>
          </cell>
          <cell r="GE97" t="e">
            <v>#DIV/0!</v>
          </cell>
          <cell r="GF97" t="e">
            <v>#DIV/0!</v>
          </cell>
          <cell r="GG97" t="e">
            <v>#DIV/0!</v>
          </cell>
          <cell r="GH97" t="e">
            <v>#DIV/0!</v>
          </cell>
          <cell r="GI97" t="e">
            <v>#DIV/0!</v>
          </cell>
          <cell r="GJ97" t="e">
            <v>#DIV/0!</v>
          </cell>
          <cell r="GK97" t="e">
            <v>#DIV/0!</v>
          </cell>
          <cell r="GL97" t="e">
            <v>#DIV/0!</v>
          </cell>
          <cell r="GM97" t="e">
            <v>#DIV/0!</v>
          </cell>
          <cell r="GN97" t="e">
            <v>#DIV/0!</v>
          </cell>
          <cell r="GO97" t="e">
            <v>#DIV/0!</v>
          </cell>
          <cell r="GP97" t="e">
            <v>#DIV/0!</v>
          </cell>
          <cell r="GQ97" t="e">
            <v>#DIV/0!</v>
          </cell>
          <cell r="GR97" t="e">
            <v>#DIV/0!</v>
          </cell>
          <cell r="GS97" t="e">
            <v>#DIV/0!</v>
          </cell>
          <cell r="GT97" t="e">
            <v>#DIV/0!</v>
          </cell>
          <cell r="GU97" t="e">
            <v>#DIV/0!</v>
          </cell>
          <cell r="GV97" t="e">
            <v>#DIV/0!</v>
          </cell>
          <cell r="GW97" t="e">
            <v>#DIV/0!</v>
          </cell>
          <cell r="GX97" t="e">
            <v>#DIV/0!</v>
          </cell>
          <cell r="GY97" t="e">
            <v>#DIV/0!</v>
          </cell>
          <cell r="GZ97" t="e">
            <v>#DIV/0!</v>
          </cell>
          <cell r="HA97" t="e">
            <v>#DIV/0!</v>
          </cell>
          <cell r="HB97" t="e">
            <v>#DIV/0!</v>
          </cell>
          <cell r="HC97" t="e">
            <v>#DIV/0!</v>
          </cell>
          <cell r="HD97" t="e">
            <v>#DIV/0!</v>
          </cell>
          <cell r="HE97" t="e">
            <v>#DIV/0!</v>
          </cell>
          <cell r="HF97" t="e">
            <v>#DIV/0!</v>
          </cell>
          <cell r="HG97" t="e">
            <v>#DIV/0!</v>
          </cell>
          <cell r="HH97" t="e">
            <v>#DIV/0!</v>
          </cell>
          <cell r="HI97" t="e">
            <v>#DIV/0!</v>
          </cell>
          <cell r="HJ97" t="e">
            <v>#DIV/0!</v>
          </cell>
          <cell r="HK97" t="e">
            <v>#DIV/0!</v>
          </cell>
          <cell r="HL97" t="e">
            <v>#DIV/0!</v>
          </cell>
          <cell r="HM97" t="e">
            <v>#DIV/0!</v>
          </cell>
          <cell r="HN97" t="e">
            <v>#DIV/0!</v>
          </cell>
          <cell r="HO97" t="e">
            <v>#DIV/0!</v>
          </cell>
          <cell r="HP97" t="e">
            <v>#DIV/0!</v>
          </cell>
          <cell r="HQ97" t="e">
            <v>#DIV/0!</v>
          </cell>
          <cell r="HR97" t="e">
            <v>#DIV/0!</v>
          </cell>
          <cell r="HS97" t="e">
            <v>#DIV/0!</v>
          </cell>
          <cell r="HT97" t="e">
            <v>#DIV/0!</v>
          </cell>
          <cell r="HU97" t="e">
            <v>#DIV/0!</v>
          </cell>
          <cell r="HV97" t="e">
            <v>#DIV/0!</v>
          </cell>
          <cell r="HW97" t="e">
            <v>#DIV/0!</v>
          </cell>
          <cell r="HX97" t="e">
            <v>#DIV/0!</v>
          </cell>
          <cell r="HY97" t="e">
            <v>#DIV/0!</v>
          </cell>
          <cell r="HZ97" t="e">
            <v>#DIV/0!</v>
          </cell>
          <cell r="IA97" t="e">
            <v>#DIV/0!</v>
          </cell>
          <cell r="IB97" t="e">
            <v>#DIV/0!</v>
          </cell>
          <cell r="IC97" t="e">
            <v>#DIV/0!</v>
          </cell>
          <cell r="ID97" t="e">
            <v>#DIV/0!</v>
          </cell>
          <cell r="IE97" t="e">
            <v>#DIV/0!</v>
          </cell>
          <cell r="IF97" t="e">
            <v>#DIV/0!</v>
          </cell>
          <cell r="IG97" t="e">
            <v>#DIV/0!</v>
          </cell>
          <cell r="IH97" t="e">
            <v>#DIV/0!</v>
          </cell>
          <cell r="II97" t="e">
            <v>#DIV/0!</v>
          </cell>
          <cell r="IJ97" t="e">
            <v>#DIV/0!</v>
          </cell>
          <cell r="IK97" t="e">
            <v>#DIV/0!</v>
          </cell>
          <cell r="IL97" t="e">
            <v>#DIV/0!</v>
          </cell>
          <cell r="IM97" t="e">
            <v>#DIV/0!</v>
          </cell>
          <cell r="IN97" t="e">
            <v>#DIV/0!</v>
          </cell>
          <cell r="IO97" t="e">
            <v>#DIV/0!</v>
          </cell>
          <cell r="IP97" t="e">
            <v>#DIV/0!</v>
          </cell>
          <cell r="IQ97" t="e">
            <v>#DIV/0!</v>
          </cell>
          <cell r="IR97" t="e">
            <v>#DIV/0!</v>
          </cell>
          <cell r="IS97" t="e">
            <v>#DIV/0!</v>
          </cell>
          <cell r="IT97" t="e">
            <v>#DIV/0!</v>
          </cell>
          <cell r="IU97" t="e">
            <v>#DIV/0!</v>
          </cell>
          <cell r="IV97" t="e">
            <v>#DIV/0!</v>
          </cell>
          <cell r="IW97" t="e">
            <v>#DIV/0!</v>
          </cell>
          <cell r="IX97" t="e">
            <v>#DIV/0!</v>
          </cell>
          <cell r="IY97" t="e">
            <v>#DIV/0!</v>
          </cell>
          <cell r="IZ97" t="e">
            <v>#DIV/0!</v>
          </cell>
          <cell r="JA97" t="e">
            <v>#DIV/0!</v>
          </cell>
          <cell r="JB97" t="e">
            <v>#DIV/0!</v>
          </cell>
          <cell r="JC97" t="e">
            <v>#DIV/0!</v>
          </cell>
          <cell r="JD97" t="e">
            <v>#DIV/0!</v>
          </cell>
          <cell r="JE97" t="e">
            <v>#DIV/0!</v>
          </cell>
          <cell r="JF97" t="e">
            <v>#DIV/0!</v>
          </cell>
          <cell r="JG97" t="e">
            <v>#DIV/0!</v>
          </cell>
          <cell r="JH97" t="e">
            <v>#DIV/0!</v>
          </cell>
          <cell r="JI97" t="e">
            <v>#DIV/0!</v>
          </cell>
          <cell r="JJ97" t="e">
            <v>#DIV/0!</v>
          </cell>
          <cell r="JK97" t="e">
            <v>#DIV/0!</v>
          </cell>
          <cell r="JL97" t="e">
            <v>#DIV/0!</v>
          </cell>
          <cell r="JM97" t="e">
            <v>#DIV/0!</v>
          </cell>
          <cell r="JN97" t="e">
            <v>#DIV/0!</v>
          </cell>
          <cell r="JO97" t="e">
            <v>#DIV/0!</v>
          </cell>
          <cell r="JP97" t="e">
            <v>#DIV/0!</v>
          </cell>
          <cell r="JQ97" t="e">
            <v>#DIV/0!</v>
          </cell>
          <cell r="JR97" t="e">
            <v>#DIV/0!</v>
          </cell>
          <cell r="JS97" t="e">
            <v>#DIV/0!</v>
          </cell>
          <cell r="JT97" t="e">
            <v>#DIV/0!</v>
          </cell>
          <cell r="JU97" t="e">
            <v>#DIV/0!</v>
          </cell>
          <cell r="JV97" t="e">
            <v>#DIV/0!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t="str">
            <v/>
          </cell>
          <cell r="FS103">
            <v>99096.41</v>
          </cell>
          <cell r="FT103" t="str">
            <v/>
          </cell>
          <cell r="FU103" t="str">
            <v/>
          </cell>
          <cell r="FV103" t="str">
            <v/>
          </cell>
          <cell r="FW103" t="str">
            <v/>
          </cell>
          <cell r="FX103" t="str">
            <v/>
          </cell>
          <cell r="FY103" t="str">
            <v/>
          </cell>
          <cell r="FZ103" t="str">
            <v/>
          </cell>
          <cell r="GA103" t="str">
            <v/>
          </cell>
          <cell r="GB103" t="str">
            <v/>
          </cell>
          <cell r="GC103" t="str">
            <v/>
          </cell>
          <cell r="GD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t="str">
            <v/>
          </cell>
          <cell r="FS104">
            <v>604112.36</v>
          </cell>
          <cell r="FT104" t="str">
            <v/>
          </cell>
          <cell r="FU104" t="str">
            <v/>
          </cell>
          <cell r="FV104" t="str">
            <v/>
          </cell>
          <cell r="FW104" t="str">
            <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t="str">
            <v/>
          </cell>
          <cell r="FS105">
            <v>103812.04</v>
          </cell>
          <cell r="FT105" t="str">
            <v/>
          </cell>
          <cell r="FU105" t="str">
            <v/>
          </cell>
          <cell r="FV105" t="str">
            <v/>
          </cell>
          <cell r="FW105" t="str">
            <v/>
          </cell>
          <cell r="FX105" t="str">
            <v/>
          </cell>
          <cell r="FY105" t="str">
            <v/>
          </cell>
          <cell r="FZ105" t="str">
            <v/>
          </cell>
          <cell r="GA105" t="str">
            <v/>
          </cell>
          <cell r="GB105" t="str">
            <v/>
          </cell>
          <cell r="GC105" t="str">
            <v/>
          </cell>
          <cell r="GD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t="str">
            <v/>
          </cell>
          <cell r="FS106">
            <v>116738.51</v>
          </cell>
          <cell r="FT106" t="str">
            <v/>
          </cell>
          <cell r="FU106" t="str">
            <v/>
          </cell>
          <cell r="FV106" t="str">
            <v/>
          </cell>
          <cell r="FW106" t="str">
            <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t="str">
            <v/>
          </cell>
          <cell r="FS107">
            <v>361291.89</v>
          </cell>
          <cell r="FT107" t="str">
            <v/>
          </cell>
          <cell r="FU107" t="str">
            <v/>
          </cell>
          <cell r="FV107" t="str">
            <v/>
          </cell>
          <cell r="FW107" t="str">
            <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cell r="FS108" t="str">
            <v/>
          </cell>
          <cell r="FT108" t="str">
            <v/>
          </cell>
          <cell r="FU108" t="str">
            <v/>
          </cell>
          <cell r="FV108" t="str">
            <v/>
          </cell>
          <cell r="FW108" t="str">
            <v/>
          </cell>
          <cell r="FX108" t="str">
            <v/>
          </cell>
          <cell r="FY108" t="str">
            <v/>
          </cell>
          <cell r="FZ108" t="str">
            <v/>
          </cell>
          <cell r="GA108" t="str">
            <v/>
          </cell>
          <cell r="GB108" t="str">
            <v/>
          </cell>
          <cell r="GC108" t="str">
            <v/>
          </cell>
          <cell r="GD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t="str">
            <v/>
          </cell>
          <cell r="FS109">
            <v>78554.679999999993</v>
          </cell>
          <cell r="FT109" t="str">
            <v/>
          </cell>
          <cell r="FU109" t="str">
            <v/>
          </cell>
          <cell r="FV109" t="str">
            <v/>
          </cell>
          <cell r="FW109" t="str">
            <v/>
          </cell>
          <cell r="FX109" t="str">
            <v/>
          </cell>
          <cell r="FY109" t="str">
            <v/>
          </cell>
          <cell r="FZ109" t="str">
            <v/>
          </cell>
          <cell r="GA109" t="str">
            <v/>
          </cell>
          <cell r="GB109" t="str">
            <v/>
          </cell>
          <cell r="GC109" t="str">
            <v/>
          </cell>
          <cell r="GD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t="str">
            <v/>
          </cell>
          <cell r="FS110">
            <v>918677.74</v>
          </cell>
          <cell r="FT110" t="str">
            <v/>
          </cell>
          <cell r="FU110" t="str">
            <v/>
          </cell>
          <cell r="FV110" t="str">
            <v/>
          </cell>
          <cell r="FW110" t="str">
            <v/>
          </cell>
          <cell r="FX110" t="str">
            <v/>
          </cell>
          <cell r="FY110" t="str">
            <v/>
          </cell>
          <cell r="FZ110" t="str">
            <v/>
          </cell>
          <cell r="GA110" t="str">
            <v/>
          </cell>
          <cell r="GB110" t="str">
            <v/>
          </cell>
          <cell r="GC110" t="str">
            <v/>
          </cell>
          <cell r="GD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t="str">
            <v/>
          </cell>
          <cell r="FS111">
            <v>153520.20000000001</v>
          </cell>
          <cell r="FT111" t="str">
            <v/>
          </cell>
          <cell r="FU111" t="str">
            <v/>
          </cell>
          <cell r="FV111" t="str">
            <v/>
          </cell>
          <cell r="FW111" t="str">
            <v/>
          </cell>
          <cell r="FX111" t="str">
            <v/>
          </cell>
          <cell r="FY111" t="str">
            <v/>
          </cell>
          <cell r="FZ111" t="str">
            <v/>
          </cell>
          <cell r="GA111" t="str">
            <v/>
          </cell>
          <cell r="GB111" t="str">
            <v/>
          </cell>
          <cell r="GC111" t="str">
            <v/>
          </cell>
          <cell r="GD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t="str">
            <v/>
          </cell>
          <cell r="FS113">
            <v>15126.67</v>
          </cell>
          <cell r="FT113" t="str">
            <v/>
          </cell>
          <cell r="FU113" t="str">
            <v/>
          </cell>
          <cell r="FV113" t="str">
            <v/>
          </cell>
          <cell r="FW113" t="str">
            <v/>
          </cell>
          <cell r="FX113" t="str">
            <v/>
          </cell>
          <cell r="FY113" t="str">
            <v/>
          </cell>
          <cell r="FZ113" t="str">
            <v/>
          </cell>
          <cell r="GA113" t="str">
            <v/>
          </cell>
          <cell r="GB113" t="str">
            <v/>
          </cell>
          <cell r="GC113" t="str">
            <v/>
          </cell>
          <cell r="GD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t="str">
            <v/>
          </cell>
          <cell r="FS114">
            <v>973402.67</v>
          </cell>
          <cell r="FT114" t="str">
            <v/>
          </cell>
          <cell r="FU114" t="str">
            <v/>
          </cell>
          <cell r="FV114" t="str">
            <v/>
          </cell>
          <cell r="FW114" t="str">
            <v/>
          </cell>
          <cell r="FX114" t="str">
            <v/>
          </cell>
          <cell r="FY114" t="str">
            <v/>
          </cell>
          <cell r="FZ114" t="str">
            <v/>
          </cell>
          <cell r="GA114" t="str">
            <v/>
          </cell>
          <cell r="GB114" t="str">
            <v/>
          </cell>
          <cell r="GC114" t="str">
            <v/>
          </cell>
          <cell r="GD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t="str">
            <v/>
          </cell>
          <cell r="FS115">
            <v>684942.86</v>
          </cell>
          <cell r="FT115" t="str">
            <v/>
          </cell>
          <cell r="FU115" t="str">
            <v/>
          </cell>
          <cell r="FV115" t="str">
            <v/>
          </cell>
          <cell r="FW115" t="str">
            <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t="str">
            <v/>
          </cell>
          <cell r="FS116">
            <v>169001.16</v>
          </cell>
          <cell r="FT116" t="str">
            <v/>
          </cell>
          <cell r="FU116" t="str">
            <v/>
          </cell>
          <cell r="FV116" t="str">
            <v/>
          </cell>
          <cell r="FW116" t="str">
            <v/>
          </cell>
          <cell r="FX116" t="str">
            <v/>
          </cell>
          <cell r="FY116" t="str">
            <v/>
          </cell>
          <cell r="FZ116" t="str">
            <v/>
          </cell>
          <cell r="GA116" t="str">
            <v/>
          </cell>
          <cell r="GB116" t="str">
            <v/>
          </cell>
          <cell r="GC116" t="str">
            <v/>
          </cell>
          <cell r="GD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t="str">
            <v/>
          </cell>
          <cell r="FS117">
            <v>154907</v>
          </cell>
          <cell r="FT117" t="str">
            <v/>
          </cell>
          <cell r="FU117" t="str">
            <v/>
          </cell>
          <cell r="FV117" t="str">
            <v/>
          </cell>
          <cell r="FW117" t="str">
            <v/>
          </cell>
          <cell r="FX117" t="str">
            <v/>
          </cell>
          <cell r="FY117" t="str">
            <v/>
          </cell>
          <cell r="FZ117" t="str">
            <v/>
          </cell>
          <cell r="GA117" t="str">
            <v/>
          </cell>
          <cell r="GB117" t="str">
            <v/>
          </cell>
          <cell r="GC117" t="str">
            <v/>
          </cell>
          <cell r="GD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t="str">
            <v/>
          </cell>
          <cell r="FS119">
            <v>1136052.3799999999</v>
          </cell>
          <cell r="FT119" t="str">
            <v/>
          </cell>
          <cell r="FU119" t="str">
            <v/>
          </cell>
          <cell r="FV119" t="str">
            <v/>
          </cell>
          <cell r="FW119" t="str">
            <v/>
          </cell>
          <cell r="FX119" t="str">
            <v/>
          </cell>
          <cell r="FY119" t="str">
            <v/>
          </cell>
          <cell r="FZ119" t="str">
            <v/>
          </cell>
          <cell r="GA119" t="str">
            <v/>
          </cell>
          <cell r="GB119" t="str">
            <v/>
          </cell>
          <cell r="GC119" t="str">
            <v/>
          </cell>
          <cell r="GD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t="str">
            <v/>
          </cell>
          <cell r="FS120">
            <v>281430.64</v>
          </cell>
          <cell r="FT120" t="str">
            <v/>
          </cell>
          <cell r="FU120" t="str">
            <v/>
          </cell>
          <cell r="FV120" t="str">
            <v/>
          </cell>
          <cell r="FW120" t="str">
            <v/>
          </cell>
          <cell r="FX120" t="str">
            <v/>
          </cell>
          <cell r="FY120" t="str">
            <v/>
          </cell>
          <cell r="FZ120" t="str">
            <v/>
          </cell>
          <cell r="GA120" t="str">
            <v/>
          </cell>
          <cell r="GB120" t="str">
            <v/>
          </cell>
          <cell r="GC120" t="str">
            <v/>
          </cell>
          <cell r="GD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t="str">
            <v/>
          </cell>
          <cell r="FS121">
            <v>29016.1</v>
          </cell>
          <cell r="FT121" t="str">
            <v/>
          </cell>
          <cell r="FU121" t="str">
            <v/>
          </cell>
          <cell r="FV121" t="str">
            <v/>
          </cell>
          <cell r="FW121" t="str">
            <v/>
          </cell>
          <cell r="FX121" t="str">
            <v/>
          </cell>
          <cell r="FY121" t="str">
            <v/>
          </cell>
          <cell r="FZ121" t="str">
            <v/>
          </cell>
          <cell r="GA121" t="str">
            <v/>
          </cell>
          <cell r="GB121" t="str">
            <v/>
          </cell>
          <cell r="GC121" t="str">
            <v/>
          </cell>
          <cell r="GD121" t="str">
            <v/>
          </cell>
        </row>
        <row r="122">
          <cell r="A122">
            <v>0</v>
          </cell>
          <cell r="FG122" t="str">
            <v/>
          </cell>
          <cell r="FH122" t="str">
            <v/>
          </cell>
          <cell r="FI122" t="str">
            <v/>
          </cell>
          <cell r="FJ122" t="str">
            <v/>
          </cell>
          <cell r="FK122" t="str">
            <v/>
          </cell>
          <cell r="FL122" t="str">
            <v/>
          </cell>
          <cell r="FM122" t="str">
            <v/>
          </cell>
          <cell r="FN122" t="str">
            <v/>
          </cell>
          <cell r="FO122" t="str">
            <v/>
          </cell>
          <cell r="FP122" t="str">
            <v/>
          </cell>
          <cell r="FQ122" t="str">
            <v/>
          </cell>
          <cell r="FR122" t="str">
            <v/>
          </cell>
          <cell r="FS122">
            <v>137548.37</v>
          </cell>
          <cell r="FT122" t="str">
            <v/>
          </cell>
          <cell r="FU122" t="str">
            <v/>
          </cell>
          <cell r="FV122" t="str">
            <v/>
          </cell>
          <cell r="FW122" t="str">
            <v/>
          </cell>
          <cell r="FX122" t="str">
            <v/>
          </cell>
          <cell r="FY122" t="str">
            <v/>
          </cell>
          <cell r="FZ122" t="str">
            <v/>
          </cell>
          <cell r="GA122" t="str">
            <v/>
          </cell>
          <cell r="GB122" t="str">
            <v/>
          </cell>
          <cell r="GC122" t="str">
            <v/>
          </cell>
          <cell r="GD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0</v>
          </cell>
          <cell r="FS124">
            <v>6078471.1199999992</v>
          </cell>
          <cell r="FT124">
            <v>0</v>
          </cell>
          <cell r="FU124">
            <v>0</v>
          </cell>
          <cell r="FV124">
            <v>0</v>
          </cell>
          <cell r="FW124">
            <v>0</v>
          </cell>
          <cell r="FX124">
            <v>0</v>
          </cell>
          <cell r="FY124">
            <v>0</v>
          </cell>
          <cell r="FZ124">
            <v>0</v>
          </cell>
          <cell r="GA124">
            <v>0</v>
          </cell>
          <cell r="GB124">
            <v>0</v>
          </cell>
          <cell r="GC124">
            <v>0</v>
          </cell>
          <cell r="GD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v>0</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0</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0</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0</v>
          </cell>
          <cell r="FS161">
            <v>0</v>
          </cell>
          <cell r="FT161">
            <v>0</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0</v>
          </cell>
          <cell r="FS163">
            <v>0</v>
          </cell>
          <cell r="FT163">
            <v>0</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0</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0</v>
          </cell>
          <cell r="FS165">
            <v>0</v>
          </cell>
          <cell r="FT165">
            <v>0</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0</v>
          </cell>
          <cell r="FS166">
            <v>0</v>
          </cell>
          <cell r="FT166">
            <v>0</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0</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0</v>
          </cell>
          <cell r="FS169">
            <v>0</v>
          </cell>
          <cell r="FT169">
            <v>0</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0</v>
          </cell>
          <cell r="FS170">
            <v>0</v>
          </cell>
          <cell r="FT170">
            <v>0</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0</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v>0</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row>
        <row r="220">
          <cell r="A220" t="str">
            <v>Raiffeisen ZDMF</v>
          </cell>
          <cell r="FE220">
            <v>8048</v>
          </cell>
          <cell r="FF220">
            <v>8929</v>
          </cell>
        </row>
        <row r="221">
          <cell r="A221" t="str">
            <v>Erste ZDMF</v>
          </cell>
        </row>
        <row r="222">
          <cell r="A222">
            <v>0</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v>0</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row>
        <row r="22">
          <cell r="A22">
            <v>0</v>
          </cell>
          <cell r="EY22">
            <v>74895.509999999995</v>
          </cell>
          <cell r="EZ22">
            <v>237443.68</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sheetData sheetId="5"/>
      <sheetData sheetId="6" refreshError="1"/>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35"/>
      <c r="B1" s="336"/>
      <c r="C1" s="336"/>
      <c r="D1" s="336"/>
      <c r="E1" s="336"/>
      <c r="F1" s="336"/>
      <c r="G1" s="336"/>
      <c r="H1" s="336"/>
      <c r="I1" s="336"/>
    </row>
    <row r="2" spans="1:9" ht="18">
      <c r="A2" s="749" t="s">
        <v>0</v>
      </c>
      <c r="B2" s="749"/>
      <c r="C2" s="749"/>
      <c r="D2" s="749"/>
      <c r="E2" s="749"/>
      <c r="F2" s="749"/>
      <c r="G2" s="749"/>
      <c r="H2" s="749"/>
      <c r="I2" s="749"/>
    </row>
    <row r="3" spans="1:9" ht="18">
      <c r="A3" s="337"/>
      <c r="B3" s="337"/>
      <c r="C3" s="337"/>
      <c r="D3" s="337"/>
      <c r="E3" s="337"/>
      <c r="F3" s="337"/>
      <c r="G3" s="337"/>
      <c r="H3" s="337"/>
      <c r="I3" s="337"/>
    </row>
    <row r="4" spans="1:9" ht="16.5">
      <c r="A4" s="750" t="s">
        <v>1</v>
      </c>
      <c r="B4" s="750"/>
      <c r="C4" s="750"/>
      <c r="D4" s="750"/>
      <c r="E4" s="750"/>
      <c r="F4" s="750"/>
      <c r="G4" s="750"/>
      <c r="H4" s="750"/>
      <c r="I4" s="750"/>
    </row>
    <row r="5" spans="1:9" ht="15" customHeight="1">
      <c r="A5" s="338"/>
      <c r="B5" s="338"/>
      <c r="C5" s="338"/>
      <c r="D5" s="338"/>
      <c r="E5" s="338"/>
      <c r="F5" s="338"/>
      <c r="G5" s="338"/>
      <c r="H5" s="338"/>
      <c r="I5" s="338"/>
    </row>
    <row r="6" spans="1:9" ht="15" customHeight="1">
      <c r="A6" s="339"/>
      <c r="B6" s="339"/>
      <c r="C6" s="339"/>
      <c r="D6" s="339"/>
      <c r="E6" s="339"/>
      <c r="F6" s="339"/>
      <c r="G6" s="339"/>
      <c r="H6" s="339"/>
      <c r="I6" s="339"/>
    </row>
    <row r="7" spans="1:9">
      <c r="A7" s="751" t="s">
        <v>1465</v>
      </c>
      <c r="B7" s="752"/>
      <c r="C7" s="752"/>
      <c r="D7" s="752"/>
      <c r="E7" s="752"/>
      <c r="F7" s="752"/>
      <c r="G7" s="752"/>
      <c r="H7" s="752"/>
      <c r="I7" s="752"/>
    </row>
    <row r="8" spans="1:9">
      <c r="A8" s="340"/>
      <c r="B8" s="340"/>
      <c r="C8" s="340"/>
      <c r="D8" s="340"/>
      <c r="E8" s="340"/>
      <c r="F8" s="340"/>
      <c r="G8" s="340"/>
      <c r="H8" s="340"/>
      <c r="I8" s="340"/>
    </row>
    <row r="9" spans="1:9">
      <c r="A9" s="341"/>
      <c r="B9" s="341"/>
      <c r="C9" s="341"/>
      <c r="D9" s="341"/>
      <c r="E9" s="341"/>
      <c r="F9" s="341"/>
      <c r="G9" s="341"/>
      <c r="H9" s="341"/>
      <c r="I9" s="341"/>
    </row>
    <row r="10" spans="1:9">
      <c r="A10" s="341"/>
      <c r="B10" s="341"/>
      <c r="C10" s="341"/>
      <c r="D10" s="341"/>
      <c r="E10" s="341"/>
      <c r="F10" s="341"/>
      <c r="G10" s="341"/>
      <c r="H10" s="341"/>
      <c r="I10" s="341"/>
    </row>
    <row r="11" spans="1:9">
      <c r="A11" s="341"/>
      <c r="B11" s="341"/>
      <c r="C11" s="341"/>
      <c r="D11" s="341"/>
      <c r="E11" s="341"/>
      <c r="F11" s="341"/>
      <c r="G11" s="341"/>
      <c r="H11" s="341"/>
      <c r="I11" s="341"/>
    </row>
    <row r="12" spans="1:9">
      <c r="A12" s="341"/>
      <c r="B12" s="341"/>
      <c r="C12" s="341"/>
      <c r="D12" s="341"/>
      <c r="E12" s="341"/>
      <c r="F12" s="341"/>
      <c r="G12" s="341"/>
      <c r="H12" s="341"/>
      <c r="I12" s="341"/>
    </row>
    <row r="13" spans="1:9">
      <c r="A13" s="341"/>
      <c r="B13" s="341"/>
      <c r="C13" s="341"/>
      <c r="D13" s="341"/>
      <c r="E13" s="341"/>
      <c r="F13" s="341"/>
      <c r="G13" s="341"/>
      <c r="H13" s="341"/>
      <c r="I13" s="341"/>
    </row>
    <row r="14" spans="1:9">
      <c r="A14" s="341"/>
      <c r="B14" s="341"/>
      <c r="C14" s="341"/>
      <c r="D14" s="341"/>
      <c r="E14" s="341"/>
      <c r="F14" s="341"/>
      <c r="G14" s="341"/>
      <c r="H14" s="341"/>
      <c r="I14" s="341"/>
    </row>
    <row r="15" spans="1:9">
      <c r="A15" s="341"/>
      <c r="B15" s="341"/>
      <c r="C15" s="341"/>
      <c r="D15" s="341"/>
      <c r="E15" s="341"/>
      <c r="F15" s="341"/>
      <c r="G15" s="341"/>
      <c r="H15" s="341"/>
      <c r="I15" s="341"/>
    </row>
    <row r="16" spans="1:9">
      <c r="A16" s="341"/>
      <c r="B16" s="341"/>
      <c r="C16" s="341"/>
      <c r="D16" s="341"/>
      <c r="E16" s="341"/>
      <c r="F16" s="341"/>
      <c r="G16" s="341"/>
      <c r="H16" s="341"/>
      <c r="I16" s="341"/>
    </row>
    <row r="17" spans="1:9">
      <c r="A17" s="341"/>
      <c r="B17" s="341"/>
      <c r="C17" s="341"/>
      <c r="D17" s="341"/>
      <c r="E17" s="341"/>
      <c r="F17" s="341"/>
      <c r="G17" s="341"/>
      <c r="H17" s="341"/>
      <c r="I17" s="341"/>
    </row>
    <row r="18" spans="1:9" ht="30">
      <c r="A18" s="753" t="s">
        <v>2</v>
      </c>
      <c r="B18" s="753"/>
      <c r="C18" s="753"/>
      <c r="D18" s="753"/>
      <c r="E18" s="753"/>
      <c r="F18" s="753"/>
      <c r="G18" s="753"/>
      <c r="H18" s="753"/>
      <c r="I18" s="753"/>
    </row>
    <row r="19" spans="1:9" ht="18.75" customHeight="1">
      <c r="A19" s="342"/>
      <c r="B19" s="342"/>
      <c r="C19" s="342"/>
      <c r="D19" s="342"/>
      <c r="E19" s="342"/>
      <c r="F19" s="342"/>
      <c r="G19" s="342"/>
      <c r="H19" s="342"/>
      <c r="I19" s="342"/>
    </row>
    <row r="20" spans="1:9" ht="18.75" customHeight="1">
      <c r="A20" s="754" t="s">
        <v>1298</v>
      </c>
      <c r="B20" s="754"/>
      <c r="C20" s="754"/>
      <c r="D20" s="754"/>
      <c r="E20" s="754"/>
      <c r="F20" s="754"/>
      <c r="G20" s="754"/>
      <c r="H20" s="754"/>
      <c r="I20" s="754"/>
    </row>
    <row r="21" spans="1:9" ht="18.75" customHeight="1">
      <c r="A21" s="343"/>
      <c r="B21" s="343"/>
      <c r="C21" s="343"/>
      <c r="D21" s="343"/>
      <c r="E21" s="343"/>
      <c r="F21" s="343"/>
      <c r="G21" s="343"/>
      <c r="H21" s="343"/>
      <c r="I21" s="343"/>
    </row>
    <row r="22" spans="1:9" ht="26.25" customHeight="1">
      <c r="A22" s="755" t="s">
        <v>3</v>
      </c>
      <c r="B22" s="755"/>
      <c r="C22" s="755"/>
      <c r="D22" s="755"/>
      <c r="E22" s="755"/>
      <c r="F22" s="755"/>
      <c r="G22" s="755"/>
      <c r="H22" s="755"/>
      <c r="I22" s="755"/>
    </row>
    <row r="23" spans="1:9" ht="18.75">
      <c r="A23" s="344"/>
      <c r="B23" s="344"/>
      <c r="C23" s="344"/>
      <c r="D23" s="344"/>
      <c r="E23" s="344"/>
      <c r="F23" s="344"/>
      <c r="G23" s="344"/>
      <c r="H23" s="344"/>
      <c r="I23" s="344"/>
    </row>
    <row r="24" spans="1:9" ht="18.75" customHeight="1">
      <c r="A24" s="745" t="s">
        <v>1299</v>
      </c>
      <c r="B24" s="745"/>
      <c r="C24" s="745"/>
      <c r="D24" s="745"/>
      <c r="E24" s="745"/>
      <c r="F24" s="745"/>
      <c r="G24" s="745"/>
      <c r="H24" s="745"/>
      <c r="I24" s="745"/>
    </row>
    <row r="25" spans="1:9">
      <c r="A25" s="341"/>
      <c r="B25" s="341"/>
      <c r="C25" s="341"/>
      <c r="D25" s="341"/>
      <c r="E25" s="341"/>
      <c r="F25" s="341"/>
      <c r="G25" s="341"/>
      <c r="H25" s="341"/>
      <c r="I25" s="341"/>
    </row>
    <row r="26" spans="1:9">
      <c r="A26" s="341"/>
      <c r="B26" s="341"/>
      <c r="C26" s="341"/>
      <c r="D26" s="341"/>
      <c r="E26" s="341"/>
      <c r="F26" s="341"/>
      <c r="G26" s="341"/>
      <c r="H26" s="341"/>
      <c r="I26" s="341"/>
    </row>
    <row r="27" spans="1:9">
      <c r="A27" s="341"/>
      <c r="B27" s="341"/>
      <c r="C27" s="341"/>
      <c r="D27" s="341"/>
      <c r="E27" s="341"/>
      <c r="F27" s="341"/>
      <c r="G27" s="341"/>
      <c r="H27" s="341"/>
      <c r="I27" s="341"/>
    </row>
    <row r="28" spans="1:9">
      <c r="A28" s="341"/>
      <c r="B28" s="341"/>
      <c r="C28" s="341"/>
      <c r="D28" s="341"/>
      <c r="E28" s="341"/>
      <c r="F28" s="341"/>
      <c r="G28" s="341"/>
      <c r="H28" s="341"/>
      <c r="I28" s="341"/>
    </row>
    <row r="29" spans="1:9">
      <c r="A29" s="341"/>
      <c r="B29" s="341"/>
      <c r="C29" s="341"/>
      <c r="D29" s="341"/>
      <c r="E29" s="341"/>
      <c r="F29" s="341"/>
      <c r="G29" s="341"/>
      <c r="H29" s="341"/>
      <c r="I29" s="341"/>
    </row>
    <row r="30" spans="1:9">
      <c r="A30" s="341"/>
      <c r="B30" s="341"/>
      <c r="C30" s="341"/>
      <c r="D30" s="341"/>
      <c r="E30" s="341"/>
      <c r="F30" s="341"/>
      <c r="G30" s="341"/>
      <c r="H30" s="341"/>
      <c r="I30" s="341"/>
    </row>
    <row r="31" spans="1:9">
      <c r="A31" s="341"/>
      <c r="B31" s="341"/>
      <c r="C31" s="341"/>
      <c r="D31" s="341"/>
      <c r="E31" s="341"/>
      <c r="F31" s="341"/>
      <c r="G31" s="341"/>
      <c r="H31" s="341"/>
      <c r="I31" s="341"/>
    </row>
    <row r="32" spans="1:9">
      <c r="A32" s="341"/>
      <c r="B32" s="341"/>
      <c r="C32" s="341"/>
      <c r="D32" s="341"/>
      <c r="E32" s="341"/>
      <c r="F32" s="341"/>
      <c r="G32" s="341"/>
      <c r="H32" s="341"/>
      <c r="I32" s="341"/>
    </row>
    <row r="33" spans="1:9">
      <c r="A33" s="341"/>
      <c r="B33" s="341"/>
      <c r="C33" s="341"/>
      <c r="D33" s="341"/>
      <c r="E33" s="341"/>
      <c r="F33" s="341"/>
      <c r="G33" s="341"/>
      <c r="H33" s="341"/>
      <c r="I33" s="341"/>
    </row>
    <row r="34" spans="1:9">
      <c r="A34" s="341"/>
      <c r="B34" s="341"/>
      <c r="C34" s="341"/>
      <c r="D34" s="341"/>
      <c r="E34" s="341"/>
      <c r="F34" s="341"/>
      <c r="G34" s="341"/>
      <c r="H34" s="341"/>
      <c r="I34" s="341"/>
    </row>
    <row r="35" spans="1:9">
      <c r="A35" s="341"/>
      <c r="B35" s="341"/>
      <c r="C35" s="341"/>
      <c r="D35" s="341"/>
      <c r="E35" s="341"/>
      <c r="F35" s="341"/>
      <c r="G35" s="341"/>
      <c r="H35" s="341"/>
      <c r="I35" s="341"/>
    </row>
    <row r="36" spans="1:9">
      <c r="A36" s="746"/>
      <c r="B36" s="746"/>
      <c r="C36" s="746"/>
      <c r="D36" s="746"/>
      <c r="E36" s="746"/>
      <c r="F36" s="746"/>
      <c r="G36" s="746"/>
      <c r="H36" s="746"/>
      <c r="I36" s="746"/>
    </row>
    <row r="37" spans="1:9" ht="50.25" customHeight="1">
      <c r="A37" s="747" t="s">
        <v>4</v>
      </c>
      <c r="B37" s="747"/>
      <c r="C37" s="747"/>
      <c r="D37" s="747"/>
      <c r="E37" s="747"/>
      <c r="F37" s="747"/>
      <c r="G37" s="747"/>
      <c r="H37" s="747"/>
      <c r="I37" s="747"/>
    </row>
    <row r="38" spans="1:9">
      <c r="A38" s="345"/>
      <c r="B38" s="345"/>
      <c r="C38" s="345"/>
      <c r="D38" s="345"/>
      <c r="E38" s="345"/>
      <c r="F38" s="345"/>
      <c r="G38" s="345"/>
      <c r="H38" s="345"/>
      <c r="I38" s="345"/>
    </row>
    <row r="39" spans="1:9" ht="65.25" customHeight="1">
      <c r="A39" s="748" t="s">
        <v>5</v>
      </c>
      <c r="B39" s="748"/>
      <c r="C39" s="748"/>
      <c r="D39" s="748"/>
      <c r="E39" s="748"/>
      <c r="F39" s="748"/>
      <c r="G39" s="748"/>
      <c r="H39" s="748"/>
      <c r="I39" s="748"/>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46" t="s">
        <v>800</v>
      </c>
      <c r="L1" s="347" t="str">
        <f>Naslovnica!A20</f>
        <v>Siječanj 2017.</v>
      </c>
    </row>
    <row r="2" spans="1:19" ht="12.75" customHeight="1">
      <c r="A2" s="111" t="s">
        <v>806</v>
      </c>
      <c r="J2" s="87"/>
      <c r="K2" s="87"/>
      <c r="L2" s="112" t="str">
        <f>Naslovnica!A24</f>
        <v>January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442</v>
      </c>
    </row>
    <row r="26" spans="1:1" ht="12.75" customHeight="1">
      <c r="A26" s="37"/>
    </row>
    <row r="27" spans="1:1" ht="12.75" customHeight="1">
      <c r="A27" s="346" t="s">
        <v>801</v>
      </c>
    </row>
    <row r="28" spans="1:1" ht="12.75" customHeight="1">
      <c r="A28" s="111" t="s">
        <v>805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442</v>
      </c>
    </row>
    <row r="52" spans="1:1" ht="12.75" customHeight="1"/>
    <row r="53" spans="1:1" ht="12.75" customHeight="1">
      <c r="A53" s="346" t="s">
        <v>802</v>
      </c>
    </row>
    <row r="54" spans="1:1" ht="12.75" customHeight="1">
      <c r="A54" s="111" t="s">
        <v>807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442</v>
      </c>
    </row>
    <row r="78" spans="1:12" ht="12.75" customHeight="1">
      <c r="A78" s="73" t="s">
        <v>297</v>
      </c>
    </row>
    <row r="79" spans="1:12" ht="12.75" customHeight="1">
      <c r="L79" s="40" t="s">
        <v>336</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06" t="s">
        <v>827</v>
      </c>
      <c r="AG1" s="347" t="str">
        <f>Naslovnica!A20</f>
        <v>Siječanj 2017.</v>
      </c>
    </row>
    <row r="2" spans="1:33" ht="12.75" customHeight="1">
      <c r="A2" s="113" t="s">
        <v>828</v>
      </c>
      <c r="AG2" s="112" t="str">
        <f>Naslovnica!A24</f>
        <v>January 2017</v>
      </c>
    </row>
    <row r="3" spans="1:33" ht="12.75" customHeight="1">
      <c r="A3" s="113"/>
      <c r="AG3" s="112"/>
    </row>
    <row r="4" spans="1:33" ht="12.75" customHeight="1">
      <c r="I4" s="616"/>
      <c r="J4" s="616"/>
      <c r="K4" s="616"/>
      <c r="AG4" s="21" t="s">
        <v>443</v>
      </c>
    </row>
    <row r="5" spans="1:33" ht="15" customHeight="1">
      <c r="A5" s="379" t="s">
        <v>810</v>
      </c>
      <c r="B5" s="798" t="s">
        <v>815</v>
      </c>
      <c r="C5" s="798"/>
      <c r="D5" s="798"/>
      <c r="E5" s="798"/>
      <c r="F5" s="798"/>
      <c r="G5" s="798"/>
      <c r="H5" s="798"/>
      <c r="I5" s="798"/>
      <c r="J5" s="796" t="s">
        <v>822</v>
      </c>
      <c r="K5" s="796"/>
      <c r="L5" s="798" t="s">
        <v>816</v>
      </c>
      <c r="M5" s="798"/>
      <c r="N5" s="798"/>
      <c r="O5" s="798"/>
      <c r="P5" s="798"/>
      <c r="Q5" s="798"/>
      <c r="R5" s="798"/>
      <c r="S5" s="798"/>
      <c r="T5" s="796" t="s">
        <v>823</v>
      </c>
      <c r="U5" s="796"/>
      <c r="V5" s="798" t="s">
        <v>817</v>
      </c>
      <c r="W5" s="798"/>
      <c r="X5" s="798"/>
      <c r="Y5" s="798"/>
      <c r="Z5" s="798"/>
      <c r="AA5" s="798"/>
      <c r="AB5" s="798"/>
      <c r="AC5" s="798"/>
      <c r="AD5" s="796" t="s">
        <v>824</v>
      </c>
      <c r="AE5" s="796"/>
      <c r="AF5" s="797" t="s">
        <v>765</v>
      </c>
      <c r="AG5" s="797"/>
    </row>
    <row r="6" spans="1:33" ht="22.5" customHeight="1">
      <c r="A6" s="799" t="s">
        <v>444</v>
      </c>
      <c r="B6" s="773" t="s">
        <v>811</v>
      </c>
      <c r="C6" s="773"/>
      <c r="D6" s="773" t="s">
        <v>812</v>
      </c>
      <c r="E6" s="773"/>
      <c r="F6" s="773" t="s">
        <v>813</v>
      </c>
      <c r="G6" s="773"/>
      <c r="H6" s="773" t="s">
        <v>814</v>
      </c>
      <c r="I6" s="773"/>
      <c r="J6" s="796"/>
      <c r="K6" s="796"/>
      <c r="L6" s="773" t="s">
        <v>811</v>
      </c>
      <c r="M6" s="773"/>
      <c r="N6" s="773" t="s">
        <v>812</v>
      </c>
      <c r="O6" s="773"/>
      <c r="P6" s="773" t="s">
        <v>813</v>
      </c>
      <c r="Q6" s="773"/>
      <c r="R6" s="773" t="s">
        <v>814</v>
      </c>
      <c r="S6" s="773"/>
      <c r="T6" s="796"/>
      <c r="U6" s="796"/>
      <c r="V6" s="773" t="s">
        <v>811</v>
      </c>
      <c r="W6" s="773"/>
      <c r="X6" s="773" t="s">
        <v>812</v>
      </c>
      <c r="Y6" s="773"/>
      <c r="Z6" s="773" t="s">
        <v>813</v>
      </c>
      <c r="AA6" s="773"/>
      <c r="AB6" s="773" t="s">
        <v>814</v>
      </c>
      <c r="AC6" s="773"/>
      <c r="AD6" s="796"/>
      <c r="AE6" s="796"/>
      <c r="AF6" s="797"/>
      <c r="AG6" s="797"/>
    </row>
    <row r="7" spans="1:33">
      <c r="A7" s="799"/>
      <c r="B7" s="379" t="s">
        <v>130</v>
      </c>
      <c r="C7" s="379" t="s">
        <v>131</v>
      </c>
      <c r="D7" s="379" t="s">
        <v>130</v>
      </c>
      <c r="E7" s="379" t="s">
        <v>131</v>
      </c>
      <c r="F7" s="379" t="s">
        <v>130</v>
      </c>
      <c r="G7" s="379" t="s">
        <v>131</v>
      </c>
      <c r="H7" s="379" t="s">
        <v>130</v>
      </c>
      <c r="I7" s="379" t="s">
        <v>131</v>
      </c>
      <c r="J7" s="379" t="s">
        <v>130</v>
      </c>
      <c r="K7" s="379" t="s">
        <v>131</v>
      </c>
      <c r="L7" s="379" t="s">
        <v>130</v>
      </c>
      <c r="M7" s="379" t="s">
        <v>131</v>
      </c>
      <c r="N7" s="379" t="s">
        <v>130</v>
      </c>
      <c r="O7" s="379" t="s">
        <v>131</v>
      </c>
      <c r="P7" s="379" t="s">
        <v>130</v>
      </c>
      <c r="Q7" s="379" t="s">
        <v>131</v>
      </c>
      <c r="R7" s="379" t="s">
        <v>130</v>
      </c>
      <c r="S7" s="379" t="s">
        <v>131</v>
      </c>
      <c r="T7" s="379" t="s">
        <v>130</v>
      </c>
      <c r="U7" s="379" t="s">
        <v>131</v>
      </c>
      <c r="V7" s="379" t="s">
        <v>130</v>
      </c>
      <c r="W7" s="379" t="s">
        <v>131</v>
      </c>
      <c r="X7" s="379" t="s">
        <v>130</v>
      </c>
      <c r="Y7" s="379" t="s">
        <v>131</v>
      </c>
      <c r="Z7" s="379" t="s">
        <v>130</v>
      </c>
      <c r="AA7" s="379" t="s">
        <v>131</v>
      </c>
      <c r="AB7" s="379" t="s">
        <v>130</v>
      </c>
      <c r="AC7" s="379" t="s">
        <v>131</v>
      </c>
      <c r="AD7" s="379" t="s">
        <v>130</v>
      </c>
      <c r="AE7" s="379" t="s">
        <v>131</v>
      </c>
      <c r="AF7" s="379" t="s">
        <v>130</v>
      </c>
      <c r="AG7" s="379" t="s">
        <v>131</v>
      </c>
    </row>
    <row r="8" spans="1:33">
      <c r="A8" s="799"/>
      <c r="B8" s="380" t="s">
        <v>122</v>
      </c>
      <c r="C8" s="380" t="s">
        <v>123</v>
      </c>
      <c r="D8" s="380" t="s">
        <v>122</v>
      </c>
      <c r="E8" s="380" t="s">
        <v>123</v>
      </c>
      <c r="F8" s="380" t="s">
        <v>122</v>
      </c>
      <c r="G8" s="380" t="s">
        <v>123</v>
      </c>
      <c r="H8" s="380" t="s">
        <v>122</v>
      </c>
      <c r="I8" s="380" t="s">
        <v>123</v>
      </c>
      <c r="J8" s="380" t="s">
        <v>122</v>
      </c>
      <c r="K8" s="380" t="s">
        <v>123</v>
      </c>
      <c r="L8" s="380" t="s">
        <v>122</v>
      </c>
      <c r="M8" s="380" t="s">
        <v>123</v>
      </c>
      <c r="N8" s="380" t="s">
        <v>122</v>
      </c>
      <c r="O8" s="380" t="s">
        <v>123</v>
      </c>
      <c r="P8" s="380" t="s">
        <v>122</v>
      </c>
      <c r="Q8" s="380" t="s">
        <v>123</v>
      </c>
      <c r="R8" s="380" t="s">
        <v>122</v>
      </c>
      <c r="S8" s="380" t="s">
        <v>123</v>
      </c>
      <c r="T8" s="380" t="s">
        <v>122</v>
      </c>
      <c r="U8" s="380" t="s">
        <v>123</v>
      </c>
      <c r="V8" s="380" t="s">
        <v>122</v>
      </c>
      <c r="W8" s="380" t="s">
        <v>123</v>
      </c>
      <c r="X8" s="380" t="s">
        <v>122</v>
      </c>
      <c r="Y8" s="380" t="s">
        <v>123</v>
      </c>
      <c r="Z8" s="380" t="s">
        <v>122</v>
      </c>
      <c r="AA8" s="380" t="s">
        <v>123</v>
      </c>
      <c r="AB8" s="380" t="s">
        <v>122</v>
      </c>
      <c r="AC8" s="380" t="s">
        <v>123</v>
      </c>
      <c r="AD8" s="380" t="s">
        <v>122</v>
      </c>
      <c r="AE8" s="380" t="s">
        <v>123</v>
      </c>
      <c r="AF8" s="380" t="s">
        <v>122</v>
      </c>
      <c r="AG8" s="380" t="s">
        <v>123</v>
      </c>
    </row>
    <row r="9" spans="1:33" ht="18">
      <c r="A9" s="196" t="s">
        <v>549</v>
      </c>
      <c r="B9" s="172">
        <v>17206.175899999998</v>
      </c>
      <c r="C9" s="173">
        <v>6.9926814123270356E-2</v>
      </c>
      <c r="D9" s="172">
        <v>5248.1699200000003</v>
      </c>
      <c r="E9" s="173">
        <v>7.3868722639941084E-2</v>
      </c>
      <c r="F9" s="172">
        <v>2281.4925899999998</v>
      </c>
      <c r="G9" s="173">
        <v>3.3146605878523951E-2</v>
      </c>
      <c r="H9" s="172">
        <v>6209.27819</v>
      </c>
      <c r="I9" s="173">
        <v>4.662502880858789E-2</v>
      </c>
      <c r="J9" s="172">
        <v>30945.116599999998</v>
      </c>
      <c r="K9" s="173">
        <v>5.9611619122807664E-2</v>
      </c>
      <c r="L9" s="172">
        <v>1409556.33916</v>
      </c>
      <c r="M9" s="173">
        <v>4.4126228823665313E-2</v>
      </c>
      <c r="N9" s="172">
        <v>406178.52661</v>
      </c>
      <c r="O9" s="173">
        <v>3.6428544568859245E-2</v>
      </c>
      <c r="P9" s="172">
        <v>540227.01703999995</v>
      </c>
      <c r="Q9" s="173">
        <v>3.9757698962239844E-2</v>
      </c>
      <c r="R9" s="172">
        <v>312446.97275000002</v>
      </c>
      <c r="S9" s="173">
        <v>1.2557962115232923E-2</v>
      </c>
      <c r="T9" s="172">
        <v>2668408.8555600001</v>
      </c>
      <c r="U9" s="173">
        <v>3.2716280252884658E-2</v>
      </c>
      <c r="V9" s="172">
        <v>86798.549370000008</v>
      </c>
      <c r="W9" s="173">
        <v>6.9598185670139187E-2</v>
      </c>
      <c r="X9" s="172">
        <v>8691.4342500000002</v>
      </c>
      <c r="Y9" s="173">
        <v>2.6288156099924295E-2</v>
      </c>
      <c r="Z9" s="172">
        <v>26261.32663</v>
      </c>
      <c r="AA9" s="173">
        <v>5.6458374217458786E-2</v>
      </c>
      <c r="AB9" s="172">
        <v>75624.370599999995</v>
      </c>
      <c r="AC9" s="173">
        <v>6.9540325185444826E-2</v>
      </c>
      <c r="AD9" s="172">
        <v>197375.68085</v>
      </c>
      <c r="AE9" s="173">
        <v>6.3051382666418465E-2</v>
      </c>
      <c r="AF9" s="172">
        <v>2896729.65301</v>
      </c>
      <c r="AG9" s="173">
        <v>3.3994539365770834E-2</v>
      </c>
    </row>
    <row r="10" spans="1:33" ht="18">
      <c r="A10" s="196" t="s">
        <v>550</v>
      </c>
      <c r="B10" s="175">
        <v>299.12359000000004</v>
      </c>
      <c r="C10" s="176">
        <v>1.215654181346323E-3</v>
      </c>
      <c r="D10" s="175">
        <v>813.18849999999998</v>
      </c>
      <c r="E10" s="176">
        <v>1.1445741406270957E-2</v>
      </c>
      <c r="F10" s="175">
        <v>189.30376999999999</v>
      </c>
      <c r="G10" s="176">
        <v>2.7502949091361044E-3</v>
      </c>
      <c r="H10" s="175">
        <v>338.64049999999997</v>
      </c>
      <c r="I10" s="176">
        <v>2.5428274567699158E-3</v>
      </c>
      <c r="J10" s="175">
        <v>1640.2563599999999</v>
      </c>
      <c r="K10" s="176">
        <v>3.1597340110226919E-3</v>
      </c>
      <c r="L10" s="175">
        <v>15433.483749999999</v>
      </c>
      <c r="M10" s="176">
        <v>4.8314594924574829E-4</v>
      </c>
      <c r="N10" s="175">
        <v>4721.8051999999998</v>
      </c>
      <c r="O10" s="176">
        <v>4.2348002148037868E-4</v>
      </c>
      <c r="P10" s="175">
        <v>18325.244340000001</v>
      </c>
      <c r="Q10" s="176">
        <v>1.348635897314377E-3</v>
      </c>
      <c r="R10" s="175">
        <v>29462.835769999998</v>
      </c>
      <c r="S10" s="176">
        <v>1.1841791013383707E-3</v>
      </c>
      <c r="T10" s="175">
        <v>67943.369059999997</v>
      </c>
      <c r="U10" s="173">
        <v>8.3302613048240619E-4</v>
      </c>
      <c r="V10" s="175">
        <v>906.80819999999994</v>
      </c>
      <c r="W10" s="176">
        <v>7.2711129309055065E-4</v>
      </c>
      <c r="X10" s="175">
        <v>429.88806</v>
      </c>
      <c r="Y10" s="176">
        <v>1.3002416058976252E-3</v>
      </c>
      <c r="Z10" s="175">
        <v>336.16865000000001</v>
      </c>
      <c r="AA10" s="176">
        <v>7.2271807549114395E-4</v>
      </c>
      <c r="AB10" s="175">
        <v>698.46090000000004</v>
      </c>
      <c r="AC10" s="176">
        <v>6.4226912210914268E-4</v>
      </c>
      <c r="AD10" s="175">
        <v>2371.3258100000003</v>
      </c>
      <c r="AE10" s="176">
        <v>7.5751668305424225E-4</v>
      </c>
      <c r="AF10" s="175">
        <v>71954.951229999991</v>
      </c>
      <c r="AG10" s="173">
        <v>8.4442654826577686E-4</v>
      </c>
    </row>
    <row r="11" spans="1:33" ht="27">
      <c r="A11" s="196" t="s">
        <v>551</v>
      </c>
      <c r="B11" s="175">
        <v>228889.08046</v>
      </c>
      <c r="C11" s="176">
        <v>0.93021739851983576</v>
      </c>
      <c r="D11" s="175">
        <v>65014.597299999994</v>
      </c>
      <c r="E11" s="176">
        <v>0.91508951286035389</v>
      </c>
      <c r="F11" s="175">
        <v>66453.574930000002</v>
      </c>
      <c r="G11" s="176">
        <v>0.96546903859270039</v>
      </c>
      <c r="H11" s="175">
        <v>126702.0555</v>
      </c>
      <c r="I11" s="176">
        <v>0.95139673357021892</v>
      </c>
      <c r="J11" s="175">
        <v>487059.30819000001</v>
      </c>
      <c r="K11" s="176">
        <v>0.93825446985197247</v>
      </c>
      <c r="L11" s="175">
        <v>30607668.938020002</v>
      </c>
      <c r="M11" s="176">
        <v>0.95817454456834983</v>
      </c>
      <c r="N11" s="175">
        <v>10743820.287450001</v>
      </c>
      <c r="O11" s="176">
        <v>0.96357072208541217</v>
      </c>
      <c r="P11" s="175">
        <v>13038078.291920001</v>
      </c>
      <c r="Q11" s="176">
        <v>0.95952992987370056</v>
      </c>
      <c r="R11" s="175">
        <v>24548765.064830001</v>
      </c>
      <c r="S11" s="176">
        <v>0.9866713028023365</v>
      </c>
      <c r="T11" s="175">
        <v>78938332.582220003</v>
      </c>
      <c r="U11" s="176">
        <v>0.96783092518756497</v>
      </c>
      <c r="V11" s="175">
        <v>1160485.40845</v>
      </c>
      <c r="W11" s="176">
        <v>0.93051876455329297</v>
      </c>
      <c r="X11" s="175">
        <v>321636.25508999999</v>
      </c>
      <c r="Y11" s="176">
        <v>0.9728226479077362</v>
      </c>
      <c r="Z11" s="175">
        <v>438714.25972000003</v>
      </c>
      <c r="AA11" s="176">
        <v>0.94317755529958047</v>
      </c>
      <c r="AB11" s="175">
        <v>1017194.53721</v>
      </c>
      <c r="AC11" s="176">
        <v>0.93536036509428433</v>
      </c>
      <c r="AD11" s="175">
        <v>2938030.4604700003</v>
      </c>
      <c r="AE11" s="176">
        <v>0.93854968378535997</v>
      </c>
      <c r="AF11" s="175">
        <v>82363422.350880012</v>
      </c>
      <c r="AG11" s="176">
        <v>0.96657504800187655</v>
      </c>
    </row>
    <row r="12" spans="1:33" ht="18.75">
      <c r="A12" s="196" t="s">
        <v>552</v>
      </c>
      <c r="B12" s="177">
        <v>200850.27781</v>
      </c>
      <c r="C12" s="178">
        <v>0.81626621305359792</v>
      </c>
      <c r="D12" s="177">
        <v>52113.082240000003</v>
      </c>
      <c r="E12" s="178">
        <v>0.73349889134287027</v>
      </c>
      <c r="F12" s="177">
        <v>53143.28</v>
      </c>
      <c r="G12" s="178">
        <v>0.77209076416594646</v>
      </c>
      <c r="H12" s="177">
        <v>106121.06883</v>
      </c>
      <c r="I12" s="178">
        <v>0.79685556678156955</v>
      </c>
      <c r="J12" s="177">
        <v>412227.70888000005</v>
      </c>
      <c r="K12" s="178">
        <v>0.79410142450787202</v>
      </c>
      <c r="L12" s="177">
        <v>27711738.436360002</v>
      </c>
      <c r="M12" s="178">
        <v>0.86751730127587312</v>
      </c>
      <c r="N12" s="177">
        <v>9555040.0295700002</v>
      </c>
      <c r="O12" s="178">
        <v>0.85695372544555237</v>
      </c>
      <c r="P12" s="177">
        <v>11332391.796490001</v>
      </c>
      <c r="Q12" s="178">
        <v>0.83400090583334485</v>
      </c>
      <c r="R12" s="177">
        <v>22712231.306230001</v>
      </c>
      <c r="S12" s="178">
        <v>0.91285678905987577</v>
      </c>
      <c r="T12" s="177">
        <v>71311401.568650007</v>
      </c>
      <c r="U12" s="178">
        <v>0.87432021299312201</v>
      </c>
      <c r="V12" s="177">
        <v>1160485.40845</v>
      </c>
      <c r="W12" s="178">
        <v>0.93051876455329297</v>
      </c>
      <c r="X12" s="177">
        <v>321636.25508999999</v>
      </c>
      <c r="Y12" s="178">
        <v>0.9728226479077362</v>
      </c>
      <c r="Z12" s="177">
        <v>438714.25972000003</v>
      </c>
      <c r="AA12" s="178">
        <v>0.94317755529958047</v>
      </c>
      <c r="AB12" s="177">
        <v>1017194.53721</v>
      </c>
      <c r="AC12" s="178">
        <v>0.93536036509428433</v>
      </c>
      <c r="AD12" s="177">
        <v>2938030.4604700003</v>
      </c>
      <c r="AE12" s="178">
        <v>0.93854968378535997</v>
      </c>
      <c r="AF12" s="177">
        <v>74661659.73800002</v>
      </c>
      <c r="AG12" s="178">
        <v>0.87619109654913541</v>
      </c>
    </row>
    <row r="13" spans="1:33" ht="19.5">
      <c r="A13" s="197" t="s">
        <v>465</v>
      </c>
      <c r="B13" s="177">
        <v>93115.892160000003</v>
      </c>
      <c r="C13" s="178">
        <v>0.37842793894689913</v>
      </c>
      <c r="D13" s="177">
        <v>22370.66862</v>
      </c>
      <c r="E13" s="178">
        <v>0.31487027682991137</v>
      </c>
      <c r="F13" s="177">
        <v>22203.339219999998</v>
      </c>
      <c r="G13" s="178">
        <v>0.32258063757836414</v>
      </c>
      <c r="H13" s="177">
        <v>29554.125760000003</v>
      </c>
      <c r="I13" s="178">
        <v>0.2219198307448727</v>
      </c>
      <c r="J13" s="177">
        <v>167244.02575999999</v>
      </c>
      <c r="K13" s="178">
        <v>0.32217319756908436</v>
      </c>
      <c r="L13" s="177">
        <v>3936351.7165399999</v>
      </c>
      <c r="M13" s="178">
        <v>0.12322767934056685</v>
      </c>
      <c r="N13" s="177">
        <v>1764552.8673099999</v>
      </c>
      <c r="O13" s="178">
        <v>0.15825576331520463</v>
      </c>
      <c r="P13" s="177">
        <v>2060624.5493699999</v>
      </c>
      <c r="Q13" s="178">
        <v>0.15165048752455781</v>
      </c>
      <c r="R13" s="177">
        <v>3003030.5562700001</v>
      </c>
      <c r="S13" s="178">
        <v>0.12069870168561429</v>
      </c>
      <c r="T13" s="177">
        <v>10764559.68949</v>
      </c>
      <c r="U13" s="178">
        <v>0.1319799066272965</v>
      </c>
      <c r="V13" s="177">
        <v>0</v>
      </c>
      <c r="W13" s="178">
        <v>0</v>
      </c>
      <c r="X13" s="177">
        <v>0</v>
      </c>
      <c r="Y13" s="178">
        <v>0</v>
      </c>
      <c r="Z13" s="177">
        <v>0</v>
      </c>
      <c r="AA13" s="178">
        <v>0</v>
      </c>
      <c r="AB13" s="177">
        <v>0</v>
      </c>
      <c r="AC13" s="178">
        <v>0</v>
      </c>
      <c r="AD13" s="177">
        <v>0</v>
      </c>
      <c r="AE13" s="178">
        <v>0</v>
      </c>
      <c r="AF13" s="177">
        <v>10931803.71525</v>
      </c>
      <c r="AG13" s="178">
        <v>0.12829006371056853</v>
      </c>
    </row>
    <row r="14" spans="1:33" ht="19.5">
      <c r="A14" s="197" t="s">
        <v>553</v>
      </c>
      <c r="B14" s="177">
        <v>103986.01874</v>
      </c>
      <c r="C14" s="178">
        <v>0.42260471159375324</v>
      </c>
      <c r="D14" s="177">
        <v>26322.215350000002</v>
      </c>
      <c r="E14" s="178">
        <v>0.37048884746436528</v>
      </c>
      <c r="F14" s="177">
        <v>26667.176500000001</v>
      </c>
      <c r="G14" s="178">
        <v>0.38743338164360891</v>
      </c>
      <c r="H14" s="177">
        <v>69106.67138</v>
      </c>
      <c r="I14" s="178">
        <v>0.51891708590980623</v>
      </c>
      <c r="J14" s="177">
        <v>226082.08197</v>
      </c>
      <c r="K14" s="178">
        <v>0.43551682596946562</v>
      </c>
      <c r="L14" s="177">
        <v>22569505.520599999</v>
      </c>
      <c r="M14" s="178">
        <v>0.70653945313918143</v>
      </c>
      <c r="N14" s="177">
        <v>7270276.449</v>
      </c>
      <c r="O14" s="178">
        <v>0.65204232203200818</v>
      </c>
      <c r="P14" s="177">
        <v>8501292.5262799989</v>
      </c>
      <c r="Q14" s="178">
        <v>0.6256477710087458</v>
      </c>
      <c r="R14" s="177">
        <v>18754898.941630002</v>
      </c>
      <c r="S14" s="178">
        <v>0.75380250386507097</v>
      </c>
      <c r="T14" s="177">
        <v>57095973.437509999</v>
      </c>
      <c r="U14" s="178">
        <v>0.70003060602975631</v>
      </c>
      <c r="V14" s="177">
        <v>1088345.0355100001</v>
      </c>
      <c r="W14" s="178">
        <v>0.87267402974339814</v>
      </c>
      <c r="X14" s="177">
        <v>272383.96414999996</v>
      </c>
      <c r="Y14" s="178">
        <v>0.82385391901128191</v>
      </c>
      <c r="Z14" s="177">
        <v>382908.36614</v>
      </c>
      <c r="AA14" s="178">
        <v>0.82320227500737819</v>
      </c>
      <c r="AB14" s="177">
        <v>905282.24395000003</v>
      </c>
      <c r="AC14" s="178">
        <v>0.83245151172064358</v>
      </c>
      <c r="AD14" s="177">
        <v>2648919.6097499998</v>
      </c>
      <c r="AE14" s="178">
        <v>0.84619363058134889</v>
      </c>
      <c r="AF14" s="177">
        <v>59970975.12923</v>
      </c>
      <c r="AG14" s="178">
        <v>0.70378872695830241</v>
      </c>
    </row>
    <row r="15" spans="1:33" ht="19.5">
      <c r="A15" s="197" t="s">
        <v>554</v>
      </c>
      <c r="B15" s="177">
        <v>0</v>
      </c>
      <c r="C15" s="178">
        <v>0</v>
      </c>
      <c r="D15" s="177">
        <v>0</v>
      </c>
      <c r="E15" s="178">
        <v>0</v>
      </c>
      <c r="F15" s="177">
        <v>0</v>
      </c>
      <c r="G15" s="178">
        <v>0</v>
      </c>
      <c r="H15" s="177">
        <v>0</v>
      </c>
      <c r="I15" s="178">
        <v>0</v>
      </c>
      <c r="J15" s="177">
        <v>0</v>
      </c>
      <c r="K15" s="178">
        <v>0</v>
      </c>
      <c r="L15" s="177">
        <v>0</v>
      </c>
      <c r="M15" s="178">
        <v>0</v>
      </c>
      <c r="N15" s="177">
        <v>0</v>
      </c>
      <c r="O15" s="178">
        <v>0</v>
      </c>
      <c r="P15" s="177">
        <v>0</v>
      </c>
      <c r="Q15" s="178">
        <v>0</v>
      </c>
      <c r="R15" s="177">
        <v>0</v>
      </c>
      <c r="S15" s="178">
        <v>0</v>
      </c>
      <c r="T15" s="177">
        <v>0</v>
      </c>
      <c r="U15" s="178">
        <v>0</v>
      </c>
      <c r="V15" s="177">
        <v>0</v>
      </c>
      <c r="W15" s="178">
        <v>0</v>
      </c>
      <c r="X15" s="177">
        <v>0</v>
      </c>
      <c r="Y15" s="178">
        <v>0</v>
      </c>
      <c r="Z15" s="177">
        <v>0</v>
      </c>
      <c r="AA15" s="178">
        <v>0</v>
      </c>
      <c r="AB15" s="177">
        <v>0</v>
      </c>
      <c r="AC15" s="178">
        <v>0</v>
      </c>
      <c r="AD15" s="177">
        <v>0</v>
      </c>
      <c r="AE15" s="178">
        <v>0</v>
      </c>
      <c r="AF15" s="177">
        <v>0</v>
      </c>
      <c r="AG15" s="178">
        <v>0</v>
      </c>
    </row>
    <row r="16" spans="1:33" ht="19.5">
      <c r="A16" s="197" t="s">
        <v>555</v>
      </c>
      <c r="B16" s="177">
        <v>3748.3669100000002</v>
      </c>
      <c r="C16" s="178">
        <v>1.5233562512945557E-2</v>
      </c>
      <c r="D16" s="177">
        <v>3420.1982699999999</v>
      </c>
      <c r="E16" s="178">
        <v>4.8139767048593643E-2</v>
      </c>
      <c r="F16" s="177">
        <v>4272.7642800000003</v>
      </c>
      <c r="G16" s="178">
        <v>6.2076744943973354E-2</v>
      </c>
      <c r="H16" s="177">
        <v>7258.9847499999996</v>
      </c>
      <c r="I16" s="178">
        <v>5.4507200794276241E-2</v>
      </c>
      <c r="J16" s="177">
        <v>18700.31421</v>
      </c>
      <c r="K16" s="178">
        <v>3.6023648660717854E-2</v>
      </c>
      <c r="L16" s="177">
        <v>156666.49727000002</v>
      </c>
      <c r="M16" s="178">
        <v>4.9044522134233364E-3</v>
      </c>
      <c r="N16" s="177">
        <v>253443.57008999999</v>
      </c>
      <c r="O16" s="178">
        <v>2.2730350778930281E-2</v>
      </c>
      <c r="P16" s="177">
        <v>348962.94088000001</v>
      </c>
      <c r="Q16" s="178">
        <v>2.5681728449093229E-2</v>
      </c>
      <c r="R16" s="177">
        <v>537362.12551000004</v>
      </c>
      <c r="S16" s="178">
        <v>2.1597819159269224E-2</v>
      </c>
      <c r="T16" s="177">
        <v>1296435.13375</v>
      </c>
      <c r="U16" s="178">
        <v>1.5895066109181299E-2</v>
      </c>
      <c r="V16" s="177">
        <v>12366.722539999999</v>
      </c>
      <c r="W16" s="178">
        <v>9.9160810603074155E-3</v>
      </c>
      <c r="X16" s="177">
        <v>24248.95362</v>
      </c>
      <c r="Y16" s="178">
        <v>7.3343508066276208E-2</v>
      </c>
      <c r="Z16" s="177">
        <v>33539.876510000002</v>
      </c>
      <c r="AA16" s="178">
        <v>7.2106292491931734E-2</v>
      </c>
      <c r="AB16" s="177">
        <v>81909.238400000002</v>
      </c>
      <c r="AC16" s="178">
        <v>7.5319569985659154E-2</v>
      </c>
      <c r="AD16" s="177">
        <v>152064.79107000001</v>
      </c>
      <c r="AE16" s="178">
        <v>4.8576882879153058E-2</v>
      </c>
      <c r="AF16" s="177">
        <v>1467200.2390300001</v>
      </c>
      <c r="AG16" s="178">
        <v>1.7218312461898748E-2</v>
      </c>
    </row>
    <row r="17" spans="1:33" ht="19.5">
      <c r="A17" s="530" t="s">
        <v>661</v>
      </c>
      <c r="B17" s="177">
        <v>0</v>
      </c>
      <c r="C17" s="178">
        <v>0</v>
      </c>
      <c r="D17" s="177">
        <v>0</v>
      </c>
      <c r="E17" s="178">
        <v>0</v>
      </c>
      <c r="F17" s="177">
        <v>0</v>
      </c>
      <c r="G17" s="178">
        <v>0</v>
      </c>
      <c r="H17" s="177">
        <v>0</v>
      </c>
      <c r="I17" s="178">
        <v>0</v>
      </c>
      <c r="J17" s="177">
        <v>0</v>
      </c>
      <c r="K17" s="178">
        <v>0</v>
      </c>
      <c r="L17" s="177">
        <v>40727.610209999999</v>
      </c>
      <c r="M17" s="178">
        <v>1.2749797916119412E-3</v>
      </c>
      <c r="N17" s="177">
        <v>46483.494939999997</v>
      </c>
      <c r="O17" s="178">
        <v>4.1689206991585067E-3</v>
      </c>
      <c r="P17" s="177">
        <v>70519.021260000009</v>
      </c>
      <c r="Q17" s="178">
        <v>5.1898071179940263E-3</v>
      </c>
      <c r="R17" s="177">
        <v>40163.038549999997</v>
      </c>
      <c r="S17" s="178">
        <v>1.6142448496279738E-3</v>
      </c>
      <c r="T17" s="177">
        <v>197893.16495999999</v>
      </c>
      <c r="U17" s="178">
        <v>2.4262879473928947E-3</v>
      </c>
      <c r="V17" s="177">
        <v>0</v>
      </c>
      <c r="W17" s="178">
        <v>0</v>
      </c>
      <c r="X17" s="177">
        <v>0</v>
      </c>
      <c r="Y17" s="178">
        <v>0</v>
      </c>
      <c r="Z17" s="177">
        <v>0</v>
      </c>
      <c r="AA17" s="178">
        <v>0</v>
      </c>
      <c r="AB17" s="177">
        <v>0</v>
      </c>
      <c r="AC17" s="178">
        <v>0</v>
      </c>
      <c r="AD17" s="177">
        <v>0</v>
      </c>
      <c r="AE17" s="178">
        <v>0</v>
      </c>
      <c r="AF17" s="177">
        <v>197893.16495999999</v>
      </c>
      <c r="AG17" s="178">
        <v>2.322373086994625E-3</v>
      </c>
    </row>
    <row r="18" spans="1:33" ht="19.5">
      <c r="A18" s="530" t="s">
        <v>662</v>
      </c>
      <c r="B18" s="177">
        <v>0</v>
      </c>
      <c r="C18" s="178">
        <v>0</v>
      </c>
      <c r="D18" s="177">
        <v>0</v>
      </c>
      <c r="E18" s="178">
        <v>0</v>
      </c>
      <c r="F18" s="177">
        <v>0</v>
      </c>
      <c r="G18" s="178">
        <v>0</v>
      </c>
      <c r="H18" s="177">
        <v>201.28694000000002</v>
      </c>
      <c r="I18" s="178">
        <v>1.5114493326143761E-3</v>
      </c>
      <c r="J18" s="177">
        <v>201.28694000000002</v>
      </c>
      <c r="K18" s="178">
        <v>3.8775230860417693E-4</v>
      </c>
      <c r="L18" s="177">
        <v>772916.28251000005</v>
      </c>
      <c r="M18" s="178">
        <v>2.4196181306167436E-2</v>
      </c>
      <c r="N18" s="177">
        <v>220283.64822999999</v>
      </c>
      <c r="O18" s="178">
        <v>1.9756368620250698E-2</v>
      </c>
      <c r="P18" s="177">
        <v>350992.75870000001</v>
      </c>
      <c r="Q18" s="178">
        <v>2.583111173295401E-2</v>
      </c>
      <c r="R18" s="177">
        <v>376776.64426999999</v>
      </c>
      <c r="S18" s="178">
        <v>1.5143519500293355E-2</v>
      </c>
      <c r="T18" s="177">
        <v>1720969.3337099999</v>
      </c>
      <c r="U18" s="178">
        <v>2.1100107995429541E-2</v>
      </c>
      <c r="V18" s="177">
        <v>0</v>
      </c>
      <c r="W18" s="178">
        <v>0</v>
      </c>
      <c r="X18" s="177">
        <v>25003.337319999999</v>
      </c>
      <c r="Y18" s="178">
        <v>7.562522083017803E-2</v>
      </c>
      <c r="Z18" s="177">
        <v>22266.017070000002</v>
      </c>
      <c r="AA18" s="178">
        <v>4.7868987800270366E-2</v>
      </c>
      <c r="AB18" s="177">
        <v>30003.05486</v>
      </c>
      <c r="AC18" s="178">
        <v>2.7589283387981556E-2</v>
      </c>
      <c r="AD18" s="177">
        <v>77272.409249999997</v>
      </c>
      <c r="AE18" s="178">
        <v>2.468456207064602E-2</v>
      </c>
      <c r="AF18" s="177">
        <v>1798443.0299</v>
      </c>
      <c r="AG18" s="178">
        <v>2.1105608634724972E-2</v>
      </c>
    </row>
    <row r="19" spans="1:33" ht="19.5">
      <c r="A19" s="174" t="s">
        <v>672</v>
      </c>
      <c r="B19" s="177">
        <v>0</v>
      </c>
      <c r="C19" s="178">
        <v>0</v>
      </c>
      <c r="D19" s="177">
        <v>0</v>
      </c>
      <c r="E19" s="178">
        <v>0</v>
      </c>
      <c r="F19" s="177">
        <v>0</v>
      </c>
      <c r="G19" s="178">
        <v>0</v>
      </c>
      <c r="H19" s="177">
        <v>0</v>
      </c>
      <c r="I19" s="178">
        <v>0</v>
      </c>
      <c r="J19" s="177">
        <v>0</v>
      </c>
      <c r="K19" s="178">
        <v>0</v>
      </c>
      <c r="L19" s="177">
        <v>0</v>
      </c>
      <c r="M19" s="178">
        <v>0</v>
      </c>
      <c r="N19" s="177">
        <v>0</v>
      </c>
      <c r="O19" s="178">
        <v>0</v>
      </c>
      <c r="P19" s="177">
        <v>0</v>
      </c>
      <c r="Q19" s="178">
        <v>0</v>
      </c>
      <c r="R19" s="177">
        <v>0</v>
      </c>
      <c r="S19" s="178">
        <v>0</v>
      </c>
      <c r="T19" s="177">
        <v>0</v>
      </c>
      <c r="U19" s="178">
        <v>0</v>
      </c>
      <c r="V19" s="177">
        <v>44772.480000000003</v>
      </c>
      <c r="W19" s="178">
        <v>3.5900178039491498E-2</v>
      </c>
      <c r="X19" s="177">
        <v>0</v>
      </c>
      <c r="Y19" s="178">
        <v>0</v>
      </c>
      <c r="Z19" s="177">
        <v>0</v>
      </c>
      <c r="AA19" s="178">
        <v>0</v>
      </c>
      <c r="AB19" s="177">
        <v>0</v>
      </c>
      <c r="AC19" s="178">
        <v>0</v>
      </c>
      <c r="AD19" s="177">
        <v>44772.480000000003</v>
      </c>
      <c r="AE19" s="178">
        <v>1.430250554296982E-2</v>
      </c>
      <c r="AF19" s="177">
        <v>44772.480000000003</v>
      </c>
      <c r="AG19" s="178">
        <v>5.2542695252270173E-4</v>
      </c>
    </row>
    <row r="20" spans="1:33" ht="17.25" customHeight="1">
      <c r="A20" s="196" t="s">
        <v>588</v>
      </c>
      <c r="B20" s="177">
        <v>0</v>
      </c>
      <c r="C20" s="178">
        <v>0</v>
      </c>
      <c r="D20" s="177">
        <v>0</v>
      </c>
      <c r="E20" s="178">
        <v>0</v>
      </c>
      <c r="F20" s="177">
        <v>0</v>
      </c>
      <c r="G20" s="178">
        <v>0</v>
      </c>
      <c r="H20" s="177">
        <v>0</v>
      </c>
      <c r="I20" s="178">
        <v>0</v>
      </c>
      <c r="J20" s="177">
        <v>0</v>
      </c>
      <c r="K20" s="178">
        <v>0</v>
      </c>
      <c r="L20" s="177">
        <v>235570.80922999998</v>
      </c>
      <c r="M20" s="178">
        <v>7.3745554849220241E-3</v>
      </c>
      <c r="N20" s="177">
        <v>0</v>
      </c>
      <c r="O20" s="178">
        <v>0</v>
      </c>
      <c r="P20" s="177">
        <v>0</v>
      </c>
      <c r="Q20" s="178">
        <v>0</v>
      </c>
      <c r="R20" s="177">
        <v>0</v>
      </c>
      <c r="S20" s="178">
        <v>0</v>
      </c>
      <c r="T20" s="177">
        <v>235570.80922999998</v>
      </c>
      <c r="U20" s="178">
        <v>2.888238284065391E-3</v>
      </c>
      <c r="V20" s="177">
        <v>15001.170400000001</v>
      </c>
      <c r="W20" s="178">
        <v>1.2028475710095798E-2</v>
      </c>
      <c r="X20" s="177">
        <v>0</v>
      </c>
      <c r="Y20" s="178">
        <v>0</v>
      </c>
      <c r="Z20" s="177">
        <v>0</v>
      </c>
      <c r="AA20" s="178">
        <v>0</v>
      </c>
      <c r="AB20" s="177">
        <v>0</v>
      </c>
      <c r="AC20" s="178">
        <v>0</v>
      </c>
      <c r="AD20" s="177">
        <v>15001.170400000001</v>
      </c>
      <c r="AE20" s="178">
        <v>4.7921027112421471E-3</v>
      </c>
      <c r="AF20" s="177">
        <v>250571.97962999999</v>
      </c>
      <c r="AG20" s="178">
        <v>2.94058474412343E-3</v>
      </c>
    </row>
    <row r="21" spans="1:33" ht="19.5">
      <c r="A21" s="197" t="s">
        <v>731</v>
      </c>
      <c r="B21" s="177">
        <v>28038.802649999998</v>
      </c>
      <c r="C21" s="178">
        <v>0.11395118546623774</v>
      </c>
      <c r="D21" s="177">
        <v>12901.51506</v>
      </c>
      <c r="E21" s="178">
        <v>0.18159062151748376</v>
      </c>
      <c r="F21" s="177">
        <v>13310.29493</v>
      </c>
      <c r="G21" s="178">
        <v>0.1933782744267539</v>
      </c>
      <c r="H21" s="177">
        <v>20580.986670000002</v>
      </c>
      <c r="I21" s="178">
        <v>0.15454116678864946</v>
      </c>
      <c r="J21" s="177">
        <v>74831.599309999991</v>
      </c>
      <c r="K21" s="178">
        <v>0.14415304534410048</v>
      </c>
      <c r="L21" s="177">
        <v>2895930.5016600001</v>
      </c>
      <c r="M21" s="178">
        <v>9.0657243292476763E-2</v>
      </c>
      <c r="N21" s="177">
        <v>1188780.2578800002</v>
      </c>
      <c r="O21" s="178">
        <v>0.1066169966398598</v>
      </c>
      <c r="P21" s="177">
        <v>1705686.4954300001</v>
      </c>
      <c r="Q21" s="178">
        <v>0.12552902404035576</v>
      </c>
      <c r="R21" s="177">
        <v>1836533.7585999998</v>
      </c>
      <c r="S21" s="178">
        <v>7.3814513742460716E-2</v>
      </c>
      <c r="T21" s="177">
        <v>7626931.0135699995</v>
      </c>
      <c r="U21" s="178">
        <v>9.3510712194442847E-2</v>
      </c>
      <c r="V21" s="177">
        <v>0</v>
      </c>
      <c r="W21" s="178">
        <v>0</v>
      </c>
      <c r="X21" s="177">
        <v>0</v>
      </c>
      <c r="Y21" s="178">
        <v>0</v>
      </c>
      <c r="Z21" s="177">
        <v>0</v>
      </c>
      <c r="AA21" s="178">
        <v>0</v>
      </c>
      <c r="AB21" s="177">
        <v>0</v>
      </c>
      <c r="AC21" s="178">
        <v>0</v>
      </c>
      <c r="AD21" s="177">
        <v>0</v>
      </c>
      <c r="AE21" s="178">
        <v>0</v>
      </c>
      <c r="AF21" s="177">
        <v>7701762.6128799999</v>
      </c>
      <c r="AG21" s="178">
        <v>9.0383951452741029E-2</v>
      </c>
    </row>
    <row r="22" spans="1:33" ht="19.5">
      <c r="A22" s="197" t="s">
        <v>732</v>
      </c>
      <c r="B22" s="177">
        <v>28038.802649999998</v>
      </c>
      <c r="C22" s="178">
        <v>0.11395118546623774</v>
      </c>
      <c r="D22" s="177">
        <v>9499.1434300000001</v>
      </c>
      <c r="E22" s="178">
        <v>0.13370176690995719</v>
      </c>
      <c r="F22" s="177">
        <v>9760.8869900000009</v>
      </c>
      <c r="G22" s="178">
        <v>0.14181079329402599</v>
      </c>
      <c r="H22" s="177">
        <v>13595.210720000001</v>
      </c>
      <c r="I22" s="178">
        <v>0.10208547146424807</v>
      </c>
      <c r="J22" s="177">
        <v>60894.043789999996</v>
      </c>
      <c r="K22" s="178">
        <v>0.11730421288045982</v>
      </c>
      <c r="L22" s="177">
        <v>2895930.5016600001</v>
      </c>
      <c r="M22" s="178">
        <v>9.0657243292476763E-2</v>
      </c>
      <c r="N22" s="177">
        <v>691008.73522999999</v>
      </c>
      <c r="O22" s="178">
        <v>6.1973838742506719E-2</v>
      </c>
      <c r="P22" s="177">
        <v>1436702.42031</v>
      </c>
      <c r="Q22" s="178">
        <v>0.10573329456563819</v>
      </c>
      <c r="R22" s="177">
        <v>960571.26654999994</v>
      </c>
      <c r="S22" s="178">
        <v>3.8607567447830893E-2</v>
      </c>
      <c r="T22" s="177">
        <v>5984212.9237500001</v>
      </c>
      <c r="U22" s="178">
        <v>7.3370011008021527E-2</v>
      </c>
      <c r="V22" s="177">
        <v>0</v>
      </c>
      <c r="W22" s="178">
        <v>0</v>
      </c>
      <c r="X22" s="177">
        <v>0</v>
      </c>
      <c r="Y22" s="178">
        <v>0</v>
      </c>
      <c r="Z22" s="177">
        <v>0</v>
      </c>
      <c r="AA22" s="178">
        <v>0</v>
      </c>
      <c r="AB22" s="177">
        <v>0</v>
      </c>
      <c r="AC22" s="178">
        <v>0</v>
      </c>
      <c r="AD22" s="177">
        <v>0</v>
      </c>
      <c r="AE22" s="178">
        <v>0</v>
      </c>
      <c r="AF22" s="177">
        <v>6045106.9675399996</v>
      </c>
      <c r="AG22" s="178">
        <v>7.0942287128796369E-2</v>
      </c>
    </row>
    <row r="23" spans="1:33" ht="19.5">
      <c r="A23" s="197" t="s">
        <v>733</v>
      </c>
      <c r="B23" s="177">
        <v>0</v>
      </c>
      <c r="C23" s="178">
        <v>0</v>
      </c>
      <c r="D23" s="177">
        <v>0</v>
      </c>
      <c r="E23" s="178">
        <v>0</v>
      </c>
      <c r="F23" s="177">
        <v>0</v>
      </c>
      <c r="G23" s="178">
        <v>0</v>
      </c>
      <c r="H23" s="177">
        <v>0</v>
      </c>
      <c r="I23" s="178">
        <v>0</v>
      </c>
      <c r="J23" s="177">
        <v>0</v>
      </c>
      <c r="K23" s="178">
        <v>0</v>
      </c>
      <c r="L23" s="177">
        <v>0</v>
      </c>
      <c r="M23" s="178">
        <v>0</v>
      </c>
      <c r="N23" s="177">
        <v>0</v>
      </c>
      <c r="O23" s="178">
        <v>0</v>
      </c>
      <c r="P23" s="177">
        <v>0</v>
      </c>
      <c r="Q23" s="178">
        <v>0</v>
      </c>
      <c r="R23" s="177">
        <v>0</v>
      </c>
      <c r="S23" s="178">
        <v>0</v>
      </c>
      <c r="T23" s="177">
        <v>0</v>
      </c>
      <c r="U23" s="178">
        <v>0</v>
      </c>
      <c r="V23" s="177">
        <v>0</v>
      </c>
      <c r="W23" s="178">
        <v>0</v>
      </c>
      <c r="X23" s="177">
        <v>0</v>
      </c>
      <c r="Y23" s="178">
        <v>0</v>
      </c>
      <c r="Z23" s="177">
        <v>0</v>
      </c>
      <c r="AA23" s="178">
        <v>0</v>
      </c>
      <c r="AB23" s="177">
        <v>0</v>
      </c>
      <c r="AC23" s="178">
        <v>0</v>
      </c>
      <c r="AD23" s="177">
        <v>0</v>
      </c>
      <c r="AE23" s="178">
        <v>0</v>
      </c>
      <c r="AF23" s="177">
        <v>0</v>
      </c>
      <c r="AG23" s="178">
        <v>0</v>
      </c>
    </row>
    <row r="24" spans="1:33" ht="19.5">
      <c r="A24" s="197" t="s">
        <v>554</v>
      </c>
      <c r="B24" s="177">
        <v>0</v>
      </c>
      <c r="C24" s="178">
        <v>0</v>
      </c>
      <c r="D24" s="177">
        <v>0</v>
      </c>
      <c r="E24" s="178">
        <v>0</v>
      </c>
      <c r="F24" s="177">
        <v>0</v>
      </c>
      <c r="G24" s="178">
        <v>0</v>
      </c>
      <c r="H24" s="177">
        <v>0</v>
      </c>
      <c r="I24" s="178">
        <v>0</v>
      </c>
      <c r="J24" s="177">
        <v>0</v>
      </c>
      <c r="K24" s="178">
        <v>0</v>
      </c>
      <c r="L24" s="177">
        <v>0</v>
      </c>
      <c r="M24" s="178">
        <v>0</v>
      </c>
      <c r="N24" s="177">
        <v>0</v>
      </c>
      <c r="O24" s="178">
        <v>0</v>
      </c>
      <c r="P24" s="177">
        <v>0</v>
      </c>
      <c r="Q24" s="178">
        <v>0</v>
      </c>
      <c r="R24" s="177">
        <v>0</v>
      </c>
      <c r="S24" s="178">
        <v>0</v>
      </c>
      <c r="T24" s="177">
        <v>0</v>
      </c>
      <c r="U24" s="178">
        <v>0</v>
      </c>
      <c r="V24" s="177">
        <v>0</v>
      </c>
      <c r="W24" s="178">
        <v>0</v>
      </c>
      <c r="X24" s="177">
        <v>0</v>
      </c>
      <c r="Y24" s="178">
        <v>0</v>
      </c>
      <c r="Z24" s="177">
        <v>0</v>
      </c>
      <c r="AA24" s="178">
        <v>0</v>
      </c>
      <c r="AB24" s="177">
        <v>0</v>
      </c>
      <c r="AC24" s="178">
        <v>0</v>
      </c>
      <c r="AD24" s="177">
        <v>0</v>
      </c>
      <c r="AE24" s="178">
        <v>0</v>
      </c>
      <c r="AF24" s="177">
        <v>0</v>
      </c>
      <c r="AG24" s="178">
        <v>0</v>
      </c>
    </row>
    <row r="25" spans="1:33" ht="19.5">
      <c r="A25" s="197" t="s">
        <v>734</v>
      </c>
      <c r="B25" s="177">
        <v>0</v>
      </c>
      <c r="C25" s="178">
        <v>0</v>
      </c>
      <c r="D25" s="177">
        <v>0</v>
      </c>
      <c r="E25" s="178">
        <v>0</v>
      </c>
      <c r="F25" s="177">
        <v>0</v>
      </c>
      <c r="G25" s="178">
        <v>0</v>
      </c>
      <c r="H25" s="177">
        <v>0</v>
      </c>
      <c r="I25" s="178">
        <v>0</v>
      </c>
      <c r="J25" s="177">
        <v>0</v>
      </c>
      <c r="K25" s="178">
        <v>0</v>
      </c>
      <c r="L25" s="177">
        <v>0</v>
      </c>
      <c r="M25" s="178">
        <v>0</v>
      </c>
      <c r="N25" s="177">
        <v>0</v>
      </c>
      <c r="O25" s="178">
        <v>0</v>
      </c>
      <c r="P25" s="177">
        <v>0</v>
      </c>
      <c r="Q25" s="178">
        <v>0</v>
      </c>
      <c r="R25" s="177">
        <v>0</v>
      </c>
      <c r="S25" s="178">
        <v>0</v>
      </c>
      <c r="T25" s="177">
        <v>0</v>
      </c>
      <c r="U25" s="178">
        <v>0</v>
      </c>
      <c r="V25" s="177">
        <v>0</v>
      </c>
      <c r="W25" s="178">
        <v>0</v>
      </c>
      <c r="X25" s="177">
        <v>0</v>
      </c>
      <c r="Y25" s="178">
        <v>0</v>
      </c>
      <c r="Z25" s="177">
        <v>0</v>
      </c>
      <c r="AA25" s="178">
        <v>0</v>
      </c>
      <c r="AB25" s="177">
        <v>0</v>
      </c>
      <c r="AC25" s="178">
        <v>0</v>
      </c>
      <c r="AD25" s="177">
        <v>0</v>
      </c>
      <c r="AE25" s="178">
        <v>0</v>
      </c>
      <c r="AF25" s="177">
        <v>0</v>
      </c>
      <c r="AG25" s="178">
        <v>0</v>
      </c>
    </row>
    <row r="26" spans="1:33" ht="19.5">
      <c r="A26" s="530" t="s">
        <v>661</v>
      </c>
      <c r="B26" s="177">
        <v>0</v>
      </c>
      <c r="C26" s="178">
        <v>0</v>
      </c>
      <c r="D26" s="177">
        <v>0</v>
      </c>
      <c r="E26" s="178">
        <v>0</v>
      </c>
      <c r="F26" s="177">
        <v>377.96028000000001</v>
      </c>
      <c r="G26" s="178">
        <v>5.4911861181616024E-3</v>
      </c>
      <c r="H26" s="177">
        <v>0</v>
      </c>
      <c r="I26" s="178">
        <v>0</v>
      </c>
      <c r="J26" s="177">
        <v>377.96028000000001</v>
      </c>
      <c r="K26" s="178">
        <v>7.2808981611365909E-4</v>
      </c>
      <c r="L26" s="177">
        <v>0</v>
      </c>
      <c r="M26" s="178">
        <v>0</v>
      </c>
      <c r="N26" s="177">
        <v>0</v>
      </c>
      <c r="O26" s="178">
        <v>0</v>
      </c>
      <c r="P26" s="177">
        <v>18520.079890000001</v>
      </c>
      <c r="Q26" s="178">
        <v>1.3629747084062127E-3</v>
      </c>
      <c r="R26" s="177">
        <v>0</v>
      </c>
      <c r="S26" s="178">
        <v>0</v>
      </c>
      <c r="T26" s="177">
        <v>18520.079890000001</v>
      </c>
      <c r="U26" s="178">
        <v>2.270671987632479E-4</v>
      </c>
      <c r="V26" s="177">
        <v>0</v>
      </c>
      <c r="W26" s="178">
        <v>0</v>
      </c>
      <c r="X26" s="177">
        <v>0</v>
      </c>
      <c r="Y26" s="178">
        <v>0</v>
      </c>
      <c r="Z26" s="177">
        <v>0</v>
      </c>
      <c r="AA26" s="178">
        <v>0</v>
      </c>
      <c r="AB26" s="177">
        <v>0</v>
      </c>
      <c r="AC26" s="178">
        <v>0</v>
      </c>
      <c r="AD26" s="177">
        <v>0</v>
      </c>
      <c r="AE26" s="178">
        <v>0</v>
      </c>
      <c r="AF26" s="177">
        <v>18898.04017</v>
      </c>
      <c r="AG26" s="178">
        <v>2.2177774506068685E-4</v>
      </c>
    </row>
    <row r="27" spans="1:33" ht="39">
      <c r="A27" s="530" t="s">
        <v>679</v>
      </c>
      <c r="B27" s="177">
        <v>0</v>
      </c>
      <c r="C27" s="178">
        <v>0</v>
      </c>
      <c r="D27" s="177">
        <v>3402.3716300000001</v>
      </c>
      <c r="E27" s="178">
        <v>4.7888854607526551E-2</v>
      </c>
      <c r="F27" s="177">
        <v>3171.4476600000003</v>
      </c>
      <c r="G27" s="178">
        <v>4.6076295014566337E-2</v>
      </c>
      <c r="H27" s="177">
        <v>6985.7759500000002</v>
      </c>
      <c r="I27" s="178">
        <v>5.2455695324401377E-2</v>
      </c>
      <c r="J27" s="177">
        <v>13559.595240000001</v>
      </c>
      <c r="K27" s="178">
        <v>2.6120742647527E-2</v>
      </c>
      <c r="L27" s="177">
        <v>0</v>
      </c>
      <c r="M27" s="178">
        <v>0</v>
      </c>
      <c r="N27" s="177">
        <v>497771.52265</v>
      </c>
      <c r="O27" s="178">
        <v>4.464315789735307E-2</v>
      </c>
      <c r="P27" s="177">
        <v>250463.99523</v>
      </c>
      <c r="Q27" s="178">
        <v>1.843275476631134E-2</v>
      </c>
      <c r="R27" s="177">
        <v>875962.49205</v>
      </c>
      <c r="S27" s="178">
        <v>3.520694629462983E-2</v>
      </c>
      <c r="T27" s="177">
        <v>1624198.0099299999</v>
      </c>
      <c r="U27" s="178">
        <v>1.991363398765808E-2</v>
      </c>
      <c r="V27" s="177">
        <v>0</v>
      </c>
      <c r="W27" s="178">
        <v>0</v>
      </c>
      <c r="X27" s="177">
        <v>0</v>
      </c>
      <c r="Y27" s="178">
        <v>0</v>
      </c>
      <c r="Z27" s="177">
        <v>0</v>
      </c>
      <c r="AA27" s="178">
        <v>0</v>
      </c>
      <c r="AB27" s="177">
        <v>0</v>
      </c>
      <c r="AC27" s="178">
        <v>0</v>
      </c>
      <c r="AD27" s="177">
        <v>0</v>
      </c>
      <c r="AE27" s="178">
        <v>0</v>
      </c>
      <c r="AF27" s="177">
        <v>1637757.6051699999</v>
      </c>
      <c r="AG27" s="178">
        <v>1.9219886578883974E-2</v>
      </c>
    </row>
    <row r="28" spans="1:33" ht="19.5" customHeight="1">
      <c r="A28" s="174" t="s">
        <v>672</v>
      </c>
      <c r="B28" s="177">
        <v>0</v>
      </c>
      <c r="C28" s="178">
        <v>0</v>
      </c>
      <c r="D28" s="177">
        <v>0</v>
      </c>
      <c r="E28" s="178">
        <v>0</v>
      </c>
      <c r="F28" s="177">
        <v>0</v>
      </c>
      <c r="G28" s="178">
        <v>0</v>
      </c>
      <c r="H28" s="177">
        <v>0</v>
      </c>
      <c r="I28" s="178">
        <v>0</v>
      </c>
      <c r="J28" s="177">
        <v>0</v>
      </c>
      <c r="K28" s="178">
        <v>0</v>
      </c>
      <c r="L28" s="177">
        <v>0</v>
      </c>
      <c r="M28" s="178">
        <v>0</v>
      </c>
      <c r="N28" s="177">
        <v>0</v>
      </c>
      <c r="O28" s="178">
        <v>0</v>
      </c>
      <c r="P28" s="177">
        <v>0</v>
      </c>
      <c r="Q28" s="178">
        <v>0</v>
      </c>
      <c r="R28" s="177">
        <v>0</v>
      </c>
      <c r="S28" s="178">
        <v>0</v>
      </c>
      <c r="T28" s="177">
        <v>0</v>
      </c>
      <c r="U28" s="178">
        <v>0</v>
      </c>
      <c r="V28" s="177">
        <v>0</v>
      </c>
      <c r="W28" s="178">
        <v>0</v>
      </c>
      <c r="X28" s="177">
        <v>0</v>
      </c>
      <c r="Y28" s="178">
        <v>0</v>
      </c>
      <c r="Z28" s="177">
        <v>0</v>
      </c>
      <c r="AA28" s="178">
        <v>0</v>
      </c>
      <c r="AB28" s="177">
        <v>0</v>
      </c>
      <c r="AC28" s="178">
        <v>0</v>
      </c>
      <c r="AD28" s="177">
        <v>0</v>
      </c>
      <c r="AE28" s="178">
        <v>0</v>
      </c>
      <c r="AF28" s="177">
        <v>0</v>
      </c>
      <c r="AG28" s="178">
        <v>0</v>
      </c>
    </row>
    <row r="29" spans="1:33" ht="19.5">
      <c r="A29" s="197" t="s">
        <v>588</v>
      </c>
      <c r="B29" s="177">
        <v>0</v>
      </c>
      <c r="C29" s="178">
        <v>0</v>
      </c>
      <c r="D29" s="177">
        <v>0</v>
      </c>
      <c r="E29" s="178">
        <v>0</v>
      </c>
      <c r="F29" s="177">
        <v>0</v>
      </c>
      <c r="G29" s="178">
        <v>0</v>
      </c>
      <c r="H29" s="177">
        <v>0</v>
      </c>
      <c r="I29" s="178">
        <v>0</v>
      </c>
      <c r="J29" s="177">
        <v>0</v>
      </c>
      <c r="K29" s="178">
        <v>0</v>
      </c>
      <c r="L29" s="177">
        <v>0</v>
      </c>
      <c r="M29" s="178">
        <v>0</v>
      </c>
      <c r="N29" s="177">
        <v>0</v>
      </c>
      <c r="O29" s="178">
        <v>0</v>
      </c>
      <c r="P29" s="177">
        <v>0</v>
      </c>
      <c r="Q29" s="178">
        <v>0</v>
      </c>
      <c r="R29" s="177">
        <v>0</v>
      </c>
      <c r="S29" s="178">
        <v>0</v>
      </c>
      <c r="T29" s="177">
        <v>0</v>
      </c>
      <c r="U29" s="178">
        <v>0</v>
      </c>
      <c r="V29" s="177">
        <v>0</v>
      </c>
      <c r="W29" s="178">
        <v>0</v>
      </c>
      <c r="X29" s="177">
        <v>0</v>
      </c>
      <c r="Y29" s="178">
        <v>0</v>
      </c>
      <c r="Z29" s="177">
        <v>0</v>
      </c>
      <c r="AA29" s="178">
        <v>0</v>
      </c>
      <c r="AB29" s="177">
        <v>0</v>
      </c>
      <c r="AC29" s="178">
        <v>0</v>
      </c>
      <c r="AD29" s="177">
        <v>0</v>
      </c>
      <c r="AE29" s="178">
        <v>0</v>
      </c>
      <c r="AF29" s="177">
        <v>0</v>
      </c>
      <c r="AG29" s="178">
        <v>0</v>
      </c>
    </row>
    <row r="30" spans="1:33" ht="19.5">
      <c r="A30" s="197" t="s">
        <v>982</v>
      </c>
      <c r="B30" s="177">
        <v>0</v>
      </c>
      <c r="C30" s="178">
        <v>0</v>
      </c>
      <c r="D30" s="177">
        <v>0</v>
      </c>
      <c r="E30" s="178">
        <v>0</v>
      </c>
      <c r="F30" s="177">
        <v>0</v>
      </c>
      <c r="G30" s="178">
        <v>0</v>
      </c>
      <c r="H30" s="177">
        <v>0</v>
      </c>
      <c r="I30" s="178">
        <v>0</v>
      </c>
      <c r="J30" s="177">
        <v>0</v>
      </c>
      <c r="K30" s="178">
        <v>0</v>
      </c>
      <c r="L30" s="177">
        <v>0</v>
      </c>
      <c r="M30" s="178">
        <v>0</v>
      </c>
      <c r="N30" s="177">
        <v>0</v>
      </c>
      <c r="O30" s="178">
        <v>0</v>
      </c>
      <c r="P30" s="177">
        <v>0</v>
      </c>
      <c r="Q30" s="178">
        <v>0</v>
      </c>
      <c r="R30" s="177">
        <v>0</v>
      </c>
      <c r="S30" s="178">
        <v>0</v>
      </c>
      <c r="T30" s="177">
        <v>0</v>
      </c>
      <c r="U30" s="178">
        <v>0</v>
      </c>
      <c r="V30" s="177">
        <v>0</v>
      </c>
      <c r="W30" s="178">
        <v>0</v>
      </c>
      <c r="X30" s="177">
        <v>0</v>
      </c>
      <c r="Y30" s="178">
        <v>0</v>
      </c>
      <c r="Z30" s="177">
        <v>0</v>
      </c>
      <c r="AA30" s="178">
        <v>0</v>
      </c>
      <c r="AB30" s="177">
        <v>0</v>
      </c>
      <c r="AC30" s="178">
        <v>0</v>
      </c>
      <c r="AD30" s="177">
        <v>0</v>
      </c>
      <c r="AE30" s="178">
        <v>0</v>
      </c>
      <c r="AF30" s="177">
        <v>0</v>
      </c>
      <c r="AG30" s="178">
        <v>0</v>
      </c>
    </row>
    <row r="31" spans="1:33" ht="18">
      <c r="A31" s="196" t="s">
        <v>735</v>
      </c>
      <c r="B31" s="175">
        <v>246394.37995</v>
      </c>
      <c r="C31" s="176">
        <v>1.0013598668244523</v>
      </c>
      <c r="D31" s="175">
        <v>71075.955719999998</v>
      </c>
      <c r="E31" s="176">
        <v>1.000403976906566</v>
      </c>
      <c r="F31" s="175">
        <v>68924.37129000001</v>
      </c>
      <c r="G31" s="176">
        <v>1.0013659393803604</v>
      </c>
      <c r="H31" s="175">
        <v>133249.97419000001</v>
      </c>
      <c r="I31" s="176">
        <v>1.0005645898355768</v>
      </c>
      <c r="J31" s="175">
        <v>519644.68114999996</v>
      </c>
      <c r="K31" s="176">
        <v>1.0010258229858029</v>
      </c>
      <c r="L31" s="175">
        <v>32032658.760930002</v>
      </c>
      <c r="M31" s="176">
        <v>1.0027839193412609</v>
      </c>
      <c r="N31" s="175">
        <v>11154720.61926</v>
      </c>
      <c r="O31" s="176">
        <v>1.0004227466757518</v>
      </c>
      <c r="P31" s="175">
        <v>13596630.553299999</v>
      </c>
      <c r="Q31" s="176">
        <v>1.0006362647332547</v>
      </c>
      <c r="R31" s="175">
        <v>24890674.873349998</v>
      </c>
      <c r="S31" s="176">
        <v>1.0004134440189076</v>
      </c>
      <c r="T31" s="175">
        <v>81674684.806840003</v>
      </c>
      <c r="U31" s="176">
        <v>1.0013802315709319</v>
      </c>
      <c r="V31" s="175">
        <v>1248190.76602</v>
      </c>
      <c r="W31" s="176">
        <v>1.0008440615165226</v>
      </c>
      <c r="X31" s="175">
        <v>330757.57739999995</v>
      </c>
      <c r="Y31" s="176">
        <v>1.0004110456135582</v>
      </c>
      <c r="Z31" s="175">
        <v>465311.755</v>
      </c>
      <c r="AA31" s="176">
        <v>1.0003586475925303</v>
      </c>
      <c r="AB31" s="175">
        <v>1093517.3687100001</v>
      </c>
      <c r="AC31" s="176">
        <v>1.0055429594018384</v>
      </c>
      <c r="AD31" s="175">
        <v>3137777.4671299998</v>
      </c>
      <c r="AE31" s="176">
        <v>1.0023585831348327</v>
      </c>
      <c r="AF31" s="175">
        <v>85332106.955120012</v>
      </c>
      <c r="AG31" s="176">
        <v>1.0014140139159131</v>
      </c>
    </row>
    <row r="32" spans="1:33" ht="18">
      <c r="A32" s="196" t="s">
        <v>736</v>
      </c>
      <c r="B32" s="175">
        <v>334.60852</v>
      </c>
      <c r="C32" s="176">
        <v>1.3598668244524104E-3</v>
      </c>
      <c r="D32" s="175">
        <v>28.701450000000001</v>
      </c>
      <c r="E32" s="176">
        <v>4.0397690656596293E-4</v>
      </c>
      <c r="F32" s="175">
        <v>94.018090000000001</v>
      </c>
      <c r="G32" s="176">
        <v>1.3659393803604656E-3</v>
      </c>
      <c r="H32" s="175">
        <v>75.189130000000006</v>
      </c>
      <c r="I32" s="176">
        <v>5.6458983557679189E-4</v>
      </c>
      <c r="J32" s="175">
        <v>532.51719000000003</v>
      </c>
      <c r="K32" s="176">
        <v>1.0258229858028005E-3</v>
      </c>
      <c r="L32" s="175">
        <v>88928.767760000002</v>
      </c>
      <c r="M32" s="176">
        <v>2.7839193412608414E-3</v>
      </c>
      <c r="N32" s="175">
        <v>4713.6283899999999</v>
      </c>
      <c r="O32" s="176">
        <v>4.2274667575183372E-4</v>
      </c>
      <c r="P32" s="175">
        <v>8645.5556500000002</v>
      </c>
      <c r="Q32" s="176">
        <v>6.3626473325479997E-4</v>
      </c>
      <c r="R32" s="175">
        <v>10286.6477</v>
      </c>
      <c r="S32" s="176">
        <v>4.1344401890783841E-4</v>
      </c>
      <c r="T32" s="175">
        <v>112574.5995</v>
      </c>
      <c r="U32" s="176">
        <v>1.3802315709319291E-3</v>
      </c>
      <c r="V32" s="175">
        <v>1052.66128</v>
      </c>
      <c r="W32" s="176">
        <v>8.4406151652262763E-4</v>
      </c>
      <c r="X32" s="175">
        <v>135.90058999999999</v>
      </c>
      <c r="Y32" s="176">
        <v>4.1104561355817775E-4</v>
      </c>
      <c r="Z32" s="175">
        <v>166.82310999999999</v>
      </c>
      <c r="AA32" s="176">
        <v>3.5864759253025942E-4</v>
      </c>
      <c r="AB32" s="175">
        <v>6027.9099200000001</v>
      </c>
      <c r="AC32" s="176">
        <v>5.5429594018382312E-3</v>
      </c>
      <c r="AD32" s="175">
        <v>7383.2948999999999</v>
      </c>
      <c r="AE32" s="176">
        <v>2.3585831348326208E-3</v>
      </c>
      <c r="AF32" s="175">
        <v>120490.41158999999</v>
      </c>
      <c r="AG32" s="176">
        <v>1.4140139159130726E-3</v>
      </c>
    </row>
    <row r="33" spans="1:33" ht="22.5" customHeight="1">
      <c r="A33" s="451" t="s">
        <v>737</v>
      </c>
      <c r="B33" s="381">
        <v>246059.77142999999</v>
      </c>
      <c r="C33" s="627">
        <v>1</v>
      </c>
      <c r="D33" s="381">
        <v>71047.25426999999</v>
      </c>
      <c r="E33" s="627">
        <v>1</v>
      </c>
      <c r="F33" s="381">
        <v>68830.353199999998</v>
      </c>
      <c r="G33" s="627">
        <v>1</v>
      </c>
      <c r="H33" s="381">
        <v>133174.78505999999</v>
      </c>
      <c r="I33" s="627">
        <v>1</v>
      </c>
      <c r="J33" s="381">
        <v>519112.16396000003</v>
      </c>
      <c r="K33" s="627">
        <v>1</v>
      </c>
      <c r="L33" s="381">
        <v>31943729.993169997</v>
      </c>
      <c r="M33" s="627">
        <v>1</v>
      </c>
      <c r="N33" s="381">
        <v>11150006.990870001</v>
      </c>
      <c r="O33" s="627">
        <v>1</v>
      </c>
      <c r="P33" s="381">
        <v>13587984.997649999</v>
      </c>
      <c r="Q33" s="627">
        <v>1</v>
      </c>
      <c r="R33" s="381">
        <v>24880388.225650001</v>
      </c>
      <c r="S33" s="627">
        <v>1</v>
      </c>
      <c r="T33" s="381">
        <v>81562110.207340002</v>
      </c>
      <c r="U33" s="627">
        <v>1</v>
      </c>
      <c r="V33" s="381">
        <v>1247138.1047400001</v>
      </c>
      <c r="W33" s="627">
        <v>1</v>
      </c>
      <c r="X33" s="381">
        <v>330621.67680999998</v>
      </c>
      <c r="Y33" s="627">
        <v>1</v>
      </c>
      <c r="Z33" s="381">
        <v>465144.93189000001</v>
      </c>
      <c r="AA33" s="627">
        <v>1</v>
      </c>
      <c r="AB33" s="381">
        <v>1087489.4587900001</v>
      </c>
      <c r="AC33" s="627">
        <v>1</v>
      </c>
      <c r="AD33" s="381">
        <v>3130394.1722300001</v>
      </c>
      <c r="AE33" s="627">
        <v>1</v>
      </c>
      <c r="AF33" s="381">
        <v>85211616.543530002</v>
      </c>
      <c r="AG33" s="627">
        <v>1</v>
      </c>
    </row>
    <row r="34" spans="1:33" ht="19.5">
      <c r="A34" s="174" t="s">
        <v>700</v>
      </c>
      <c r="B34" s="177">
        <v>107.9699</v>
      </c>
      <c r="C34" s="178">
        <v>4.3879541695305391E-4</v>
      </c>
      <c r="D34" s="177">
        <v>21.351839999999999</v>
      </c>
      <c r="E34" s="178">
        <v>3.0053012209109263E-4</v>
      </c>
      <c r="F34" s="177">
        <v>93.741799999999998</v>
      </c>
      <c r="G34" s="178">
        <v>1.3619253082664698E-3</v>
      </c>
      <c r="H34" s="177">
        <v>154.42488</v>
      </c>
      <c r="I34" s="178">
        <v>1.159565453253227E-3</v>
      </c>
      <c r="J34" s="177">
        <v>377.48842000000002</v>
      </c>
      <c r="K34" s="178">
        <v>7.2718084107365908E-4</v>
      </c>
      <c r="L34" s="177">
        <v>56514.817999999999</v>
      </c>
      <c r="M34" s="178">
        <v>1.7691990889005019E-3</v>
      </c>
      <c r="N34" s="177">
        <v>54.079650000000001</v>
      </c>
      <c r="O34" s="178">
        <v>4.850189784121412E-6</v>
      </c>
      <c r="P34" s="177">
        <v>9729.98</v>
      </c>
      <c r="Q34" s="178">
        <v>7.1607232431319067E-4</v>
      </c>
      <c r="R34" s="177">
        <v>7612.8149999999996</v>
      </c>
      <c r="S34" s="178">
        <v>3.0597653585452103E-4</v>
      </c>
      <c r="T34" s="177">
        <v>73911.692649999997</v>
      </c>
      <c r="U34" s="173">
        <v>9.0620132880461562E-4</v>
      </c>
      <c r="V34" s="177">
        <v>292.90537999999998</v>
      </c>
      <c r="W34" s="178">
        <v>2.348620244115339E-4</v>
      </c>
      <c r="X34" s="177">
        <v>413.02224999999999</v>
      </c>
      <c r="Y34" s="178">
        <v>1.2492291914584703E-3</v>
      </c>
      <c r="Z34" s="177">
        <v>336.16865000000001</v>
      </c>
      <c r="AA34" s="178">
        <v>7.2271807549114395E-4</v>
      </c>
      <c r="AB34" s="177">
        <v>4941.0415000000003</v>
      </c>
      <c r="AC34" s="178">
        <v>4.5435304775254303E-3</v>
      </c>
      <c r="AD34" s="177">
        <v>5983.13778</v>
      </c>
      <c r="AE34" s="178">
        <v>1.9113049190664032E-3</v>
      </c>
      <c r="AF34" s="177">
        <v>80272.318849999996</v>
      </c>
      <c r="AG34" s="178">
        <v>9.420349255901422E-4</v>
      </c>
    </row>
    <row r="35" spans="1:33" ht="28.5">
      <c r="A35" s="174" t="s">
        <v>701</v>
      </c>
      <c r="B35" s="177">
        <v>0</v>
      </c>
      <c r="C35" s="178">
        <v>0</v>
      </c>
      <c r="D35" s="177">
        <v>0</v>
      </c>
      <c r="E35" s="178">
        <v>0</v>
      </c>
      <c r="F35" s="177">
        <v>0</v>
      </c>
      <c r="G35" s="178">
        <v>0</v>
      </c>
      <c r="H35" s="177">
        <v>0</v>
      </c>
      <c r="I35" s="178">
        <v>0</v>
      </c>
      <c r="J35" s="177">
        <v>0</v>
      </c>
      <c r="K35" s="178">
        <v>0</v>
      </c>
      <c r="L35" s="177">
        <v>0</v>
      </c>
      <c r="M35" s="178">
        <v>0</v>
      </c>
      <c r="N35" s="177">
        <v>0</v>
      </c>
      <c r="O35" s="178">
        <v>0</v>
      </c>
      <c r="P35" s="177">
        <v>0</v>
      </c>
      <c r="Q35" s="178">
        <v>0</v>
      </c>
      <c r="R35" s="177">
        <v>0</v>
      </c>
      <c r="S35" s="178">
        <v>0</v>
      </c>
      <c r="T35" s="177">
        <v>0</v>
      </c>
      <c r="U35" s="173">
        <v>0</v>
      </c>
      <c r="V35" s="177">
        <v>0</v>
      </c>
      <c r="W35" s="178">
        <v>0</v>
      </c>
      <c r="X35" s="177">
        <v>0</v>
      </c>
      <c r="Y35" s="178">
        <v>0</v>
      </c>
      <c r="Z35" s="177">
        <v>0</v>
      </c>
      <c r="AA35" s="178">
        <v>0</v>
      </c>
      <c r="AB35" s="177">
        <v>0</v>
      </c>
      <c r="AC35" s="178">
        <v>0</v>
      </c>
      <c r="AD35" s="177">
        <v>0</v>
      </c>
      <c r="AE35" s="178">
        <v>0</v>
      </c>
      <c r="AF35" s="177">
        <v>0</v>
      </c>
      <c r="AG35" s="173">
        <v>0</v>
      </c>
    </row>
    <row r="36" spans="1:33" ht="12.75" customHeight="1">
      <c r="A36" s="37" t="s">
        <v>442</v>
      </c>
    </row>
    <row r="37" spans="1:33" ht="12.75" customHeight="1">
      <c r="A37" s="37"/>
    </row>
    <row r="38" spans="1:33" ht="12.75" customHeight="1">
      <c r="A38" s="625"/>
      <c r="L38" s="325"/>
    </row>
    <row r="39" spans="1:33" ht="12.75" customHeight="1">
      <c r="A39" s="73" t="s">
        <v>297</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337</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46" t="s">
        <v>829</v>
      </c>
      <c r="H1" s="347" t="str">
        <f>Naslovnica!A20</f>
        <v>Siječanj 2017.</v>
      </c>
    </row>
    <row r="2" spans="1:9" ht="12.75" customHeight="1">
      <c r="A2" s="111" t="s">
        <v>830</v>
      </c>
      <c r="H2" s="112" t="str">
        <f>Naslovnica!A24</f>
        <v>January 2017</v>
      </c>
    </row>
    <row r="3" spans="1:9" ht="12.75" customHeight="1"/>
    <row r="4" spans="1:9" ht="33.75">
      <c r="A4" s="382" t="s">
        <v>448</v>
      </c>
      <c r="B4" s="383" t="s">
        <v>136</v>
      </c>
      <c r="C4" s="383" t="s">
        <v>137</v>
      </c>
      <c r="D4" s="383" t="s">
        <v>138</v>
      </c>
      <c r="E4" s="383" t="s">
        <v>139</v>
      </c>
      <c r="F4" s="383" t="s">
        <v>140</v>
      </c>
      <c r="G4" s="383" t="s">
        <v>141</v>
      </c>
      <c r="H4" s="383" t="s">
        <v>112</v>
      </c>
    </row>
    <row r="5" spans="1:9" ht="22.5">
      <c r="A5" s="116" t="s">
        <v>446</v>
      </c>
      <c r="B5" s="733">
        <v>34212</v>
      </c>
      <c r="C5" s="733">
        <v>98743</v>
      </c>
      <c r="D5" s="733">
        <v>23820</v>
      </c>
      <c r="E5" s="733">
        <v>19193</v>
      </c>
      <c r="F5" s="733">
        <v>20805</v>
      </c>
      <c r="G5" s="733">
        <v>60298</v>
      </c>
      <c r="H5" s="733">
        <v>257071</v>
      </c>
      <c r="I5" s="87"/>
    </row>
    <row r="6" spans="1:9" ht="22.5">
      <c r="A6" s="384" t="s">
        <v>610</v>
      </c>
      <c r="B6" s="734">
        <v>0.13308385621093005</v>
      </c>
      <c r="C6" s="734">
        <v>0.38410789237214621</v>
      </c>
      <c r="D6" s="734">
        <v>9.2659226439388342E-2</v>
      </c>
      <c r="E6" s="734">
        <v>7.4660307852694396E-2</v>
      </c>
      <c r="F6" s="734">
        <v>8.0930949037425454E-2</v>
      </c>
      <c r="G6" s="734">
        <v>0.23455776808741555</v>
      </c>
      <c r="H6" s="734">
        <v>1</v>
      </c>
      <c r="I6" s="87"/>
    </row>
    <row r="7" spans="1:9" ht="22.5">
      <c r="A7" s="384" t="s">
        <v>449</v>
      </c>
      <c r="B7" s="735">
        <v>970</v>
      </c>
      <c r="C7" s="735">
        <v>468</v>
      </c>
      <c r="D7" s="735">
        <v>126</v>
      </c>
      <c r="E7" s="735">
        <v>146</v>
      </c>
      <c r="F7" s="735">
        <v>366</v>
      </c>
      <c r="G7" s="735">
        <v>491</v>
      </c>
      <c r="H7" s="735">
        <v>2567</v>
      </c>
      <c r="I7" s="87"/>
    </row>
    <row r="8" spans="1:9" ht="22.5">
      <c r="A8" s="166" t="s">
        <v>611</v>
      </c>
      <c r="B8" s="736">
        <v>15</v>
      </c>
      <c r="C8" s="736">
        <v>40</v>
      </c>
      <c r="D8" s="736">
        <v>60</v>
      </c>
      <c r="E8" s="736">
        <v>8</v>
      </c>
      <c r="F8" s="736">
        <v>4</v>
      </c>
      <c r="G8" s="736">
        <v>48</v>
      </c>
      <c r="H8" s="736">
        <v>175</v>
      </c>
      <c r="I8" s="87"/>
    </row>
    <row r="9" spans="1:9" ht="22.5">
      <c r="A9" s="142" t="s">
        <v>612</v>
      </c>
      <c r="B9" s="737">
        <v>7</v>
      </c>
      <c r="C9" s="737">
        <v>12</v>
      </c>
      <c r="D9" s="737">
        <v>1</v>
      </c>
      <c r="E9" s="737">
        <v>2</v>
      </c>
      <c r="F9" s="737">
        <v>3</v>
      </c>
      <c r="G9" s="737">
        <v>9</v>
      </c>
      <c r="H9" s="737">
        <v>34</v>
      </c>
    </row>
    <row r="10" spans="1:9" ht="22.5">
      <c r="A10" s="142" t="s">
        <v>613</v>
      </c>
      <c r="B10" s="737">
        <v>241</v>
      </c>
      <c r="C10" s="737">
        <v>227</v>
      </c>
      <c r="D10" s="737">
        <v>0</v>
      </c>
      <c r="E10" s="737">
        <v>28</v>
      </c>
      <c r="F10" s="737">
        <v>139</v>
      </c>
      <c r="G10" s="737">
        <v>168</v>
      </c>
      <c r="H10" s="737">
        <v>803</v>
      </c>
    </row>
    <row r="11" spans="1:9" ht="22.5">
      <c r="A11" s="334" t="s">
        <v>450</v>
      </c>
      <c r="B11" s="738">
        <v>263</v>
      </c>
      <c r="C11" s="738">
        <v>279</v>
      </c>
      <c r="D11" s="738">
        <v>61</v>
      </c>
      <c r="E11" s="738">
        <v>38</v>
      </c>
      <c r="F11" s="738">
        <v>146</v>
      </c>
      <c r="G11" s="738">
        <v>225</v>
      </c>
      <c r="H11" s="738">
        <v>1012</v>
      </c>
    </row>
    <row r="12" spans="1:9" ht="22.5">
      <c r="A12" s="116" t="s">
        <v>447</v>
      </c>
      <c r="B12" s="733">
        <v>34919</v>
      </c>
      <c r="C12" s="733">
        <v>98932</v>
      </c>
      <c r="D12" s="733">
        <v>23885</v>
      </c>
      <c r="E12" s="733">
        <v>19301</v>
      </c>
      <c r="F12" s="733">
        <v>21025</v>
      </c>
      <c r="G12" s="733">
        <v>60564</v>
      </c>
      <c r="H12" s="733">
        <v>258626</v>
      </c>
    </row>
    <row r="13" spans="1:9" ht="21.75">
      <c r="A13" s="385" t="s">
        <v>451</v>
      </c>
      <c r="B13" s="739">
        <v>0.1350173609768546</v>
      </c>
      <c r="C13" s="739">
        <v>0.38252921206684554</v>
      </c>
      <c r="D13" s="739">
        <v>9.2353437009426734E-2</v>
      </c>
      <c r="E13" s="739">
        <v>7.4629000951180469E-2</v>
      </c>
      <c r="F13" s="739">
        <v>8.1294997409386532E-2</v>
      </c>
      <c r="G13" s="739">
        <v>0.23417599158630609</v>
      </c>
      <c r="H13" s="739">
        <v>1</v>
      </c>
    </row>
    <row r="14" spans="1:9" ht="12.75" customHeight="1">
      <c r="A14" s="36" t="s">
        <v>453</v>
      </c>
    </row>
    <row r="15" spans="1:9" ht="12.75" customHeight="1">
      <c r="A15" s="46" t="s">
        <v>452</v>
      </c>
    </row>
    <row r="16" spans="1:9" ht="12.75" customHeight="1"/>
    <row r="17" spans="1:9" ht="12.75" customHeight="1">
      <c r="A17" s="507" t="s">
        <v>326</v>
      </c>
      <c r="H17" s="347" t="str">
        <f>Naslovnica!A20</f>
        <v>Siječanj 2017.</v>
      </c>
    </row>
    <row r="18" spans="1:9" ht="12.75" customHeight="1">
      <c r="A18" s="111" t="s">
        <v>327</v>
      </c>
      <c r="H18" s="112" t="str">
        <f>Naslovnica!A24</f>
        <v>January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453</v>
      </c>
    </row>
    <row r="37" spans="1:1" ht="12.75" customHeight="1"/>
    <row r="38" spans="1:1" ht="12.75" customHeight="1"/>
    <row r="39" spans="1:1" ht="12.75" customHeight="1">
      <c r="A39" s="73" t="s">
        <v>297</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338</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46" t="s">
        <v>831</v>
      </c>
      <c r="G1" s="509" t="s">
        <v>148</v>
      </c>
      <c r="H1" s="330"/>
      <c r="J1" s="347" t="s">
        <v>1307</v>
      </c>
    </row>
    <row r="2" spans="1:11" ht="12.75" customHeight="1">
      <c r="A2" s="111" t="s">
        <v>832</v>
      </c>
      <c r="G2" s="117" t="s">
        <v>149</v>
      </c>
      <c r="J2" s="112" t="s">
        <v>1308</v>
      </c>
    </row>
    <row r="3" spans="1:11" ht="12.75" customHeight="1"/>
    <row r="4" spans="1:11" ht="12.75" customHeight="1"/>
    <row r="5" spans="1:11" ht="13.5" customHeight="1">
      <c r="A5" s="348"/>
      <c r="B5" s="349"/>
      <c r="C5" s="349" t="s">
        <v>1290</v>
      </c>
      <c r="D5" s="349"/>
      <c r="E5" s="350"/>
      <c r="F5" s="349" t="s">
        <v>1277</v>
      </c>
      <c r="G5" s="350"/>
      <c r="H5" s="797" t="s">
        <v>458</v>
      </c>
      <c r="I5" s="800"/>
      <c r="J5" s="800"/>
    </row>
    <row r="6" spans="1:11" ht="24">
      <c r="A6" s="348"/>
      <c r="B6" s="350"/>
      <c r="C6" s="386" t="s">
        <v>1291</v>
      </c>
      <c r="D6" s="350"/>
      <c r="E6" s="350"/>
      <c r="F6" s="386" t="s">
        <v>1278</v>
      </c>
      <c r="G6" s="350"/>
      <c r="H6" s="801" t="s">
        <v>991</v>
      </c>
      <c r="I6" s="801"/>
      <c r="J6" s="351" t="s">
        <v>990</v>
      </c>
    </row>
    <row r="7" spans="1:11" ht="30" customHeight="1">
      <c r="A7" s="352" t="s">
        <v>454</v>
      </c>
      <c r="B7" s="352" t="s">
        <v>455</v>
      </c>
      <c r="C7" s="352" t="s">
        <v>456</v>
      </c>
      <c r="D7" s="352" t="s">
        <v>457</v>
      </c>
      <c r="E7" s="352" t="s">
        <v>455</v>
      </c>
      <c r="F7" s="352" t="s">
        <v>456</v>
      </c>
      <c r="G7" s="352" t="s">
        <v>457</v>
      </c>
      <c r="H7" s="352" t="s">
        <v>455</v>
      </c>
      <c r="I7" s="352" t="s">
        <v>456</v>
      </c>
      <c r="J7" s="352" t="s">
        <v>457</v>
      </c>
    </row>
    <row r="8" spans="1:11" ht="12.75" customHeight="1">
      <c r="A8" s="143" t="s">
        <v>30</v>
      </c>
      <c r="B8" s="144">
        <v>875</v>
      </c>
      <c r="C8" s="144">
        <v>798</v>
      </c>
      <c r="D8" s="144">
        <v>1673</v>
      </c>
      <c r="E8" s="145">
        <v>878</v>
      </c>
      <c r="F8" s="145">
        <v>789</v>
      </c>
      <c r="G8" s="144">
        <v>1667</v>
      </c>
      <c r="H8" s="144">
        <v>-3</v>
      </c>
      <c r="I8" s="144">
        <v>9</v>
      </c>
      <c r="J8" s="146">
        <v>3.5992801439712618E-3</v>
      </c>
      <c r="K8" s="87"/>
    </row>
    <row r="9" spans="1:11" ht="12.75" customHeight="1">
      <c r="A9" s="143" t="s">
        <v>31</v>
      </c>
      <c r="B9" s="144">
        <v>3761</v>
      </c>
      <c r="C9" s="144">
        <v>2361</v>
      </c>
      <c r="D9" s="144">
        <v>6122</v>
      </c>
      <c r="E9" s="145">
        <v>3711</v>
      </c>
      <c r="F9" s="145">
        <v>2367</v>
      </c>
      <c r="G9" s="144">
        <v>6078</v>
      </c>
      <c r="H9" s="144">
        <v>50</v>
      </c>
      <c r="I9" s="144">
        <v>-6</v>
      </c>
      <c r="J9" s="146">
        <v>7.2392234287594892E-3</v>
      </c>
      <c r="K9" s="87"/>
    </row>
    <row r="10" spans="1:11" ht="12.75" customHeight="1">
      <c r="A10" s="143" t="s">
        <v>32</v>
      </c>
      <c r="B10" s="144">
        <v>11721</v>
      </c>
      <c r="C10" s="144">
        <v>7839</v>
      </c>
      <c r="D10" s="144">
        <v>19560</v>
      </c>
      <c r="E10" s="145">
        <v>11684</v>
      </c>
      <c r="F10" s="145">
        <v>7815</v>
      </c>
      <c r="G10" s="144">
        <v>19499</v>
      </c>
      <c r="H10" s="144">
        <v>37</v>
      </c>
      <c r="I10" s="144">
        <v>24</v>
      </c>
      <c r="J10" s="146">
        <v>3.1283655572080793E-3</v>
      </c>
    </row>
    <row r="11" spans="1:11" ht="12.75" customHeight="1">
      <c r="A11" s="143" t="s">
        <v>33</v>
      </c>
      <c r="B11" s="144">
        <v>18503</v>
      </c>
      <c r="C11" s="144">
        <v>13856</v>
      </c>
      <c r="D11" s="144">
        <v>32359</v>
      </c>
      <c r="E11" s="145">
        <v>18219</v>
      </c>
      <c r="F11" s="145">
        <v>13786</v>
      </c>
      <c r="G11" s="144">
        <v>32005</v>
      </c>
      <c r="H11" s="144">
        <v>284</v>
      </c>
      <c r="I11" s="144">
        <v>70</v>
      </c>
      <c r="J11" s="146">
        <v>1.1060771754413334E-2</v>
      </c>
    </row>
    <row r="12" spans="1:11" ht="12.75" customHeight="1">
      <c r="A12" s="143" t="s">
        <v>34</v>
      </c>
      <c r="B12" s="144">
        <v>20757</v>
      </c>
      <c r="C12" s="144">
        <v>17349</v>
      </c>
      <c r="D12" s="144">
        <v>38106</v>
      </c>
      <c r="E12" s="145">
        <v>20216</v>
      </c>
      <c r="F12" s="145">
        <v>17088</v>
      </c>
      <c r="G12" s="144">
        <v>37304</v>
      </c>
      <c r="H12" s="144">
        <v>541</v>
      </c>
      <c r="I12" s="144">
        <v>261</v>
      </c>
      <c r="J12" s="146">
        <v>2.1499034956036889E-2</v>
      </c>
    </row>
    <row r="13" spans="1:11" ht="12.75" customHeight="1">
      <c r="A13" s="143" t="s">
        <v>35</v>
      </c>
      <c r="B13" s="144">
        <v>19601</v>
      </c>
      <c r="C13" s="144">
        <v>18280</v>
      </c>
      <c r="D13" s="144">
        <v>37881</v>
      </c>
      <c r="E13" s="145">
        <v>19078</v>
      </c>
      <c r="F13" s="145">
        <v>17937</v>
      </c>
      <c r="G13" s="144">
        <v>37015</v>
      </c>
      <c r="H13" s="144">
        <v>523</v>
      </c>
      <c r="I13" s="144">
        <v>343</v>
      </c>
      <c r="J13" s="146">
        <v>2.3395920572740758E-2</v>
      </c>
    </row>
    <row r="14" spans="1:11" ht="12.75" customHeight="1">
      <c r="A14" s="143" t="s">
        <v>36</v>
      </c>
      <c r="B14" s="144">
        <v>17658</v>
      </c>
      <c r="C14" s="144">
        <v>18761</v>
      </c>
      <c r="D14" s="144">
        <v>36419</v>
      </c>
      <c r="E14" s="145">
        <v>17187</v>
      </c>
      <c r="F14" s="145">
        <v>18440</v>
      </c>
      <c r="G14" s="144">
        <v>35627</v>
      </c>
      <c r="H14" s="144">
        <v>471</v>
      </c>
      <c r="I14" s="144">
        <v>321</v>
      </c>
      <c r="J14" s="146">
        <v>2.2230330928789899E-2</v>
      </c>
    </row>
    <row r="15" spans="1:11" ht="12.75" customHeight="1">
      <c r="A15" s="143" t="s">
        <v>144</v>
      </c>
      <c r="B15" s="144">
        <v>26740</v>
      </c>
      <c r="C15" s="144">
        <v>28832</v>
      </c>
      <c r="D15" s="144">
        <v>55572</v>
      </c>
      <c r="E15" s="145">
        <v>25682</v>
      </c>
      <c r="F15" s="145">
        <v>28015</v>
      </c>
      <c r="G15" s="144">
        <v>53697</v>
      </c>
      <c r="H15" s="144">
        <v>1058</v>
      </c>
      <c r="I15" s="144">
        <v>817</v>
      </c>
      <c r="J15" s="146">
        <v>3.491815185205871E-2</v>
      </c>
    </row>
    <row r="16" spans="1:11" ht="12.75" customHeight="1">
      <c r="A16" s="143" t="s">
        <v>145</v>
      </c>
      <c r="B16" s="144">
        <v>10911</v>
      </c>
      <c r="C16" s="144">
        <v>11851</v>
      </c>
      <c r="D16" s="144">
        <v>22762</v>
      </c>
      <c r="E16" s="145">
        <v>10307</v>
      </c>
      <c r="F16" s="145">
        <v>11004</v>
      </c>
      <c r="G16" s="144">
        <v>21311</v>
      </c>
      <c r="H16" s="144">
        <v>604</v>
      </c>
      <c r="I16" s="144">
        <v>847</v>
      </c>
      <c r="J16" s="146">
        <v>6.8086903477077465E-2</v>
      </c>
    </row>
    <row r="17" spans="1:11" ht="12.75" customHeight="1">
      <c r="A17" s="143" t="s">
        <v>146</v>
      </c>
      <c r="B17" s="144">
        <v>2554</v>
      </c>
      <c r="C17" s="144">
        <v>3641</v>
      </c>
      <c r="D17" s="144">
        <v>6195</v>
      </c>
      <c r="E17" s="147">
        <v>2257</v>
      </c>
      <c r="F17" s="147">
        <v>3211</v>
      </c>
      <c r="G17" s="144">
        <v>5468</v>
      </c>
      <c r="H17" s="144">
        <v>297</v>
      </c>
      <c r="I17" s="144">
        <v>430</v>
      </c>
      <c r="J17" s="146">
        <v>0.13295537673738123</v>
      </c>
    </row>
    <row r="18" spans="1:11" ht="12.75" customHeight="1">
      <c r="A18" s="143" t="s">
        <v>147</v>
      </c>
      <c r="B18" s="144">
        <v>152</v>
      </c>
      <c r="C18" s="144">
        <v>248</v>
      </c>
      <c r="D18" s="144">
        <v>400</v>
      </c>
      <c r="E18" s="147">
        <v>137</v>
      </c>
      <c r="F18" s="147">
        <v>225</v>
      </c>
      <c r="G18" s="144">
        <v>362</v>
      </c>
      <c r="H18" s="144">
        <v>15</v>
      </c>
      <c r="I18" s="144">
        <v>23</v>
      </c>
      <c r="J18" s="146">
        <v>0.1049723756906078</v>
      </c>
    </row>
    <row r="19" spans="1:11" ht="26.25" customHeight="1">
      <c r="A19" s="650" t="s">
        <v>1046</v>
      </c>
      <c r="B19" s="353">
        <v>133233</v>
      </c>
      <c r="C19" s="353">
        <v>123816</v>
      </c>
      <c r="D19" s="353">
        <v>257049</v>
      </c>
      <c r="E19" s="353">
        <v>129356</v>
      </c>
      <c r="F19" s="353">
        <v>120677</v>
      </c>
      <c r="G19" s="353">
        <v>250033</v>
      </c>
      <c r="H19" s="353">
        <v>3877</v>
      </c>
      <c r="I19" s="353">
        <v>3139</v>
      </c>
      <c r="J19" s="354">
        <v>2.8060296040922639E-2</v>
      </c>
    </row>
    <row r="20" spans="1:11" ht="12.75" customHeight="1">
      <c r="A20" s="36" t="s">
        <v>142</v>
      </c>
    </row>
    <row r="21" spans="1:11" ht="12.75" customHeight="1"/>
    <row r="22" spans="1:11" ht="12.75" customHeight="1"/>
    <row r="23" spans="1:11" ht="12.75" customHeight="1">
      <c r="A23" s="510" t="s">
        <v>1311</v>
      </c>
    </row>
    <row r="24" spans="1:11" ht="12.75" customHeight="1">
      <c r="A24" s="118" t="s">
        <v>1312</v>
      </c>
    </row>
    <row r="25" spans="1:11" ht="12.75" customHeight="1"/>
    <row r="26" spans="1:11" ht="12.75" customHeight="1">
      <c r="A26" s="601"/>
      <c r="B26" s="601"/>
      <c r="C26" s="601"/>
      <c r="D26" s="601"/>
      <c r="E26" s="601"/>
      <c r="F26" s="601"/>
      <c r="G26" s="601"/>
      <c r="H26" s="601"/>
      <c r="I26" s="601"/>
      <c r="J26" s="601"/>
    </row>
    <row r="27" spans="1:11" ht="12.75" customHeight="1">
      <c r="A27" s="601"/>
      <c r="B27" s="601"/>
      <c r="C27" s="601"/>
      <c r="D27" s="601"/>
      <c r="E27" s="601"/>
      <c r="F27" s="601"/>
      <c r="G27" s="601"/>
      <c r="H27" s="601"/>
      <c r="I27" s="601"/>
      <c r="J27" s="601"/>
      <c r="K27" s="87"/>
    </row>
    <row r="28" spans="1:11" ht="12.75" customHeight="1">
      <c r="A28" s="601"/>
      <c r="B28" s="601"/>
      <c r="C28" s="601"/>
      <c r="D28" s="601"/>
      <c r="E28" s="601"/>
      <c r="F28" s="601"/>
      <c r="G28" s="601"/>
      <c r="H28" s="601"/>
      <c r="I28" s="601"/>
      <c r="J28" s="601"/>
      <c r="K28" s="87"/>
    </row>
    <row r="29" spans="1:11" ht="12.75" customHeight="1">
      <c r="A29" s="601"/>
      <c r="B29" s="601"/>
      <c r="C29" s="601"/>
      <c r="D29" s="601"/>
      <c r="E29" s="601"/>
      <c r="F29" s="601"/>
      <c r="G29" s="601"/>
      <c r="H29" s="601"/>
      <c r="I29" s="601"/>
      <c r="J29" s="601"/>
      <c r="K29" s="87"/>
    </row>
    <row r="30" spans="1:11" ht="12.75" customHeight="1">
      <c r="A30" s="601"/>
      <c r="B30" s="601"/>
      <c r="C30" s="601"/>
      <c r="D30" s="601"/>
      <c r="E30" s="601"/>
      <c r="F30" s="601"/>
      <c r="G30" s="601"/>
      <c r="H30" s="601"/>
      <c r="I30" s="601"/>
      <c r="J30" s="601"/>
      <c r="K30" s="77"/>
    </row>
    <row r="31" spans="1:11" ht="12.75" customHeight="1">
      <c r="A31" s="601"/>
      <c r="B31" s="601"/>
      <c r="C31" s="601"/>
      <c r="D31" s="601"/>
      <c r="E31" s="601"/>
      <c r="F31" s="601"/>
      <c r="G31" s="601"/>
      <c r="H31" s="601"/>
      <c r="I31" s="601"/>
      <c r="J31" s="601"/>
    </row>
    <row r="32" spans="1:11" ht="12.75" customHeight="1">
      <c r="A32" s="601"/>
      <c r="B32" s="601"/>
      <c r="C32" s="601"/>
      <c r="D32" s="601"/>
      <c r="E32" s="601"/>
      <c r="F32" s="601"/>
      <c r="G32" s="601"/>
      <c r="H32" s="601"/>
      <c r="I32" s="601"/>
      <c r="J32" s="601"/>
    </row>
    <row r="33" spans="1:10" ht="12.75" customHeight="1">
      <c r="A33" s="601"/>
      <c r="B33" s="601"/>
      <c r="C33" s="601"/>
      <c r="D33" s="601"/>
      <c r="E33" s="601"/>
      <c r="F33" s="601"/>
      <c r="G33" s="601"/>
      <c r="H33" s="601"/>
      <c r="I33" s="601"/>
      <c r="J33" s="601"/>
    </row>
    <row r="34" spans="1:10" ht="12.75" customHeight="1">
      <c r="A34" s="601"/>
      <c r="B34" s="601"/>
      <c r="C34" s="601"/>
      <c r="D34" s="601"/>
      <c r="E34" s="601"/>
      <c r="F34" s="601"/>
      <c r="G34" s="601"/>
      <c r="H34" s="601"/>
      <c r="I34" s="601"/>
      <c r="J34" s="601"/>
    </row>
    <row r="35" spans="1:10" ht="12.75" customHeight="1">
      <c r="A35" s="601"/>
      <c r="B35" s="601"/>
      <c r="C35" s="601"/>
      <c r="D35" s="601"/>
      <c r="E35" s="601"/>
      <c r="F35" s="601"/>
      <c r="G35" s="601"/>
      <c r="H35" s="601"/>
      <c r="I35" s="601"/>
      <c r="J35" s="601"/>
    </row>
    <row r="36" spans="1:10" ht="12.75" customHeight="1">
      <c r="A36" s="601"/>
      <c r="B36" s="601"/>
      <c r="C36" s="601"/>
      <c r="D36" s="601"/>
      <c r="E36" s="601"/>
      <c r="F36" s="601"/>
      <c r="G36" s="601"/>
      <c r="H36" s="601"/>
      <c r="I36" s="601"/>
      <c r="J36" s="601"/>
    </row>
    <row r="37" spans="1:10" ht="12.75" customHeight="1">
      <c r="A37" s="601"/>
      <c r="B37" s="601"/>
      <c r="C37" s="601"/>
      <c r="D37" s="601"/>
      <c r="E37" s="601"/>
      <c r="F37" s="601"/>
      <c r="G37" s="601"/>
      <c r="H37" s="601"/>
      <c r="I37" s="601"/>
      <c r="J37" s="601"/>
    </row>
    <row r="38" spans="1:10" ht="12.75" customHeight="1">
      <c r="A38" s="601"/>
      <c r="B38" s="601"/>
      <c r="C38" s="601"/>
      <c r="D38" s="601"/>
      <c r="E38" s="601"/>
      <c r="F38" s="601"/>
      <c r="G38" s="601"/>
      <c r="H38" s="601"/>
      <c r="I38" s="601"/>
      <c r="J38" s="601"/>
    </row>
    <row r="39" spans="1:10" ht="12.75" customHeight="1">
      <c r="A39" s="601"/>
      <c r="B39" s="601"/>
      <c r="C39" s="601"/>
      <c r="D39" s="601"/>
      <c r="E39" s="601"/>
      <c r="F39" s="601"/>
      <c r="G39" s="601"/>
      <c r="H39" s="601"/>
      <c r="I39" s="601"/>
      <c r="J39" s="601"/>
    </row>
    <row r="40" spans="1:10" ht="12.75" customHeight="1">
      <c r="A40" s="601"/>
      <c r="B40" s="601"/>
      <c r="C40" s="601"/>
      <c r="D40" s="601"/>
      <c r="E40" s="601"/>
      <c r="F40" s="601"/>
      <c r="G40" s="601"/>
      <c r="H40" s="601"/>
      <c r="I40" s="601"/>
      <c r="J40" s="601"/>
    </row>
    <row r="41" spans="1:10" ht="12.75" customHeight="1">
      <c r="A41" s="601"/>
      <c r="B41" s="601"/>
      <c r="C41" s="601"/>
      <c r="D41" s="601"/>
      <c r="E41" s="601"/>
      <c r="F41" s="601"/>
      <c r="G41" s="601"/>
      <c r="H41" s="601"/>
      <c r="I41" s="601"/>
      <c r="J41" s="601"/>
    </row>
    <row r="42" spans="1:10" ht="12.75" customHeight="1">
      <c r="A42" s="601"/>
      <c r="B42" s="601"/>
      <c r="C42" s="601"/>
      <c r="D42" s="601"/>
      <c r="E42" s="601"/>
      <c r="F42" s="601"/>
      <c r="G42" s="601"/>
      <c r="H42" s="601"/>
      <c r="I42" s="601"/>
      <c r="J42" s="601"/>
    </row>
    <row r="43" spans="1:10" ht="12.75" customHeight="1">
      <c r="A43" s="601"/>
      <c r="B43" s="601"/>
      <c r="C43" s="601"/>
      <c r="D43" s="601"/>
      <c r="E43" s="601"/>
      <c r="F43" s="601"/>
      <c r="G43" s="601"/>
      <c r="H43" s="601"/>
      <c r="I43" s="601"/>
      <c r="J43" s="601"/>
    </row>
    <row r="44" spans="1:10" ht="12.75" customHeight="1">
      <c r="A44" s="601"/>
      <c r="B44" s="601"/>
      <c r="C44" s="601"/>
      <c r="D44" s="601"/>
      <c r="E44" s="601"/>
      <c r="F44" s="601"/>
      <c r="G44" s="601"/>
      <c r="H44" s="601"/>
      <c r="I44" s="601"/>
      <c r="J44" s="601"/>
    </row>
    <row r="45" spans="1:10" ht="12.75" customHeight="1">
      <c r="A45" s="601"/>
      <c r="B45" s="601"/>
      <c r="C45" s="601"/>
      <c r="D45" s="601"/>
      <c r="E45" s="601"/>
      <c r="F45" s="601"/>
      <c r="G45" s="601"/>
      <c r="H45" s="601"/>
      <c r="I45" s="601"/>
      <c r="J45" s="601"/>
    </row>
    <row r="46" spans="1:10" ht="12.75" customHeight="1">
      <c r="A46" s="601"/>
      <c r="B46" s="601"/>
      <c r="C46" s="601"/>
      <c r="D46" s="601"/>
      <c r="E46" s="601"/>
      <c r="F46" s="601"/>
      <c r="G46" s="601"/>
      <c r="H46" s="601"/>
      <c r="I46" s="601"/>
      <c r="J46" s="601"/>
    </row>
    <row r="47" spans="1:10" ht="12.75" customHeight="1">
      <c r="A47" s="601"/>
      <c r="B47" s="601"/>
      <c r="C47" s="601"/>
      <c r="D47" s="601"/>
      <c r="E47" s="601"/>
      <c r="F47" s="601"/>
      <c r="G47" s="601"/>
      <c r="H47" s="601"/>
      <c r="I47" s="601"/>
      <c r="J47" s="601"/>
    </row>
    <row r="48" spans="1:10" ht="12.75" customHeight="1">
      <c r="A48" s="601"/>
      <c r="B48" s="601"/>
      <c r="C48" s="601"/>
      <c r="D48" s="601"/>
      <c r="E48" s="601"/>
      <c r="F48" s="601"/>
      <c r="G48" s="601"/>
      <c r="H48" s="601"/>
      <c r="I48" s="601"/>
      <c r="J48" s="601"/>
    </row>
    <row r="49" spans="1:10" ht="12.75" customHeight="1">
      <c r="A49" s="601"/>
      <c r="B49" s="601"/>
      <c r="C49" s="601"/>
      <c r="D49" s="601"/>
      <c r="E49" s="601"/>
      <c r="F49" s="601"/>
      <c r="G49" s="601"/>
      <c r="H49" s="601"/>
      <c r="I49" s="601"/>
      <c r="J49" s="601"/>
    </row>
    <row r="50" spans="1:10" ht="12.75" customHeight="1">
      <c r="A50" s="601"/>
      <c r="B50" s="601"/>
      <c r="C50" s="601"/>
      <c r="D50" s="601"/>
      <c r="E50" s="601"/>
      <c r="F50" s="601"/>
      <c r="G50" s="601"/>
      <c r="H50" s="601"/>
      <c r="I50" s="601"/>
      <c r="J50" s="601"/>
    </row>
    <row r="51" spans="1:10" ht="12.75" customHeight="1">
      <c r="A51" s="601"/>
      <c r="B51" s="601"/>
      <c r="C51" s="601"/>
      <c r="D51" s="601"/>
      <c r="E51" s="601"/>
      <c r="F51" s="601"/>
      <c r="G51" s="601"/>
      <c r="H51" s="601"/>
      <c r="I51" s="601"/>
      <c r="J51" s="601"/>
    </row>
    <row r="52" spans="1:10" ht="12.75" customHeight="1">
      <c r="A52" s="601"/>
      <c r="B52" s="601"/>
      <c r="C52" s="601"/>
      <c r="D52" s="601"/>
      <c r="E52" s="601"/>
      <c r="F52" s="601"/>
      <c r="G52" s="601"/>
      <c r="H52" s="601"/>
      <c r="I52" s="601"/>
      <c r="J52" s="601"/>
    </row>
    <row r="53" spans="1:10" ht="12.75" customHeight="1">
      <c r="A53" s="601"/>
      <c r="B53" s="601"/>
      <c r="C53" s="601"/>
      <c r="D53" s="601"/>
      <c r="E53" s="601"/>
      <c r="F53" s="601"/>
      <c r="G53" s="601"/>
      <c r="H53" s="601"/>
      <c r="I53" s="601"/>
      <c r="J53" s="601"/>
    </row>
    <row r="54" spans="1:10" ht="12.75" customHeight="1">
      <c r="A54" s="601"/>
      <c r="B54" s="601"/>
      <c r="C54" s="601"/>
      <c r="D54" s="601"/>
      <c r="E54" s="601"/>
      <c r="F54" s="601"/>
      <c r="G54" s="601"/>
      <c r="H54" s="601"/>
      <c r="I54" s="601"/>
      <c r="J54" s="601"/>
    </row>
    <row r="55" spans="1:10" ht="12.75" customHeight="1">
      <c r="A55" s="601"/>
      <c r="B55" s="601"/>
      <c r="C55" s="601"/>
      <c r="D55" s="601"/>
      <c r="E55" s="601"/>
      <c r="F55" s="601"/>
      <c r="G55" s="601"/>
      <c r="H55" s="601"/>
      <c r="I55" s="601"/>
      <c r="J55" s="601"/>
    </row>
    <row r="56" spans="1:10" ht="12.75" customHeight="1">
      <c r="A56" s="601"/>
      <c r="B56" s="601"/>
      <c r="C56" s="601"/>
      <c r="D56" s="601"/>
      <c r="E56" s="601"/>
      <c r="F56" s="601"/>
      <c r="G56" s="601"/>
      <c r="H56" s="601"/>
      <c r="I56" s="601"/>
      <c r="J56" s="601"/>
    </row>
    <row r="57" spans="1:10" ht="12.75" customHeight="1">
      <c r="A57" s="601"/>
      <c r="B57" s="601"/>
      <c r="C57" s="601"/>
      <c r="D57" s="601"/>
      <c r="E57" s="601"/>
      <c r="F57" s="601"/>
      <c r="G57" s="601"/>
      <c r="H57" s="601"/>
      <c r="I57" s="601"/>
      <c r="J57" s="601"/>
    </row>
    <row r="58" spans="1:10" ht="12.75" customHeight="1">
      <c r="A58" s="601"/>
      <c r="B58" s="601"/>
      <c r="C58" s="601"/>
      <c r="D58" s="601"/>
      <c r="E58" s="601"/>
      <c r="F58" s="601"/>
      <c r="G58" s="601"/>
      <c r="H58" s="601"/>
      <c r="I58" s="601"/>
      <c r="J58" s="601"/>
    </row>
    <row r="59" spans="1:10" ht="12.75" customHeight="1">
      <c r="A59" s="601"/>
      <c r="B59" s="601"/>
      <c r="C59" s="601"/>
      <c r="D59" s="601"/>
      <c r="E59" s="601"/>
      <c r="F59" s="601"/>
      <c r="G59" s="601"/>
      <c r="H59" s="601"/>
      <c r="I59" s="601"/>
      <c r="J59" s="601"/>
    </row>
    <row r="60" spans="1:10" ht="12.75" customHeight="1">
      <c r="A60" s="601"/>
      <c r="B60" s="601"/>
      <c r="C60" s="601"/>
      <c r="D60" s="601"/>
      <c r="E60" s="601"/>
      <c r="F60" s="601"/>
      <c r="G60" s="601"/>
      <c r="H60" s="601"/>
      <c r="I60" s="601"/>
      <c r="J60" s="601"/>
    </row>
    <row r="61" spans="1:10" ht="12.75" customHeight="1">
      <c r="A61" s="601"/>
      <c r="B61" s="601"/>
      <c r="C61" s="601"/>
      <c r="D61" s="601"/>
      <c r="E61" s="601"/>
      <c r="F61" s="601"/>
      <c r="G61" s="601"/>
      <c r="H61" s="601"/>
      <c r="I61" s="601"/>
      <c r="J61" s="601"/>
    </row>
    <row r="62" spans="1:10" ht="12.75" customHeight="1">
      <c r="A62" s="601"/>
      <c r="B62" s="601"/>
      <c r="C62" s="601"/>
      <c r="D62" s="601"/>
      <c r="E62" s="601"/>
      <c r="F62" s="601"/>
      <c r="G62" s="601"/>
      <c r="H62" s="601"/>
      <c r="I62" s="601"/>
      <c r="J62" s="601"/>
    </row>
    <row r="63" spans="1:10" ht="12.75" customHeight="1">
      <c r="A63" s="601"/>
      <c r="B63" s="601"/>
      <c r="C63" s="601"/>
      <c r="D63" s="601"/>
      <c r="E63" s="601"/>
      <c r="F63" s="601"/>
      <c r="G63" s="601"/>
      <c r="H63" s="601"/>
      <c r="I63" s="601"/>
      <c r="J63" s="601"/>
    </row>
    <row r="64" spans="1:10" ht="12.75" customHeight="1">
      <c r="A64" s="601"/>
      <c r="B64" s="601"/>
      <c r="C64" s="601"/>
      <c r="D64" s="601"/>
      <c r="E64" s="601"/>
      <c r="F64" s="601"/>
      <c r="G64" s="601"/>
      <c r="H64" s="601"/>
      <c r="I64" s="601"/>
      <c r="J64" s="601"/>
    </row>
    <row r="65" spans="1:10" ht="12.75" customHeight="1">
      <c r="A65" s="601"/>
      <c r="B65" s="601"/>
      <c r="C65" s="601"/>
      <c r="D65" s="601"/>
      <c r="E65" s="601"/>
      <c r="F65" s="601"/>
      <c r="G65" s="601"/>
      <c r="H65" s="601"/>
      <c r="I65" s="601"/>
      <c r="J65" s="601"/>
    </row>
    <row r="66" spans="1:10" ht="12.75" customHeight="1">
      <c r="A66" s="601"/>
      <c r="B66" s="601"/>
      <c r="C66" s="601"/>
      <c r="D66" s="601"/>
      <c r="E66" s="601"/>
      <c r="F66" s="601"/>
      <c r="G66" s="601"/>
      <c r="H66" s="601"/>
      <c r="I66" s="601"/>
      <c r="J66" s="601"/>
    </row>
    <row r="67" spans="1:10" ht="12.75" customHeight="1">
      <c r="A67" s="36" t="s">
        <v>453</v>
      </c>
    </row>
    <row r="68" spans="1:10" ht="12.75" customHeight="1"/>
    <row r="69" spans="1:10" ht="12.75" customHeight="1"/>
    <row r="70" spans="1:10" ht="12.75" customHeight="1">
      <c r="A70" s="73" t="s">
        <v>297</v>
      </c>
    </row>
    <row r="71" spans="1:10" ht="12.75" customHeight="1"/>
    <row r="72" spans="1:10" ht="12.75" customHeight="1"/>
    <row r="73" spans="1:10" ht="12.75" customHeight="1"/>
    <row r="74" spans="1:10" ht="12.75" customHeight="1"/>
    <row r="75" spans="1:10" ht="12.75" customHeight="1">
      <c r="J75" s="701" t="s">
        <v>339</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506" t="s">
        <v>833</v>
      </c>
      <c r="F1" s="347" t="str">
        <f>Naslovnica!A20</f>
        <v>Siječanj 2017.</v>
      </c>
    </row>
    <row r="2" spans="1:7" ht="12.75" customHeight="1">
      <c r="A2" s="119" t="s">
        <v>834</v>
      </c>
      <c r="F2" s="112" t="str">
        <f>Naslovnica!A24</f>
        <v>January 2017</v>
      </c>
    </row>
    <row r="3" spans="1:7" ht="12.75" customHeight="1"/>
    <row r="4" spans="1:7" ht="12.75" customHeight="1">
      <c r="E4" s="782" t="s">
        <v>435</v>
      </c>
      <c r="F4" s="782"/>
    </row>
    <row r="5" spans="1:7" ht="13.5" customHeight="1">
      <c r="A5" s="790" t="s">
        <v>459</v>
      </c>
      <c r="B5" s="801" t="s">
        <v>150</v>
      </c>
      <c r="C5" s="801"/>
      <c r="D5" s="801"/>
      <c r="E5" s="801"/>
      <c r="F5" s="801"/>
    </row>
    <row r="6" spans="1:7" ht="33.75" customHeight="1">
      <c r="A6" s="790"/>
      <c r="B6" s="387" t="str">
        <f>Naslovnica!A20</f>
        <v>Siječanj 2017.</v>
      </c>
      <c r="C6" s="604" t="str">
        <f>'5 Tablica 3,4'!$A$8</f>
        <v>Prosinac 2016.</v>
      </c>
      <c r="D6" s="387" t="s">
        <v>98</v>
      </c>
      <c r="E6" s="362" t="s">
        <v>151</v>
      </c>
      <c r="F6" s="388" t="s">
        <v>152</v>
      </c>
    </row>
    <row r="7" spans="1:7" ht="45" customHeight="1">
      <c r="A7" s="790"/>
      <c r="B7" s="389" t="str">
        <f>Naslovnica!A24</f>
        <v>January 2017</v>
      </c>
      <c r="C7" s="605" t="str">
        <f>'5 Tablica 3,4'!$B$8</f>
        <v>December 2016</v>
      </c>
      <c r="D7" s="389" t="s">
        <v>153</v>
      </c>
      <c r="E7" s="367" t="s">
        <v>460</v>
      </c>
      <c r="F7" s="389" t="s">
        <v>154</v>
      </c>
    </row>
    <row r="8" spans="1:7">
      <c r="A8" s="179" t="s">
        <v>136</v>
      </c>
      <c r="B8" s="180">
        <v>12839.33496</v>
      </c>
      <c r="C8" s="180">
        <v>21025.322820000001</v>
      </c>
      <c r="D8" s="181">
        <v>-0.3893394612810992</v>
      </c>
      <c r="E8" s="706">
        <v>512595.41226999997</v>
      </c>
      <c r="F8" s="181">
        <v>2.5691203254814443E-2</v>
      </c>
      <c r="G8" s="87"/>
    </row>
    <row r="9" spans="1:7">
      <c r="A9" s="179" t="s">
        <v>137</v>
      </c>
      <c r="B9" s="180">
        <v>12862.88847</v>
      </c>
      <c r="C9" s="180">
        <v>40726.380829999995</v>
      </c>
      <c r="D9" s="181">
        <v>-0.68416323258154832</v>
      </c>
      <c r="E9" s="706">
        <v>1356921.2666200006</v>
      </c>
      <c r="F9" s="181">
        <v>9.570185848404078E-3</v>
      </c>
      <c r="G9" s="87"/>
    </row>
    <row r="10" spans="1:7">
      <c r="A10" s="179" t="s">
        <v>138</v>
      </c>
      <c r="B10" s="180">
        <v>1594.39464</v>
      </c>
      <c r="C10" s="180">
        <v>7969.3781500000005</v>
      </c>
      <c r="D10" s="181">
        <v>-0.7999348744669621</v>
      </c>
      <c r="E10" s="706">
        <v>237392.07387999998</v>
      </c>
      <c r="F10" s="182">
        <v>6.7617062438396491E-3</v>
      </c>
    </row>
    <row r="11" spans="1:7">
      <c r="A11" s="179" t="s">
        <v>139</v>
      </c>
      <c r="B11" s="180">
        <v>2970.5473700000002</v>
      </c>
      <c r="C11" s="180">
        <v>7541.4562500000002</v>
      </c>
      <c r="D11" s="181">
        <v>-0.60610427594803062</v>
      </c>
      <c r="E11" s="706">
        <v>213381.69566000008</v>
      </c>
      <c r="F11" s="181">
        <v>1.4117823100826543E-2</v>
      </c>
    </row>
    <row r="12" spans="1:7">
      <c r="A12" s="179" t="s">
        <v>140</v>
      </c>
      <c r="B12" s="180">
        <v>3141.6794100000002</v>
      </c>
      <c r="C12" s="180">
        <v>7641.6198099999992</v>
      </c>
      <c r="D12" s="181">
        <v>-0.58887258354717853</v>
      </c>
      <c r="E12" s="706">
        <v>166579.53408999997</v>
      </c>
      <c r="F12" s="181">
        <v>1.9222470927259705E-2</v>
      </c>
    </row>
    <row r="13" spans="1:7">
      <c r="A13" s="183" t="s">
        <v>141</v>
      </c>
      <c r="B13" s="180">
        <v>10577.354519999999</v>
      </c>
      <c r="C13" s="180">
        <v>38069.678930000002</v>
      </c>
      <c r="D13" s="181">
        <v>-0.72215803186969518</v>
      </c>
      <c r="E13" s="706">
        <v>1124236.7829600004</v>
      </c>
      <c r="F13" s="181">
        <v>9.4978359181285832E-3</v>
      </c>
    </row>
    <row r="14" spans="1:7" ht="18.75" customHeight="1">
      <c r="A14" s="390" t="s">
        <v>325</v>
      </c>
      <c r="B14" s="391">
        <v>43986.199370000002</v>
      </c>
      <c r="C14" s="392">
        <v>122973.83678999999</v>
      </c>
      <c r="D14" s="393">
        <v>-0.64231253965740387</v>
      </c>
      <c r="E14" s="707">
        <v>3611106.765480001</v>
      </c>
      <c r="F14" s="393">
        <v>1.2331009999465126E-2</v>
      </c>
    </row>
    <row r="15" spans="1:7" ht="12.75" customHeight="1">
      <c r="A15" s="27" t="s">
        <v>617</v>
      </c>
      <c r="B15" s="28"/>
      <c r="C15" s="30"/>
      <c r="D15" s="30"/>
      <c r="E15" s="30"/>
      <c r="F15" s="30"/>
      <c r="G15" s="30"/>
    </row>
    <row r="16" spans="1:7" ht="22.5" customHeight="1">
      <c r="A16" s="806" t="s">
        <v>156</v>
      </c>
      <c r="B16" s="806"/>
      <c r="C16" s="806"/>
      <c r="D16" s="806"/>
      <c r="E16" s="806"/>
      <c r="F16" s="806"/>
      <c r="G16" s="47"/>
    </row>
    <row r="17" spans="1:7" ht="12.75" customHeight="1">
      <c r="A17" s="802" t="s">
        <v>157</v>
      </c>
      <c r="B17" s="803"/>
      <c r="C17" s="803"/>
      <c r="D17" s="803"/>
      <c r="E17" s="803"/>
      <c r="F17" s="803"/>
      <c r="G17" s="48"/>
    </row>
    <row r="18" spans="1:7" ht="12.75" customHeight="1">
      <c r="A18" s="804" t="s">
        <v>158</v>
      </c>
      <c r="B18" s="805"/>
      <c r="C18" s="805"/>
      <c r="D18" s="805"/>
      <c r="E18" s="805"/>
      <c r="F18" s="805"/>
      <c r="G18" s="49"/>
    </row>
    <row r="19" spans="1:7" ht="12.75" customHeight="1">
      <c r="A19" s="802" t="s">
        <v>159</v>
      </c>
      <c r="B19" s="803"/>
      <c r="C19" s="803"/>
      <c r="D19" s="803"/>
      <c r="E19" s="803"/>
      <c r="F19" s="803"/>
      <c r="G19" s="48"/>
    </row>
    <row r="20" spans="1:7" ht="12.75" customHeight="1"/>
    <row r="21" spans="1:7" ht="12.75" customHeight="1">
      <c r="A21" s="511" t="s">
        <v>328</v>
      </c>
      <c r="F21" s="347" t="str">
        <f>Naslovnica!A20</f>
        <v>Siječanj 2017.</v>
      </c>
    </row>
    <row r="22" spans="1:7" ht="12.75" customHeight="1">
      <c r="A22" s="119" t="s">
        <v>329</v>
      </c>
      <c r="F22" s="112" t="str">
        <f>Naslovnica!A24</f>
        <v>January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617</v>
      </c>
    </row>
    <row r="42" spans="1:1" ht="12.75" customHeight="1"/>
    <row r="43" spans="1:1" ht="12.75" customHeight="1">
      <c r="A43" s="81"/>
    </row>
    <row r="44" spans="1:1" ht="12.75" customHeight="1">
      <c r="A44" s="84"/>
    </row>
    <row r="45" spans="1:1" ht="12.75" customHeight="1"/>
    <row r="46" spans="1:1" ht="12.75" customHeight="1">
      <c r="A46" s="73" t="s">
        <v>297</v>
      </c>
    </row>
    <row r="47" spans="1:1" ht="12.75" customHeight="1"/>
    <row r="48" spans="1:1" ht="12.75" customHeight="1"/>
    <row r="49" spans="6:6" ht="12.75" customHeight="1"/>
    <row r="53" spans="6:6">
      <c r="F53" s="44" t="s">
        <v>340</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8.7109375" bestFit="1" customWidth="1"/>
    <col min="7" max="7" width="9.5703125" customWidth="1"/>
  </cols>
  <sheetData>
    <row r="1" spans="1:8" ht="12.75" customHeight="1">
      <c r="A1" s="507" t="s">
        <v>835</v>
      </c>
      <c r="G1" s="347" t="str">
        <f>Naslovnica!A20</f>
        <v>Siječanj 2017.</v>
      </c>
    </row>
    <row r="2" spans="1:8" ht="12.75" customHeight="1">
      <c r="A2" s="111" t="s">
        <v>836</v>
      </c>
      <c r="G2" s="112" t="str">
        <f>Naslovnica!A24</f>
        <v>January 2017</v>
      </c>
    </row>
    <row r="3" spans="1:8" ht="12.75" customHeight="1"/>
    <row r="4" spans="1:8" ht="12.75" customHeight="1">
      <c r="F4" s="132"/>
      <c r="G4" s="21" t="s">
        <v>435</v>
      </c>
    </row>
    <row r="5" spans="1:8" ht="15" customHeight="1">
      <c r="A5" s="783" t="s">
        <v>462</v>
      </c>
      <c r="B5" s="784" t="s">
        <v>461</v>
      </c>
      <c r="C5" s="784"/>
      <c r="D5" s="784"/>
      <c r="E5" s="784"/>
      <c r="F5" s="784"/>
      <c r="G5" s="784"/>
    </row>
    <row r="6" spans="1:8">
      <c r="A6" s="783"/>
      <c r="B6" s="788" t="str">
        <f>Naslovnica!A20</f>
        <v>Siječanj 2017.</v>
      </c>
      <c r="C6" s="800"/>
      <c r="D6" s="789" t="str">
        <f>'5 Tablica 3,4'!A8</f>
        <v>Prosinac 2016.</v>
      </c>
      <c r="E6" s="800"/>
      <c r="F6" s="807" t="s">
        <v>160</v>
      </c>
      <c r="G6" s="807"/>
    </row>
    <row r="7" spans="1:8">
      <c r="A7" s="783"/>
      <c r="B7" s="785" t="str">
        <f>Naslovnica!A24</f>
        <v>January 2017</v>
      </c>
      <c r="C7" s="808"/>
      <c r="D7" s="809" t="str">
        <f>'5 Tablica 3,4'!B8</f>
        <v>December 2016</v>
      </c>
      <c r="E7" s="808"/>
      <c r="F7" s="810" t="s">
        <v>161</v>
      </c>
      <c r="G7" s="810"/>
    </row>
    <row r="8" spans="1:8">
      <c r="A8" s="783"/>
      <c r="B8" s="368" t="s">
        <v>120</v>
      </c>
      <c r="C8" s="368" t="s">
        <v>121</v>
      </c>
      <c r="D8" s="368" t="s">
        <v>120</v>
      </c>
      <c r="E8" s="368" t="s">
        <v>121</v>
      </c>
      <c r="F8" s="368" t="s">
        <v>996</v>
      </c>
      <c r="G8" s="368" t="s">
        <v>992</v>
      </c>
    </row>
    <row r="9" spans="1:8">
      <c r="A9" s="783"/>
      <c r="B9" s="369" t="s">
        <v>122</v>
      </c>
      <c r="C9" s="369" t="s">
        <v>123</v>
      </c>
      <c r="D9" s="369" t="s">
        <v>122</v>
      </c>
      <c r="E9" s="369" t="s">
        <v>123</v>
      </c>
      <c r="F9" s="369" t="s">
        <v>122</v>
      </c>
      <c r="G9" s="369" t="s">
        <v>993</v>
      </c>
    </row>
    <row r="10" spans="1:8">
      <c r="A10" s="168" t="s">
        <v>136</v>
      </c>
      <c r="B10" s="184">
        <v>448524.40126000001</v>
      </c>
      <c r="C10" s="185">
        <v>0.12433787005799174</v>
      </c>
      <c r="D10" s="184">
        <v>439277.35042999999</v>
      </c>
      <c r="E10" s="186">
        <v>0.12379587471143054</v>
      </c>
      <c r="F10" s="187">
        <v>9247.0508299999838</v>
      </c>
      <c r="G10" s="186">
        <v>2.1050597807850124E-2</v>
      </c>
      <c r="H10" s="87"/>
    </row>
    <row r="11" spans="1:8">
      <c r="A11" s="168" t="s">
        <v>137</v>
      </c>
      <c r="B11" s="184">
        <v>1500564.0568299999</v>
      </c>
      <c r="C11" s="185">
        <v>0.41597946106764166</v>
      </c>
      <c r="D11" s="188">
        <v>1477609.52217</v>
      </c>
      <c r="E11" s="186">
        <v>0.41641564970266581</v>
      </c>
      <c r="F11" s="187">
        <v>22954.534659999848</v>
      </c>
      <c r="G11" s="186">
        <v>1.5534912516189658E-2</v>
      </c>
      <c r="H11" s="87"/>
    </row>
    <row r="12" spans="1:8">
      <c r="A12" s="168" t="s">
        <v>155</v>
      </c>
      <c r="B12" s="184">
        <v>197950.83263999998</v>
      </c>
      <c r="C12" s="185">
        <v>5.487501870025592E-2</v>
      </c>
      <c r="D12" s="188">
        <v>196928.59006000002</v>
      </c>
      <c r="E12" s="186">
        <v>5.5497846720989258E-2</v>
      </c>
      <c r="F12" s="187">
        <v>1022.2425799999833</v>
      </c>
      <c r="G12" s="186">
        <v>5.1909302742101371E-3</v>
      </c>
    </row>
    <row r="13" spans="1:8">
      <c r="A13" s="168" t="s">
        <v>139</v>
      </c>
      <c r="B13" s="184">
        <v>231031.34781000001</v>
      </c>
      <c r="C13" s="185">
        <v>6.4045446853337767E-2</v>
      </c>
      <c r="D13" s="188">
        <v>225727.73028999998</v>
      </c>
      <c r="E13" s="186">
        <v>6.3613937277946217E-2</v>
      </c>
      <c r="F13" s="187">
        <v>5303.6175200000107</v>
      </c>
      <c r="G13" s="186">
        <v>2.3495640137728202E-2</v>
      </c>
    </row>
    <row r="14" spans="1:8">
      <c r="A14" s="168" t="s">
        <v>140</v>
      </c>
      <c r="B14" s="184">
        <v>142158.07676</v>
      </c>
      <c r="C14" s="185">
        <v>3.9408407717003359E-2</v>
      </c>
      <c r="D14" s="188">
        <v>141075.40266999998</v>
      </c>
      <c r="E14" s="186">
        <v>3.9757462698006674E-2</v>
      </c>
      <c r="F14" s="187">
        <v>1082.6740900000036</v>
      </c>
      <c r="G14" s="186">
        <v>7.6744355820310695E-3</v>
      </c>
    </row>
    <row r="15" spans="1:8">
      <c r="A15" s="168" t="s">
        <v>141</v>
      </c>
      <c r="B15" s="184">
        <v>1087074.5226500002</v>
      </c>
      <c r="C15" s="185">
        <v>0.30135379560376946</v>
      </c>
      <c r="D15" s="189">
        <v>1067781.9585499999</v>
      </c>
      <c r="E15" s="186">
        <v>0.30091922888896144</v>
      </c>
      <c r="F15" s="187">
        <v>19292.564100000141</v>
      </c>
      <c r="G15" s="186">
        <v>1.8067887311187247E-2</v>
      </c>
    </row>
    <row r="16" spans="1:8" ht="18.75" customHeight="1">
      <c r="A16" s="394" t="s">
        <v>127</v>
      </c>
      <c r="B16" s="395">
        <v>3607303.2379500004</v>
      </c>
      <c r="C16" s="396">
        <v>1</v>
      </c>
      <c r="D16" s="395">
        <v>3548400.5541699999</v>
      </c>
      <c r="E16" s="396">
        <v>1</v>
      </c>
      <c r="F16" s="397">
        <v>58902.68378000021</v>
      </c>
      <c r="G16" s="396">
        <v>1.6599784291764674E-2</v>
      </c>
    </row>
    <row r="17" spans="1:8" ht="12.75" customHeight="1">
      <c r="A17" s="37" t="s">
        <v>463</v>
      </c>
    </row>
    <row r="18" spans="1:8" ht="12.75" customHeight="1"/>
    <row r="19" spans="1:8" ht="12.75" customHeight="1">
      <c r="A19" s="507" t="s">
        <v>330</v>
      </c>
      <c r="G19" s="347" t="str">
        <f>Naslovnica!A20</f>
        <v>Siječanj 2017.</v>
      </c>
    </row>
    <row r="20" spans="1:8" ht="12.75" customHeight="1">
      <c r="A20" s="111" t="s">
        <v>331</v>
      </c>
      <c r="G20" s="112" t="str">
        <f>Naslovnica!A24</f>
        <v>January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463</v>
      </c>
    </row>
    <row r="41" spans="1:8" ht="12.75" customHeight="1">
      <c r="A41" s="37"/>
    </row>
    <row r="42" spans="1:8" ht="12.75" customHeight="1">
      <c r="A42" s="346" t="s">
        <v>332</v>
      </c>
      <c r="G42" s="347" t="str">
        <f>Naslovnica!A20</f>
        <v>Siječanj 2017.</v>
      </c>
    </row>
    <row r="43" spans="1:8" ht="12.75" customHeight="1">
      <c r="A43" s="111" t="s">
        <v>333</v>
      </c>
      <c r="G43" s="112" t="str">
        <f>Naslovnica!A24</f>
        <v>January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463</v>
      </c>
    </row>
    <row r="64" spans="1:8" ht="12.75" customHeight="1">
      <c r="A64" s="88"/>
    </row>
    <row r="65" spans="1:7">
      <c r="A65" s="73" t="s">
        <v>297</v>
      </c>
    </row>
    <row r="66" spans="1:7">
      <c r="G66" s="44" t="s">
        <v>341</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07" t="s">
        <v>837</v>
      </c>
      <c r="I1" s="347" t="str">
        <f>Naslovnica!A20</f>
        <v>Siječanj 2017.</v>
      </c>
    </row>
    <row r="2" spans="1:10" ht="12.75" customHeight="1">
      <c r="A2" s="111" t="s">
        <v>916</v>
      </c>
      <c r="I2" s="112" t="str">
        <f>Naslovnica!A24</f>
        <v>January 2017</v>
      </c>
    </row>
    <row r="3" spans="1:10" ht="12.75" customHeight="1"/>
    <row r="4" spans="1:10" ht="35.25" customHeight="1">
      <c r="A4" s="362"/>
      <c r="B4" s="773" t="s">
        <v>960</v>
      </c>
      <c r="C4" s="773"/>
      <c r="D4" s="796" t="s">
        <v>464</v>
      </c>
      <c r="E4" s="796"/>
      <c r="F4" s="796"/>
      <c r="G4" s="796"/>
      <c r="H4" s="796"/>
      <c r="I4" s="362"/>
    </row>
    <row r="5" spans="1:10" ht="12" customHeight="1">
      <c r="A5" s="699"/>
      <c r="B5" s="698"/>
      <c r="C5" s="698"/>
      <c r="D5" s="793" t="s">
        <v>1247</v>
      </c>
      <c r="E5" s="813"/>
      <c r="F5" s="700"/>
      <c r="G5" s="700"/>
      <c r="H5" s="700"/>
      <c r="I5" s="699"/>
    </row>
    <row r="6" spans="1:10" ht="33.75">
      <c r="A6" s="362" t="s">
        <v>462</v>
      </c>
      <c r="B6" s="362" t="str">
        <f>Naslovnica!A20</f>
        <v>Siječanj 2017.</v>
      </c>
      <c r="C6" s="364" t="str">
        <f>'5 Tablica 3,4'!A8</f>
        <v>Prosinac 2016.</v>
      </c>
      <c r="D6" s="362" t="str">
        <f>Naslovnica!A20</f>
        <v>Siječanj 2017.</v>
      </c>
      <c r="E6" s="364" t="str">
        <f>C6</f>
        <v>Prosinac 2016.</v>
      </c>
      <c r="F6" s="362" t="s">
        <v>188</v>
      </c>
      <c r="G6" s="362" t="s">
        <v>162</v>
      </c>
      <c r="H6" s="398" t="s">
        <v>163</v>
      </c>
      <c r="I6" s="398" t="s">
        <v>164</v>
      </c>
    </row>
    <row r="7" spans="1:10" ht="34.5" customHeight="1">
      <c r="A7" s="362"/>
      <c r="B7" s="365" t="str">
        <f>Naslovnica!A24</f>
        <v>January 2017</v>
      </c>
      <c r="C7" s="366" t="str">
        <f>'5 Tablica 3,4'!B8</f>
        <v>December 2016</v>
      </c>
      <c r="D7" s="365" t="str">
        <f>Naslovnica!A24</f>
        <v>January 2017</v>
      </c>
      <c r="E7" s="366" t="str">
        <f>C7</f>
        <v>December 2016</v>
      </c>
      <c r="F7" s="365" t="s">
        <v>165</v>
      </c>
      <c r="G7" s="365" t="s">
        <v>166</v>
      </c>
      <c r="H7" s="367" t="s">
        <v>167</v>
      </c>
      <c r="I7" s="389" t="s">
        <v>168</v>
      </c>
    </row>
    <row r="8" spans="1:10" ht="22.5">
      <c r="A8" s="190" t="s">
        <v>685</v>
      </c>
      <c r="B8" s="191">
        <v>247.78729999999999</v>
      </c>
      <c r="C8" s="191">
        <v>247.25880000000001</v>
      </c>
      <c r="D8" s="192">
        <v>2.1374365644417637E-3</v>
      </c>
      <c r="E8" s="192">
        <v>8.4585143701754184E-3</v>
      </c>
      <c r="F8" s="192">
        <v>2.1374365644417637E-3</v>
      </c>
      <c r="G8" s="192">
        <v>6.8530005972517793E-2</v>
      </c>
      <c r="H8" s="192">
        <v>7.1313472057434657E-2</v>
      </c>
      <c r="I8" s="193" t="s">
        <v>1028</v>
      </c>
      <c r="J8" s="87"/>
    </row>
    <row r="9" spans="1:10" ht="22.5">
      <c r="A9" s="190" t="s">
        <v>686</v>
      </c>
      <c r="B9" s="194">
        <v>267.56279999999998</v>
      </c>
      <c r="C9" s="194">
        <v>264.7518</v>
      </c>
      <c r="D9" s="192">
        <v>1.0617491552465275E-2</v>
      </c>
      <c r="E9" s="192">
        <v>8.1846136270598002E-3</v>
      </c>
      <c r="F9" s="192">
        <v>1.0617491552465275E-2</v>
      </c>
      <c r="G9" s="192">
        <v>8.1442835617235643E-2</v>
      </c>
      <c r="H9" s="192">
        <v>7.6503053920113473E-2</v>
      </c>
      <c r="I9" s="193" t="s">
        <v>1029</v>
      </c>
      <c r="J9" s="87"/>
    </row>
    <row r="10" spans="1:10" ht="22.5">
      <c r="A10" s="190" t="s">
        <v>687</v>
      </c>
      <c r="B10" s="194">
        <v>159.02600000000001</v>
      </c>
      <c r="C10" s="194">
        <v>158.2448</v>
      </c>
      <c r="D10" s="192">
        <v>4.9366551065186393E-3</v>
      </c>
      <c r="E10" s="192">
        <v>1.1621402712704842E-2</v>
      </c>
      <c r="F10" s="192">
        <v>4.9366551065186393E-3</v>
      </c>
      <c r="G10" s="192">
        <v>6.3867079834518892E-2</v>
      </c>
      <c r="H10" s="192">
        <v>3.5580704665917562E-2</v>
      </c>
      <c r="I10" s="193" t="s">
        <v>1030</v>
      </c>
    </row>
    <row r="11" spans="1:10" ht="22.5">
      <c r="A11" s="190" t="s">
        <v>688</v>
      </c>
      <c r="B11" s="194">
        <v>209.23779999999999</v>
      </c>
      <c r="C11" s="194">
        <v>205.99520000000001</v>
      </c>
      <c r="D11" s="192">
        <v>1.5741143482954856E-2</v>
      </c>
      <c r="E11" s="192">
        <v>9.2411407630237363E-3</v>
      </c>
      <c r="F11" s="195">
        <v>1.5741143482954856E-2</v>
      </c>
      <c r="G11" s="192">
        <v>0.14300619690242278</v>
      </c>
      <c r="H11" s="192">
        <v>6.4045176881345478E-2</v>
      </c>
      <c r="I11" s="193" t="s">
        <v>1031</v>
      </c>
    </row>
    <row r="12" spans="1:10" ht="22.5">
      <c r="A12" s="190" t="s">
        <v>689</v>
      </c>
      <c r="B12" s="194">
        <v>193.87280000000001</v>
      </c>
      <c r="C12" s="194">
        <v>194.26580000000001</v>
      </c>
      <c r="D12" s="192">
        <v>-2.023001475298325E-3</v>
      </c>
      <c r="E12" s="192">
        <v>4.9989782694730422E-3</v>
      </c>
      <c r="F12" s="195">
        <v>-2.023001475298325E-3</v>
      </c>
      <c r="G12" s="192">
        <v>5.5164144856972408E-2</v>
      </c>
      <c r="H12" s="192">
        <v>5.7243434965011941E-2</v>
      </c>
      <c r="I12" s="193" t="s">
        <v>1031</v>
      </c>
    </row>
    <row r="13" spans="1:10" ht="22.5">
      <c r="A13" s="190" t="s">
        <v>690</v>
      </c>
      <c r="B13" s="194">
        <v>229.9093</v>
      </c>
      <c r="C13" s="194">
        <v>226.619</v>
      </c>
      <c r="D13" s="192">
        <v>1.4519082689447904E-2</v>
      </c>
      <c r="E13" s="192">
        <v>1.0272621455482023E-2</v>
      </c>
      <c r="F13" s="192">
        <v>1.4519082689447904E-2</v>
      </c>
      <c r="G13" s="192">
        <v>9.065236304778268E-2</v>
      </c>
      <c r="H13" s="192">
        <v>5.910078428985277E-2</v>
      </c>
      <c r="I13" s="193" t="s">
        <v>1032</v>
      </c>
    </row>
    <row r="14" spans="1:10" ht="12.75" customHeight="1">
      <c r="A14" s="37" t="s">
        <v>463</v>
      </c>
    </row>
    <row r="15" spans="1:10" ht="12.75" customHeight="1"/>
    <row r="16" spans="1:10" ht="21" customHeight="1">
      <c r="A16" s="812" t="s">
        <v>749</v>
      </c>
      <c r="B16" s="812"/>
      <c r="C16" s="812"/>
      <c r="D16" s="812"/>
      <c r="E16" s="812"/>
      <c r="F16" s="812"/>
      <c r="G16" s="812"/>
      <c r="H16" s="812"/>
      <c r="I16" s="812"/>
    </row>
    <row r="17" spans="1:10" ht="21.75" customHeight="1">
      <c r="A17" s="811" t="s">
        <v>750</v>
      </c>
      <c r="B17" s="811"/>
      <c r="C17" s="811"/>
      <c r="D17" s="811"/>
      <c r="E17" s="811"/>
      <c r="F17" s="811"/>
      <c r="G17" s="811"/>
      <c r="H17" s="811"/>
      <c r="I17" s="811"/>
    </row>
    <row r="18" spans="1:10" ht="19.5" customHeight="1">
      <c r="A18" s="812" t="s">
        <v>751</v>
      </c>
      <c r="B18" s="812"/>
      <c r="C18" s="812"/>
      <c r="D18" s="812"/>
      <c r="E18" s="812"/>
      <c r="F18" s="812"/>
      <c r="G18" s="812"/>
      <c r="H18" s="812"/>
      <c r="I18" s="812"/>
    </row>
    <row r="19" spans="1:10" ht="19.5" customHeight="1">
      <c r="A19" s="811" t="s">
        <v>752</v>
      </c>
      <c r="B19" s="811"/>
      <c r="C19" s="811"/>
      <c r="D19" s="811"/>
      <c r="E19" s="811"/>
      <c r="F19" s="811"/>
      <c r="G19" s="811"/>
      <c r="H19" s="811"/>
      <c r="I19" s="811"/>
    </row>
    <row r="20" spans="1:10" ht="12.75" customHeight="1"/>
    <row r="21" spans="1:10" ht="12.75" customHeight="1">
      <c r="A21" s="38"/>
      <c r="I21" s="14"/>
    </row>
    <row r="22" spans="1:10" ht="12.75" customHeight="1">
      <c r="A22" s="73" t="s">
        <v>297</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342</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49" t="s">
        <v>838</v>
      </c>
      <c r="O1" s="347" t="str">
        <f>Naslovnica!A20</f>
        <v>Siječanj 2017.</v>
      </c>
    </row>
    <row r="2" spans="1:16" ht="12.75" customHeight="1">
      <c r="A2" s="120" t="s">
        <v>839</v>
      </c>
      <c r="O2" s="112" t="str">
        <f>Naslovnica!A24</f>
        <v>January 2017</v>
      </c>
    </row>
    <row r="3" spans="1:16" ht="12.75" customHeight="1"/>
    <row r="4" spans="1:16" ht="12.75" customHeight="1">
      <c r="L4" s="129"/>
      <c r="M4" s="129"/>
      <c r="N4" s="129"/>
      <c r="O4" s="40" t="s">
        <v>443</v>
      </c>
    </row>
    <row r="5" spans="1:16" ht="31.5" customHeight="1">
      <c r="A5" s="814" t="s">
        <v>618</v>
      </c>
      <c r="B5" s="773" t="s">
        <v>169</v>
      </c>
      <c r="C5" s="773"/>
      <c r="D5" s="773" t="s">
        <v>170</v>
      </c>
      <c r="E5" s="815"/>
      <c r="F5" s="773" t="s">
        <v>171</v>
      </c>
      <c r="G5" s="773"/>
      <c r="H5" s="773" t="s">
        <v>172</v>
      </c>
      <c r="I5" s="773"/>
      <c r="J5" s="773" t="s">
        <v>173</v>
      </c>
      <c r="K5" s="773"/>
      <c r="L5" s="773" t="s">
        <v>174</v>
      </c>
      <c r="M5" s="773"/>
      <c r="N5" s="773" t="s">
        <v>112</v>
      </c>
      <c r="O5" s="773"/>
    </row>
    <row r="6" spans="1:16">
      <c r="A6" s="814"/>
      <c r="B6" s="399" t="s">
        <v>130</v>
      </c>
      <c r="C6" s="399" t="s">
        <v>131</v>
      </c>
      <c r="D6" s="399" t="s">
        <v>130</v>
      </c>
      <c r="E6" s="399" t="s">
        <v>131</v>
      </c>
      <c r="F6" s="399" t="s">
        <v>130</v>
      </c>
      <c r="G6" s="399" t="s">
        <v>131</v>
      </c>
      <c r="H6" s="399" t="s">
        <v>130</v>
      </c>
      <c r="I6" s="399" t="s">
        <v>131</v>
      </c>
      <c r="J6" s="399" t="s">
        <v>130</v>
      </c>
      <c r="K6" s="399" t="s">
        <v>131</v>
      </c>
      <c r="L6" s="399" t="s">
        <v>130</v>
      </c>
      <c r="M6" s="399" t="s">
        <v>131</v>
      </c>
      <c r="N6" s="399" t="s">
        <v>130</v>
      </c>
      <c r="O6" s="399" t="s">
        <v>131</v>
      </c>
    </row>
    <row r="7" spans="1:16">
      <c r="A7" s="814"/>
      <c r="B7" s="400" t="s">
        <v>122</v>
      </c>
      <c r="C7" s="400" t="s">
        <v>123</v>
      </c>
      <c r="D7" s="400" t="s">
        <v>122</v>
      </c>
      <c r="E7" s="400" t="s">
        <v>123</v>
      </c>
      <c r="F7" s="400" t="s">
        <v>122</v>
      </c>
      <c r="G7" s="400" t="s">
        <v>123</v>
      </c>
      <c r="H7" s="400" t="s">
        <v>122</v>
      </c>
      <c r="I7" s="400" t="s">
        <v>123</v>
      </c>
      <c r="J7" s="400" t="s">
        <v>122</v>
      </c>
      <c r="K7" s="400" t="s">
        <v>123</v>
      </c>
      <c r="L7" s="400" t="s">
        <v>122</v>
      </c>
      <c r="M7" s="400" t="s">
        <v>123</v>
      </c>
      <c r="N7" s="400" t="s">
        <v>122</v>
      </c>
      <c r="O7" s="400" t="s">
        <v>123</v>
      </c>
    </row>
    <row r="8" spans="1:16" ht="18">
      <c r="A8" s="196" t="s">
        <v>549</v>
      </c>
      <c r="B8" s="172">
        <v>74299.492019999991</v>
      </c>
      <c r="C8" s="173">
        <v>0.16565317697605078</v>
      </c>
      <c r="D8" s="172">
        <v>246139.52466999998</v>
      </c>
      <c r="E8" s="173">
        <v>0.164031334451406</v>
      </c>
      <c r="F8" s="172">
        <v>34680.487719999997</v>
      </c>
      <c r="G8" s="173">
        <v>0.17519748342292196</v>
      </c>
      <c r="H8" s="172">
        <v>9639.2673800000011</v>
      </c>
      <c r="I8" s="173">
        <v>4.1722768236314524E-2</v>
      </c>
      <c r="J8" s="172">
        <v>7993.7514299999993</v>
      </c>
      <c r="K8" s="173">
        <v>5.623142639651451E-2</v>
      </c>
      <c r="L8" s="172">
        <v>49537.112259999994</v>
      </c>
      <c r="M8" s="173">
        <v>4.5569196249068203E-2</v>
      </c>
      <c r="N8" s="172">
        <v>422289.63547999994</v>
      </c>
      <c r="O8" s="173">
        <v>0.11706518904164935</v>
      </c>
      <c r="P8" s="87"/>
    </row>
    <row r="9" spans="1:16" ht="18">
      <c r="A9" s="196" t="s">
        <v>550</v>
      </c>
      <c r="B9" s="175">
        <v>2153.4437400000002</v>
      </c>
      <c r="C9" s="176">
        <v>4.8011741032383537E-3</v>
      </c>
      <c r="D9" s="175">
        <v>19406.786820000001</v>
      </c>
      <c r="E9" s="176">
        <v>1.2932994584134532E-2</v>
      </c>
      <c r="F9" s="175">
        <v>0.1056</v>
      </c>
      <c r="G9" s="176">
        <v>5.3346580356167379E-7</v>
      </c>
      <c r="H9" s="175">
        <v>2318.5952900000002</v>
      </c>
      <c r="I9" s="176">
        <v>1.0035847134938637E-2</v>
      </c>
      <c r="J9" s="175">
        <v>89.182869999999994</v>
      </c>
      <c r="K9" s="176">
        <v>6.2735000383104501E-4</v>
      </c>
      <c r="L9" s="175">
        <v>3406.2967699999999</v>
      </c>
      <c r="M9" s="176">
        <v>3.1334528581318873E-3</v>
      </c>
      <c r="N9" s="175">
        <v>27374.411090000001</v>
      </c>
      <c r="O9" s="176">
        <v>7.5886082439890834E-3</v>
      </c>
      <c r="P9" s="87"/>
    </row>
    <row r="10" spans="1:16" ht="18">
      <c r="A10" s="196" t="s">
        <v>551</v>
      </c>
      <c r="B10" s="175">
        <v>373554.15632000001</v>
      </c>
      <c r="C10" s="176">
        <v>0.83285135718504344</v>
      </c>
      <c r="D10" s="175">
        <v>1238369.3272800001</v>
      </c>
      <c r="E10" s="176">
        <v>0.82526921903244599</v>
      </c>
      <c r="F10" s="175">
        <v>163971.06234999999</v>
      </c>
      <c r="G10" s="176">
        <v>0.82834237251329612</v>
      </c>
      <c r="H10" s="175">
        <v>219656.94365</v>
      </c>
      <c r="I10" s="176">
        <v>0.95076683632840031</v>
      </c>
      <c r="J10" s="175">
        <v>134660.99169</v>
      </c>
      <c r="K10" s="176">
        <v>0.94726233471308818</v>
      </c>
      <c r="L10" s="175">
        <v>1037612.04753</v>
      </c>
      <c r="M10" s="176">
        <v>0.95449946246608397</v>
      </c>
      <c r="N10" s="175">
        <v>3167824.5288200001</v>
      </c>
      <c r="O10" s="176">
        <v>0.87816973508138718</v>
      </c>
      <c r="P10" s="87"/>
    </row>
    <row r="11" spans="1:16" ht="18.75">
      <c r="A11" s="196" t="s">
        <v>552</v>
      </c>
      <c r="B11" s="177">
        <v>370249.79126999999</v>
      </c>
      <c r="C11" s="178">
        <v>0.8254841659225004</v>
      </c>
      <c r="D11" s="177">
        <v>1111041.07253</v>
      </c>
      <c r="E11" s="178">
        <v>0.74041562403175365</v>
      </c>
      <c r="F11" s="177">
        <v>140945.45483999999</v>
      </c>
      <c r="G11" s="178">
        <v>0.71202254095252093</v>
      </c>
      <c r="H11" s="177">
        <v>193805.49606</v>
      </c>
      <c r="I11" s="178">
        <v>0.83887099260393649</v>
      </c>
      <c r="J11" s="177">
        <v>134660.99169</v>
      </c>
      <c r="K11" s="178">
        <v>0.94726233471308818</v>
      </c>
      <c r="L11" s="177">
        <v>949544.27996000007</v>
      </c>
      <c r="M11" s="178">
        <v>0.87348591120069874</v>
      </c>
      <c r="N11" s="177">
        <v>2900247.08635</v>
      </c>
      <c r="O11" s="178">
        <v>0.80399314807984523</v>
      </c>
    </row>
    <row r="12" spans="1:16" ht="19.5">
      <c r="A12" s="197" t="s">
        <v>465</v>
      </c>
      <c r="B12" s="177">
        <v>15917.809670000001</v>
      </c>
      <c r="C12" s="178">
        <v>3.5489283582528626E-2</v>
      </c>
      <c r="D12" s="177">
        <v>408005.79736000003</v>
      </c>
      <c r="E12" s="178">
        <v>0.27190161959806447</v>
      </c>
      <c r="F12" s="177">
        <v>25811.22208</v>
      </c>
      <c r="G12" s="178">
        <v>0.13039208643765168</v>
      </c>
      <c r="H12" s="177">
        <v>72031.858010000011</v>
      </c>
      <c r="I12" s="178">
        <v>0.31178391457612475</v>
      </c>
      <c r="J12" s="177">
        <v>0</v>
      </c>
      <c r="K12" s="178">
        <v>0</v>
      </c>
      <c r="L12" s="177">
        <v>259708.64783</v>
      </c>
      <c r="M12" s="178">
        <v>0.23890602016584753</v>
      </c>
      <c r="N12" s="177">
        <v>781475.33495000005</v>
      </c>
      <c r="O12" s="178">
        <v>0.21663699539611542</v>
      </c>
    </row>
    <row r="13" spans="1:16" ht="19.5">
      <c r="A13" s="197" t="s">
        <v>553</v>
      </c>
      <c r="B13" s="177">
        <v>324061.20297000004</v>
      </c>
      <c r="C13" s="178">
        <v>0.72250517933838942</v>
      </c>
      <c r="D13" s="177">
        <v>591424.28534000006</v>
      </c>
      <c r="E13" s="178">
        <v>0.39413464733611459</v>
      </c>
      <c r="F13" s="177">
        <v>102389.42354999999</v>
      </c>
      <c r="G13" s="178">
        <v>0.51724674346891397</v>
      </c>
      <c r="H13" s="177">
        <v>102044.23797</v>
      </c>
      <c r="I13" s="178">
        <v>0.44169000846552259</v>
      </c>
      <c r="J13" s="177">
        <v>115891.54986</v>
      </c>
      <c r="K13" s="178">
        <v>0.81523014732152876</v>
      </c>
      <c r="L13" s="177">
        <v>570731.71788999997</v>
      </c>
      <c r="M13" s="178">
        <v>0.52501618426187291</v>
      </c>
      <c r="N13" s="177">
        <v>1806542.4175799999</v>
      </c>
      <c r="O13" s="178">
        <v>0.50080137388495527</v>
      </c>
    </row>
    <row r="14" spans="1:16" ht="19.5">
      <c r="A14" s="197" t="s">
        <v>554</v>
      </c>
      <c r="B14" s="177">
        <v>0</v>
      </c>
      <c r="C14" s="178">
        <v>0</v>
      </c>
      <c r="D14" s="177">
        <v>0</v>
      </c>
      <c r="E14" s="178">
        <v>0</v>
      </c>
      <c r="F14" s="177">
        <v>0</v>
      </c>
      <c r="G14" s="178">
        <v>0</v>
      </c>
      <c r="H14" s="177">
        <v>0</v>
      </c>
      <c r="I14" s="178">
        <v>0</v>
      </c>
      <c r="J14" s="177">
        <v>0</v>
      </c>
      <c r="K14" s="178">
        <v>0</v>
      </c>
      <c r="L14" s="177">
        <v>0</v>
      </c>
      <c r="M14" s="178">
        <v>0</v>
      </c>
      <c r="N14" s="177">
        <v>0</v>
      </c>
      <c r="O14" s="178">
        <v>0</v>
      </c>
    </row>
    <row r="15" spans="1:16" ht="19.5">
      <c r="A15" s="197" t="s">
        <v>555</v>
      </c>
      <c r="B15" s="177">
        <v>30270.778630000001</v>
      </c>
      <c r="C15" s="178">
        <v>6.7489703001582468E-2</v>
      </c>
      <c r="D15" s="177">
        <v>111610.98982999999</v>
      </c>
      <c r="E15" s="178">
        <v>7.4379357097574608E-2</v>
      </c>
      <c r="F15" s="177">
        <v>6277.6275700000006</v>
      </c>
      <c r="G15" s="178">
        <v>3.1713064735709923E-2</v>
      </c>
      <c r="H15" s="177">
        <v>18201.959579999999</v>
      </c>
      <c r="I15" s="178">
        <v>7.8785670224151894E-2</v>
      </c>
      <c r="J15" s="177">
        <v>12768.8084</v>
      </c>
      <c r="K15" s="178">
        <v>8.9821195467895132E-2</v>
      </c>
      <c r="L15" s="177">
        <v>104045.89176</v>
      </c>
      <c r="M15" s="178">
        <v>9.5711829862743569E-2</v>
      </c>
      <c r="N15" s="177">
        <v>283176.05576999998</v>
      </c>
      <c r="O15" s="178">
        <v>7.8500762783588862E-2</v>
      </c>
    </row>
    <row r="16" spans="1:16" ht="19.5" customHeight="1">
      <c r="A16" s="530" t="s">
        <v>661</v>
      </c>
      <c r="B16" s="177">
        <v>0</v>
      </c>
      <c r="C16" s="178">
        <v>0</v>
      </c>
      <c r="D16" s="177">
        <v>0</v>
      </c>
      <c r="E16" s="178">
        <v>0</v>
      </c>
      <c r="F16" s="177">
        <v>0</v>
      </c>
      <c r="G16" s="178">
        <v>0</v>
      </c>
      <c r="H16" s="177">
        <v>0</v>
      </c>
      <c r="I16" s="178">
        <v>0</v>
      </c>
      <c r="J16" s="177">
        <v>0</v>
      </c>
      <c r="K16" s="178">
        <v>0</v>
      </c>
      <c r="L16" s="177">
        <v>0</v>
      </c>
      <c r="M16" s="178">
        <v>0</v>
      </c>
      <c r="N16" s="177">
        <v>0</v>
      </c>
      <c r="O16" s="178">
        <v>0</v>
      </c>
    </row>
    <row r="17" spans="1:15" ht="18.75" customHeight="1">
      <c r="A17" s="530" t="s">
        <v>662</v>
      </c>
      <c r="B17" s="177">
        <v>0</v>
      </c>
      <c r="C17" s="178">
        <v>0</v>
      </c>
      <c r="D17" s="177">
        <v>0</v>
      </c>
      <c r="E17" s="178">
        <v>0</v>
      </c>
      <c r="F17" s="177">
        <v>6467.1816399999998</v>
      </c>
      <c r="G17" s="178">
        <v>3.2670646310245299E-2</v>
      </c>
      <c r="H17" s="177">
        <v>1527.4404999999999</v>
      </c>
      <c r="I17" s="178">
        <v>6.6113993381372894E-3</v>
      </c>
      <c r="J17" s="177">
        <v>6000.6334299999999</v>
      </c>
      <c r="K17" s="178">
        <v>4.2210991923664232E-2</v>
      </c>
      <c r="L17" s="177">
        <v>15058.02248</v>
      </c>
      <c r="M17" s="178">
        <v>1.3851876910234749E-2</v>
      </c>
      <c r="N17" s="177">
        <v>29053.278050000001</v>
      </c>
      <c r="O17" s="178">
        <v>8.0540160151857023E-3</v>
      </c>
    </row>
    <row r="18" spans="1:15" ht="19.5">
      <c r="A18" s="174" t="s">
        <v>672</v>
      </c>
      <c r="B18" s="177">
        <v>0</v>
      </c>
      <c r="C18" s="178">
        <v>0</v>
      </c>
      <c r="D18" s="177">
        <v>0</v>
      </c>
      <c r="E18" s="178">
        <v>0</v>
      </c>
      <c r="F18" s="177">
        <v>0</v>
      </c>
      <c r="G18" s="178">
        <v>0</v>
      </c>
      <c r="H18" s="177">
        <v>0</v>
      </c>
      <c r="I18" s="178">
        <v>0</v>
      </c>
      <c r="J18" s="177">
        <v>0</v>
      </c>
      <c r="K18" s="178">
        <v>0</v>
      </c>
      <c r="L18" s="177">
        <v>0</v>
      </c>
      <c r="M18" s="178">
        <v>0</v>
      </c>
      <c r="N18" s="177">
        <v>0</v>
      </c>
      <c r="O18" s="178">
        <v>0</v>
      </c>
    </row>
    <row r="19" spans="1:15" ht="18.75">
      <c r="A19" s="196" t="s">
        <v>588</v>
      </c>
      <c r="B19" s="177">
        <v>0</v>
      </c>
      <c r="C19" s="178">
        <v>0</v>
      </c>
      <c r="D19" s="177">
        <v>0</v>
      </c>
      <c r="E19" s="178">
        <v>0</v>
      </c>
      <c r="F19" s="177">
        <v>0</v>
      </c>
      <c r="G19" s="178">
        <v>0</v>
      </c>
      <c r="H19" s="177">
        <v>0</v>
      </c>
      <c r="I19" s="178">
        <v>0</v>
      </c>
      <c r="J19" s="177">
        <v>0</v>
      </c>
      <c r="K19" s="178">
        <v>0</v>
      </c>
      <c r="L19" s="177">
        <v>0</v>
      </c>
      <c r="M19" s="178">
        <v>0</v>
      </c>
      <c r="N19" s="177">
        <v>0</v>
      </c>
      <c r="O19" s="178">
        <v>0</v>
      </c>
    </row>
    <row r="20" spans="1:15" ht="19.5">
      <c r="A20" s="197" t="s">
        <v>731</v>
      </c>
      <c r="B20" s="177">
        <v>3304.3650499999999</v>
      </c>
      <c r="C20" s="178">
        <v>7.3671912625429938E-3</v>
      </c>
      <c r="D20" s="177">
        <v>127328.25474999999</v>
      </c>
      <c r="E20" s="178">
        <v>8.4853595000692228E-2</v>
      </c>
      <c r="F20" s="177">
        <v>23025.607510000002</v>
      </c>
      <c r="G20" s="178">
        <v>0.11631983156077522</v>
      </c>
      <c r="H20" s="177">
        <v>25851.44759</v>
      </c>
      <c r="I20" s="178">
        <v>0.11189584372446379</v>
      </c>
      <c r="J20" s="177">
        <v>0</v>
      </c>
      <c r="K20" s="178">
        <v>0</v>
      </c>
      <c r="L20" s="177">
        <v>88067.767569999996</v>
      </c>
      <c r="M20" s="178">
        <v>8.1013551265385259E-2</v>
      </c>
      <c r="N20" s="177">
        <v>267577.44247000001</v>
      </c>
      <c r="O20" s="178">
        <v>7.4176587001541838E-2</v>
      </c>
    </row>
    <row r="21" spans="1:15" ht="19.5">
      <c r="A21" s="197" t="s">
        <v>732</v>
      </c>
      <c r="B21" s="177">
        <v>3304.3650499999999</v>
      </c>
      <c r="C21" s="178">
        <v>7.3671912625429938E-3</v>
      </c>
      <c r="D21" s="177">
        <v>104712.67776999999</v>
      </c>
      <c r="E21" s="178">
        <v>6.9782211091945948E-2</v>
      </c>
      <c r="F21" s="177">
        <v>13232.118859999999</v>
      </c>
      <c r="G21" s="178">
        <v>6.6845482201453393E-2</v>
      </c>
      <c r="H21" s="177">
        <v>18547.740699999998</v>
      </c>
      <c r="I21" s="178">
        <v>8.0282355082192766E-2</v>
      </c>
      <c r="J21" s="177">
        <v>0</v>
      </c>
      <c r="K21" s="178">
        <v>0</v>
      </c>
      <c r="L21" s="177">
        <v>52955.038310000004</v>
      </c>
      <c r="M21" s="178">
        <v>4.8713346883440548E-2</v>
      </c>
      <c r="N21" s="177">
        <v>192751.94068999999</v>
      </c>
      <c r="O21" s="178">
        <v>5.3433805803382806E-2</v>
      </c>
    </row>
    <row r="22" spans="1:15" ht="19.5">
      <c r="A22" s="197" t="s">
        <v>733</v>
      </c>
      <c r="B22" s="177">
        <v>0</v>
      </c>
      <c r="C22" s="178">
        <v>0</v>
      </c>
      <c r="D22" s="177">
        <v>0</v>
      </c>
      <c r="E22" s="178">
        <v>0</v>
      </c>
      <c r="F22" s="177">
        <v>0</v>
      </c>
      <c r="G22" s="178">
        <v>0</v>
      </c>
      <c r="H22" s="177">
        <v>0</v>
      </c>
      <c r="I22" s="178">
        <v>0</v>
      </c>
      <c r="J22" s="177">
        <v>0</v>
      </c>
      <c r="K22" s="178">
        <v>0</v>
      </c>
      <c r="L22" s="177">
        <v>0</v>
      </c>
      <c r="M22" s="178">
        <v>0</v>
      </c>
      <c r="N22" s="177">
        <v>0</v>
      </c>
      <c r="O22" s="178">
        <v>0</v>
      </c>
    </row>
    <row r="23" spans="1:15" ht="19.5">
      <c r="A23" s="197" t="s">
        <v>554</v>
      </c>
      <c r="B23" s="177">
        <v>0</v>
      </c>
      <c r="C23" s="178">
        <v>0</v>
      </c>
      <c r="D23" s="177">
        <v>0</v>
      </c>
      <c r="E23" s="178">
        <v>0</v>
      </c>
      <c r="F23" s="177">
        <v>0</v>
      </c>
      <c r="G23" s="178">
        <v>0</v>
      </c>
      <c r="H23" s="177">
        <v>0</v>
      </c>
      <c r="I23" s="178">
        <v>0</v>
      </c>
      <c r="J23" s="177">
        <v>0</v>
      </c>
      <c r="K23" s="178">
        <v>0</v>
      </c>
      <c r="L23" s="177">
        <v>0</v>
      </c>
      <c r="M23" s="178">
        <v>0</v>
      </c>
      <c r="N23" s="177">
        <v>0</v>
      </c>
      <c r="O23" s="178">
        <v>0</v>
      </c>
    </row>
    <row r="24" spans="1:15" ht="19.5">
      <c r="A24" s="197" t="s">
        <v>734</v>
      </c>
      <c r="B24" s="177">
        <v>0</v>
      </c>
      <c r="C24" s="178">
        <v>0</v>
      </c>
      <c r="D24" s="177">
        <v>0</v>
      </c>
      <c r="E24" s="178">
        <v>0</v>
      </c>
      <c r="F24" s="177">
        <v>0</v>
      </c>
      <c r="G24" s="178">
        <v>0</v>
      </c>
      <c r="H24" s="177">
        <v>0</v>
      </c>
      <c r="I24" s="178">
        <v>0</v>
      </c>
      <c r="J24" s="177">
        <v>0</v>
      </c>
      <c r="K24" s="178">
        <v>0</v>
      </c>
      <c r="L24" s="177">
        <v>0</v>
      </c>
      <c r="M24" s="178">
        <v>0</v>
      </c>
      <c r="N24" s="177">
        <v>0</v>
      </c>
      <c r="O24" s="178">
        <v>0</v>
      </c>
    </row>
    <row r="25" spans="1:15" ht="19.5">
      <c r="A25" s="530" t="s">
        <v>661</v>
      </c>
      <c r="B25" s="177">
        <v>0</v>
      </c>
      <c r="C25" s="178">
        <v>0</v>
      </c>
      <c r="D25" s="177">
        <v>0</v>
      </c>
      <c r="E25" s="178">
        <v>0</v>
      </c>
      <c r="F25" s="177">
        <v>0</v>
      </c>
      <c r="G25" s="178">
        <v>0</v>
      </c>
      <c r="H25" s="177">
        <v>0</v>
      </c>
      <c r="I25" s="178">
        <v>0</v>
      </c>
      <c r="J25" s="177">
        <v>0</v>
      </c>
      <c r="K25" s="178">
        <v>0</v>
      </c>
      <c r="L25" s="177">
        <v>0</v>
      </c>
      <c r="M25" s="178">
        <v>0</v>
      </c>
      <c r="N25" s="177">
        <v>0</v>
      </c>
      <c r="O25" s="178">
        <v>0</v>
      </c>
    </row>
    <row r="26" spans="1:15" ht="19.5">
      <c r="A26" s="530" t="s">
        <v>679</v>
      </c>
      <c r="B26" s="177">
        <v>0</v>
      </c>
      <c r="C26" s="178">
        <v>0</v>
      </c>
      <c r="D26" s="177">
        <v>22615.576980000002</v>
      </c>
      <c r="E26" s="178">
        <v>1.5071383908746292E-2</v>
      </c>
      <c r="F26" s="177">
        <v>9793.4886500000011</v>
      </c>
      <c r="G26" s="178">
        <v>4.9474349359321809E-2</v>
      </c>
      <c r="H26" s="177">
        <v>7303.7068899999995</v>
      </c>
      <c r="I26" s="178">
        <v>3.1613488642271016E-2</v>
      </c>
      <c r="J26" s="177">
        <v>0</v>
      </c>
      <c r="K26" s="178">
        <v>0</v>
      </c>
      <c r="L26" s="177">
        <v>35112.72926</v>
      </c>
      <c r="M26" s="178">
        <v>3.2300204381944718E-2</v>
      </c>
      <c r="N26" s="177">
        <v>74825.501780000006</v>
      </c>
      <c r="O26" s="178">
        <v>2.0742781198159022E-2</v>
      </c>
    </row>
    <row r="27" spans="1:15" ht="19.5">
      <c r="A27" s="174" t="s">
        <v>672</v>
      </c>
      <c r="B27" s="177">
        <v>0</v>
      </c>
      <c r="C27" s="178">
        <v>0</v>
      </c>
      <c r="D27" s="177">
        <v>0</v>
      </c>
      <c r="E27" s="178">
        <v>0</v>
      </c>
      <c r="F27" s="177">
        <v>0</v>
      </c>
      <c r="G27" s="178">
        <v>0</v>
      </c>
      <c r="H27" s="177">
        <v>0</v>
      </c>
      <c r="I27" s="178">
        <v>0</v>
      </c>
      <c r="J27" s="177">
        <v>0</v>
      </c>
      <c r="K27" s="178">
        <v>0</v>
      </c>
      <c r="L27" s="177">
        <v>0</v>
      </c>
      <c r="M27" s="178">
        <v>0</v>
      </c>
      <c r="N27" s="177">
        <v>0</v>
      </c>
      <c r="O27" s="178">
        <v>0</v>
      </c>
    </row>
    <row r="28" spans="1:15" ht="19.5" customHeight="1">
      <c r="A28" s="197" t="s">
        <v>588</v>
      </c>
      <c r="B28" s="177">
        <v>0</v>
      </c>
      <c r="C28" s="178">
        <v>0</v>
      </c>
      <c r="D28" s="177">
        <v>0</v>
      </c>
      <c r="E28" s="178">
        <v>0</v>
      </c>
      <c r="F28" s="177">
        <v>0</v>
      </c>
      <c r="G28" s="178">
        <v>0</v>
      </c>
      <c r="H28" s="177">
        <v>0</v>
      </c>
      <c r="I28" s="178">
        <v>0</v>
      </c>
      <c r="J28" s="177">
        <v>0</v>
      </c>
      <c r="K28" s="178">
        <v>0</v>
      </c>
      <c r="L28" s="177">
        <v>0</v>
      </c>
      <c r="M28" s="178">
        <v>0</v>
      </c>
      <c r="N28" s="177">
        <v>0</v>
      </c>
      <c r="O28" s="178">
        <v>0</v>
      </c>
    </row>
    <row r="29" spans="1:15" ht="19.5">
      <c r="A29" s="197" t="s">
        <v>982</v>
      </c>
      <c r="B29" s="177">
        <v>0</v>
      </c>
      <c r="C29" s="178">
        <v>0</v>
      </c>
      <c r="D29" s="177">
        <v>0</v>
      </c>
      <c r="E29" s="178">
        <v>0</v>
      </c>
      <c r="F29" s="177">
        <v>0</v>
      </c>
      <c r="G29" s="178">
        <v>0</v>
      </c>
      <c r="H29" s="177">
        <v>0</v>
      </c>
      <c r="I29" s="178">
        <v>0</v>
      </c>
      <c r="J29" s="177">
        <v>0</v>
      </c>
      <c r="K29" s="178">
        <v>0</v>
      </c>
      <c r="L29" s="177">
        <v>0</v>
      </c>
      <c r="M29" s="178">
        <v>0</v>
      </c>
      <c r="N29" s="177">
        <v>0</v>
      </c>
      <c r="O29" s="178">
        <v>0</v>
      </c>
    </row>
    <row r="30" spans="1:15" ht="18">
      <c r="A30" s="196" t="s">
        <v>735</v>
      </c>
      <c r="B30" s="175">
        <v>450007.09207999997</v>
      </c>
      <c r="C30" s="176">
        <v>1.0033057082643324</v>
      </c>
      <c r="D30" s="175">
        <v>1503915.6387700001</v>
      </c>
      <c r="E30" s="176">
        <v>1.0022335480679865</v>
      </c>
      <c r="F30" s="175">
        <v>198651.65566999998</v>
      </c>
      <c r="G30" s="176">
        <v>1.0035403894020216</v>
      </c>
      <c r="H30" s="175">
        <v>231614.80632</v>
      </c>
      <c r="I30" s="176">
        <v>1.0025254516996536</v>
      </c>
      <c r="J30" s="175">
        <v>142743.92599000002</v>
      </c>
      <c r="K30" s="176">
        <v>1.0041211111134338</v>
      </c>
      <c r="L30" s="175">
        <v>1090555.4565599998</v>
      </c>
      <c r="M30" s="176">
        <v>1.0032021115732839</v>
      </c>
      <c r="N30" s="175">
        <v>3617488.5753899994</v>
      </c>
      <c r="O30" s="176">
        <v>1.0028235323670254</v>
      </c>
    </row>
    <row r="31" spans="1:15" ht="19.5">
      <c r="A31" s="197" t="s">
        <v>983</v>
      </c>
      <c r="B31" s="177">
        <v>1482.69082</v>
      </c>
      <c r="C31" s="178">
        <v>3.3057082643325707E-3</v>
      </c>
      <c r="D31" s="177">
        <v>3351.5819500000002</v>
      </c>
      <c r="E31" s="178">
        <v>2.2335480679863033E-3</v>
      </c>
      <c r="F31" s="177">
        <v>700.82303000000002</v>
      </c>
      <c r="G31" s="178">
        <v>3.5403894020215629E-3</v>
      </c>
      <c r="H31" s="177">
        <v>583.45851000000005</v>
      </c>
      <c r="I31" s="178">
        <v>2.5254516996534855E-3</v>
      </c>
      <c r="J31" s="177">
        <v>585.84923000000003</v>
      </c>
      <c r="K31" s="178">
        <v>4.1211111134337218E-3</v>
      </c>
      <c r="L31" s="177">
        <v>3480.9339100000002</v>
      </c>
      <c r="M31" s="178">
        <v>3.2021115732842344E-3</v>
      </c>
      <c r="N31" s="177">
        <v>10185.337450000001</v>
      </c>
      <c r="O31" s="178">
        <v>2.8235323670256444E-3</v>
      </c>
    </row>
    <row r="32" spans="1:15" ht="22.5" customHeight="1">
      <c r="A32" s="451" t="s">
        <v>737</v>
      </c>
      <c r="B32" s="381">
        <v>448524.40126000001</v>
      </c>
      <c r="C32" s="627">
        <v>1</v>
      </c>
      <c r="D32" s="381">
        <v>1500564.0568199998</v>
      </c>
      <c r="E32" s="627">
        <v>1</v>
      </c>
      <c r="F32" s="381">
        <v>197950.83263999998</v>
      </c>
      <c r="G32" s="627">
        <v>1</v>
      </c>
      <c r="H32" s="381">
        <v>231031.34781000001</v>
      </c>
      <c r="I32" s="627">
        <v>1</v>
      </c>
      <c r="J32" s="381">
        <v>142158.07676</v>
      </c>
      <c r="K32" s="627">
        <v>1</v>
      </c>
      <c r="L32" s="381">
        <v>1087074.5226500002</v>
      </c>
      <c r="M32" s="627">
        <v>1</v>
      </c>
      <c r="N32" s="381">
        <v>3607303.2379400004</v>
      </c>
      <c r="O32" s="627">
        <v>1</v>
      </c>
    </row>
    <row r="33" spans="1:15" ht="19.5">
      <c r="A33" s="174" t="s">
        <v>700</v>
      </c>
      <c r="B33" s="177">
        <v>406.03959000000003</v>
      </c>
      <c r="C33" s="178">
        <v>9.0527870693177194E-4</v>
      </c>
      <c r="D33" s="177">
        <v>3591.7465699999998</v>
      </c>
      <c r="E33" s="178">
        <v>2.3935976299549922E-3</v>
      </c>
      <c r="F33" s="177">
        <v>0</v>
      </c>
      <c r="G33" s="178">
        <v>0</v>
      </c>
      <c r="H33" s="177">
        <v>43.123309999999996</v>
      </c>
      <c r="I33" s="178">
        <v>1.8665566560025686E-4</v>
      </c>
      <c r="J33" s="177">
        <v>74.608809999999991</v>
      </c>
      <c r="K33" s="178">
        <v>5.248299055561871E-4</v>
      </c>
      <c r="L33" s="177">
        <v>1877.6</v>
      </c>
      <c r="M33" s="178">
        <v>1.727204493232817E-3</v>
      </c>
      <c r="N33" s="177">
        <v>5993.1182799999988</v>
      </c>
      <c r="O33" s="178">
        <v>1.6613846645790861E-3</v>
      </c>
    </row>
    <row r="34" spans="1:15" ht="19.5">
      <c r="A34" s="174" t="s">
        <v>701</v>
      </c>
      <c r="B34" s="177">
        <v>0</v>
      </c>
      <c r="C34" s="178">
        <v>0</v>
      </c>
      <c r="D34" s="177">
        <v>0</v>
      </c>
      <c r="E34" s="178">
        <v>0</v>
      </c>
      <c r="F34" s="177">
        <v>0</v>
      </c>
      <c r="G34" s="178">
        <v>0</v>
      </c>
      <c r="H34" s="177">
        <v>0</v>
      </c>
      <c r="I34" s="178">
        <v>0</v>
      </c>
      <c r="J34" s="177">
        <v>0</v>
      </c>
      <c r="K34" s="178">
        <v>0</v>
      </c>
      <c r="L34" s="177">
        <v>0</v>
      </c>
      <c r="M34" s="178">
        <v>0</v>
      </c>
      <c r="N34" s="177">
        <v>0</v>
      </c>
      <c r="O34" s="178">
        <v>0</v>
      </c>
    </row>
    <row r="35" spans="1:15" ht="12.75" customHeight="1">
      <c r="A35" s="37" t="s">
        <v>463</v>
      </c>
    </row>
    <row r="36" spans="1:15" ht="12.75" customHeight="1"/>
    <row r="37" spans="1:15" ht="12.75" customHeight="1">
      <c r="A37" s="73" t="s">
        <v>297</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343</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11" t="s">
        <v>840</v>
      </c>
      <c r="D1" s="347" t="str">
        <f>Naslovnica!A20</f>
        <v>Siječanj 2017.</v>
      </c>
    </row>
    <row r="2" spans="1:5" ht="12.75" customHeight="1">
      <c r="A2" s="113" t="s">
        <v>841</v>
      </c>
      <c r="D2" s="112" t="str">
        <f>Naslovnica!A24</f>
        <v>January 2017</v>
      </c>
    </row>
    <row r="3" spans="1:5" ht="12.75" customHeight="1"/>
    <row r="4" spans="1:5" ht="21" customHeight="1">
      <c r="A4" s="790" t="s">
        <v>466</v>
      </c>
      <c r="B4" s="817" t="s">
        <v>468</v>
      </c>
      <c r="C4" s="817"/>
      <c r="D4" s="817"/>
    </row>
    <row r="5" spans="1:5" ht="15" customHeight="1">
      <c r="A5" s="816"/>
      <c r="B5" s="362" t="str">
        <f>Naslovnica!A20</f>
        <v>Siječanj 2017.</v>
      </c>
      <c r="C5" s="364" t="str">
        <f>'5 Tablica 3,4'!A8</f>
        <v>Prosinac 2016.</v>
      </c>
      <c r="D5" s="783" t="s">
        <v>467</v>
      </c>
    </row>
    <row r="6" spans="1:5" ht="15" customHeight="1">
      <c r="A6" s="816"/>
      <c r="B6" s="365" t="str">
        <f>Naslovnica!A24</f>
        <v>January 2017</v>
      </c>
      <c r="C6" s="366" t="str">
        <f>'5 Tablica 3,4'!B8</f>
        <v>December 2016</v>
      </c>
      <c r="D6" s="818"/>
    </row>
    <row r="7" spans="1:5" ht="45" customHeight="1">
      <c r="A7" s="384" t="s">
        <v>469</v>
      </c>
      <c r="B7" s="198">
        <v>29259</v>
      </c>
      <c r="C7" s="198">
        <v>29237</v>
      </c>
      <c r="D7" s="199">
        <v>7.5247118377398507E-4</v>
      </c>
      <c r="E7" s="87"/>
    </row>
    <row r="8" spans="1:5" ht="2.25" customHeight="1">
      <c r="B8" s="198"/>
      <c r="C8" s="198"/>
      <c r="D8" s="199"/>
    </row>
    <row r="9" spans="1:5" ht="45" customHeight="1">
      <c r="A9" s="384" t="s">
        <v>470</v>
      </c>
      <c r="B9" s="198">
        <v>793982.15587000002</v>
      </c>
      <c r="C9" s="198">
        <v>787903.68475000001</v>
      </c>
      <c r="D9" s="199">
        <v>7.7147387906031772E-3</v>
      </c>
      <c r="E9" s="87"/>
    </row>
    <row r="10" spans="1:5" ht="2.25" customHeight="1">
      <c r="B10" s="198"/>
      <c r="C10" s="198"/>
      <c r="D10" s="199"/>
    </row>
    <row r="11" spans="1:5" ht="45" customHeight="1">
      <c r="A11" s="384" t="s">
        <v>471</v>
      </c>
      <c r="B11" s="198">
        <v>784746.80942999991</v>
      </c>
      <c r="C11" s="198">
        <v>777087.89393999998</v>
      </c>
      <c r="D11" s="199">
        <v>9.8559191948900463E-3</v>
      </c>
    </row>
    <row r="12" spans="1:5" ht="12.75" customHeight="1">
      <c r="A12" s="46" t="s">
        <v>472</v>
      </c>
    </row>
    <row r="13" spans="1:5" ht="12.75" customHeight="1">
      <c r="A13" s="50" t="s">
        <v>473</v>
      </c>
    </row>
    <row r="14" spans="1:5" ht="12.75" customHeight="1"/>
    <row r="15" spans="1:5" ht="12.75" customHeight="1"/>
    <row r="16" spans="1:5" ht="12.75" customHeight="1">
      <c r="A16" s="75" t="s">
        <v>297</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474</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46" t="s">
        <v>842</v>
      </c>
      <c r="G1" s="509" t="s">
        <v>148</v>
      </c>
      <c r="J1" s="347" t="s">
        <v>1307</v>
      </c>
    </row>
    <row r="2" spans="1:11">
      <c r="A2" s="111" t="s">
        <v>843</v>
      </c>
      <c r="G2" s="117" t="s">
        <v>149</v>
      </c>
      <c r="J2" s="112" t="s">
        <v>1308</v>
      </c>
    </row>
    <row r="3" spans="1:11" ht="12.75" customHeight="1"/>
    <row r="4" spans="1:11" ht="12.75" customHeight="1"/>
    <row r="5" spans="1:11">
      <c r="A5" s="348"/>
      <c r="B5" s="349"/>
      <c r="C5" s="349" t="s">
        <v>1290</v>
      </c>
      <c r="D5" s="349"/>
      <c r="E5" s="350"/>
      <c r="F5" s="349" t="s">
        <v>1277</v>
      </c>
      <c r="G5" s="350"/>
      <c r="H5" s="797" t="s">
        <v>458</v>
      </c>
      <c r="I5" s="800"/>
      <c r="J5" s="800"/>
    </row>
    <row r="6" spans="1:11" ht="24">
      <c r="A6" s="348"/>
      <c r="B6" s="350"/>
      <c r="C6" s="386" t="s">
        <v>1291</v>
      </c>
      <c r="D6" s="350"/>
      <c r="E6" s="350"/>
      <c r="F6" s="386" t="s">
        <v>1278</v>
      </c>
      <c r="G6" s="350"/>
      <c r="H6" s="801" t="s">
        <v>991</v>
      </c>
      <c r="I6" s="801"/>
      <c r="J6" s="351" t="s">
        <v>990</v>
      </c>
    </row>
    <row r="7" spans="1:11" ht="30" customHeight="1">
      <c r="A7" s="352" t="s">
        <v>454</v>
      </c>
      <c r="B7" s="352" t="s">
        <v>455</v>
      </c>
      <c r="C7" s="352" t="s">
        <v>456</v>
      </c>
      <c r="D7" s="352" t="s">
        <v>457</v>
      </c>
      <c r="E7" s="352" t="s">
        <v>455</v>
      </c>
      <c r="F7" s="352" t="s">
        <v>456</v>
      </c>
      <c r="G7" s="352" t="s">
        <v>457</v>
      </c>
      <c r="H7" s="352" t="s">
        <v>455</v>
      </c>
      <c r="I7" s="352" t="s">
        <v>456</v>
      </c>
      <c r="J7" s="352" t="s">
        <v>457</v>
      </c>
    </row>
    <row r="8" spans="1:11" ht="12.75" customHeight="1">
      <c r="A8" s="143" t="s">
        <v>30</v>
      </c>
      <c r="B8" s="144">
        <v>3</v>
      </c>
      <c r="C8" s="144">
        <v>0</v>
      </c>
      <c r="D8" s="144">
        <v>3</v>
      </c>
      <c r="E8" s="145">
        <v>3</v>
      </c>
      <c r="F8" s="145">
        <v>1</v>
      </c>
      <c r="G8" s="144">
        <v>4</v>
      </c>
      <c r="H8" s="144">
        <v>0</v>
      </c>
      <c r="I8" s="144">
        <v>-1</v>
      </c>
      <c r="J8" s="146">
        <v>-0.25</v>
      </c>
      <c r="K8" s="87"/>
    </row>
    <row r="9" spans="1:11" ht="12.75" customHeight="1">
      <c r="A9" s="143" t="s">
        <v>31</v>
      </c>
      <c r="B9" s="144">
        <v>148</v>
      </c>
      <c r="C9" s="144">
        <v>128</v>
      </c>
      <c r="D9" s="144">
        <v>276</v>
      </c>
      <c r="E9" s="145">
        <v>134</v>
      </c>
      <c r="F9" s="145">
        <v>117</v>
      </c>
      <c r="G9" s="144">
        <v>251</v>
      </c>
      <c r="H9" s="144">
        <v>14</v>
      </c>
      <c r="I9" s="144">
        <v>11</v>
      </c>
      <c r="J9" s="146">
        <v>9.960159362549792E-2</v>
      </c>
      <c r="K9" s="87"/>
    </row>
    <row r="10" spans="1:11" ht="12.75" customHeight="1">
      <c r="A10" s="143" t="s">
        <v>32</v>
      </c>
      <c r="B10" s="144">
        <v>737</v>
      </c>
      <c r="C10" s="144">
        <v>826</v>
      </c>
      <c r="D10" s="144">
        <v>1563</v>
      </c>
      <c r="E10" s="145">
        <v>704</v>
      </c>
      <c r="F10" s="145">
        <v>749</v>
      </c>
      <c r="G10" s="144">
        <v>1453</v>
      </c>
      <c r="H10" s="144">
        <v>33</v>
      </c>
      <c r="I10" s="144">
        <v>77</v>
      </c>
      <c r="J10" s="146">
        <v>7.5705437026841071E-2</v>
      </c>
    </row>
    <row r="11" spans="1:11" ht="12.75" customHeight="1">
      <c r="A11" s="143" t="s">
        <v>33</v>
      </c>
      <c r="B11" s="144">
        <v>1710</v>
      </c>
      <c r="C11" s="144">
        <v>1975</v>
      </c>
      <c r="D11" s="144">
        <v>3685</v>
      </c>
      <c r="E11" s="145">
        <v>1643</v>
      </c>
      <c r="F11" s="145">
        <v>1960</v>
      </c>
      <c r="G11" s="144">
        <v>3603</v>
      </c>
      <c r="H11" s="144">
        <v>67</v>
      </c>
      <c r="I11" s="144">
        <v>15</v>
      </c>
      <c r="J11" s="146">
        <v>2.2758812101026926E-2</v>
      </c>
    </row>
    <row r="12" spans="1:11" ht="12.75" customHeight="1">
      <c r="A12" s="143" t="s">
        <v>34</v>
      </c>
      <c r="B12" s="144">
        <v>2396</v>
      </c>
      <c r="C12" s="144">
        <v>2514</v>
      </c>
      <c r="D12" s="144">
        <v>4910</v>
      </c>
      <c r="E12" s="145">
        <v>2335</v>
      </c>
      <c r="F12" s="145">
        <v>2460</v>
      </c>
      <c r="G12" s="144">
        <v>4795</v>
      </c>
      <c r="H12" s="144">
        <v>61</v>
      </c>
      <c r="I12" s="144">
        <v>54</v>
      </c>
      <c r="J12" s="146">
        <v>2.3983315954118956E-2</v>
      </c>
    </row>
    <row r="13" spans="1:11" ht="12.75" customHeight="1">
      <c r="A13" s="143" t="s">
        <v>35</v>
      </c>
      <c r="B13" s="144">
        <v>2768</v>
      </c>
      <c r="C13" s="144">
        <v>2547</v>
      </c>
      <c r="D13" s="144">
        <v>5315</v>
      </c>
      <c r="E13" s="145">
        <v>2677</v>
      </c>
      <c r="F13" s="145">
        <v>2516</v>
      </c>
      <c r="G13" s="144">
        <v>5193</v>
      </c>
      <c r="H13" s="144">
        <v>91</v>
      </c>
      <c r="I13" s="144">
        <v>31</v>
      </c>
      <c r="J13" s="146">
        <v>2.3493163874446443E-2</v>
      </c>
    </row>
    <row r="14" spans="1:11" ht="12.75" customHeight="1">
      <c r="A14" s="143" t="s">
        <v>36</v>
      </c>
      <c r="B14" s="144">
        <v>2381</v>
      </c>
      <c r="C14" s="144">
        <v>2066</v>
      </c>
      <c r="D14" s="144">
        <v>4447</v>
      </c>
      <c r="E14" s="145">
        <v>2297</v>
      </c>
      <c r="F14" s="145">
        <v>2024</v>
      </c>
      <c r="G14" s="144">
        <v>4321</v>
      </c>
      <c r="H14" s="144">
        <v>84</v>
      </c>
      <c r="I14" s="144">
        <v>42</v>
      </c>
      <c r="J14" s="146">
        <v>2.9159916685952414E-2</v>
      </c>
    </row>
    <row r="15" spans="1:11" ht="12.75" customHeight="1">
      <c r="A15" s="143" t="s">
        <v>144</v>
      </c>
      <c r="B15" s="144">
        <v>3856</v>
      </c>
      <c r="C15" s="144">
        <v>3119</v>
      </c>
      <c r="D15" s="144">
        <v>6975</v>
      </c>
      <c r="E15" s="145">
        <v>3807</v>
      </c>
      <c r="F15" s="145">
        <v>3030</v>
      </c>
      <c r="G15" s="144">
        <v>6837</v>
      </c>
      <c r="H15" s="144">
        <v>49</v>
      </c>
      <c r="I15" s="144">
        <v>89</v>
      </c>
      <c r="J15" s="146">
        <v>2.0184291355857864E-2</v>
      </c>
    </row>
    <row r="16" spans="1:11" ht="12.75" customHeight="1">
      <c r="A16" s="143" t="s">
        <v>145</v>
      </c>
      <c r="B16" s="144">
        <v>1307</v>
      </c>
      <c r="C16" s="144">
        <v>642</v>
      </c>
      <c r="D16" s="144">
        <v>1949</v>
      </c>
      <c r="E16" s="145">
        <v>1268</v>
      </c>
      <c r="F16" s="145">
        <v>608</v>
      </c>
      <c r="G16" s="144">
        <v>1876</v>
      </c>
      <c r="H16" s="144">
        <v>39</v>
      </c>
      <c r="I16" s="144">
        <v>34</v>
      </c>
      <c r="J16" s="146">
        <v>3.8912579957355975E-2</v>
      </c>
    </row>
    <row r="17" spans="1:11" ht="12.75" customHeight="1">
      <c r="A17" s="143" t="s">
        <v>146</v>
      </c>
      <c r="B17" s="144">
        <v>87</v>
      </c>
      <c r="C17" s="144">
        <v>20</v>
      </c>
      <c r="D17" s="144">
        <v>107</v>
      </c>
      <c r="E17" s="144">
        <v>81</v>
      </c>
      <c r="F17" s="144">
        <v>14</v>
      </c>
      <c r="G17" s="144">
        <v>95</v>
      </c>
      <c r="H17" s="144">
        <v>6</v>
      </c>
      <c r="I17" s="144">
        <v>6</v>
      </c>
      <c r="J17" s="146">
        <v>0.12631578947368416</v>
      </c>
    </row>
    <row r="18" spans="1:11" ht="12.75" customHeight="1">
      <c r="A18" s="143" t="s">
        <v>147</v>
      </c>
      <c r="B18" s="144">
        <v>4</v>
      </c>
      <c r="C18" s="144">
        <v>3</v>
      </c>
      <c r="D18" s="144">
        <v>7</v>
      </c>
      <c r="E18" s="144">
        <v>1</v>
      </c>
      <c r="F18" s="144">
        <v>0</v>
      </c>
      <c r="G18" s="144">
        <v>1</v>
      </c>
      <c r="H18" s="144">
        <v>3</v>
      </c>
      <c r="I18" s="144">
        <v>3</v>
      </c>
      <c r="J18" s="146">
        <v>6</v>
      </c>
    </row>
    <row r="19" spans="1:11" ht="26.25" customHeight="1">
      <c r="A19" s="650" t="s">
        <v>1046</v>
      </c>
      <c r="B19" s="353">
        <v>15397</v>
      </c>
      <c r="C19" s="353">
        <v>13840</v>
      </c>
      <c r="D19" s="353">
        <v>29237</v>
      </c>
      <c r="E19" s="353">
        <v>14950</v>
      </c>
      <c r="F19" s="353">
        <v>13479</v>
      </c>
      <c r="G19" s="353">
        <v>28429</v>
      </c>
      <c r="H19" s="353">
        <v>447</v>
      </c>
      <c r="I19" s="353">
        <v>361</v>
      </c>
      <c r="J19" s="354">
        <v>2.8421682085194799E-2</v>
      </c>
    </row>
    <row r="20" spans="1:11" ht="12.75" customHeight="1">
      <c r="A20" s="36" t="s">
        <v>475</v>
      </c>
    </row>
    <row r="21" spans="1:11" ht="12.75" customHeight="1"/>
    <row r="22" spans="1:11" ht="12.75" customHeight="1"/>
    <row r="23" spans="1:11" ht="14.25" customHeight="1">
      <c r="A23" s="510" t="s">
        <v>1309</v>
      </c>
    </row>
    <row r="24" spans="1:11" ht="13.5" customHeight="1">
      <c r="A24" s="118" t="s">
        <v>1310</v>
      </c>
    </row>
    <row r="25" spans="1:11" ht="12.75" customHeight="1"/>
    <row r="26" spans="1:11" ht="12.75" customHeight="1">
      <c r="A26" s="626"/>
      <c r="B26" s="626"/>
      <c r="C26" s="626"/>
      <c r="D26" s="626"/>
      <c r="E26" s="626"/>
      <c r="F26" s="626"/>
      <c r="G26" s="626"/>
      <c r="H26" s="626"/>
      <c r="I26" s="626"/>
      <c r="J26" s="626"/>
    </row>
    <row r="27" spans="1:11" ht="12.75" customHeight="1">
      <c r="A27" s="626"/>
      <c r="B27" s="626"/>
      <c r="C27" s="626"/>
      <c r="D27" s="626"/>
      <c r="E27" s="626"/>
      <c r="F27" s="626"/>
      <c r="G27" s="626"/>
      <c r="H27" s="626"/>
      <c r="I27" s="626"/>
      <c r="J27" s="626"/>
      <c r="K27" s="87"/>
    </row>
    <row r="28" spans="1:11" ht="12.75" customHeight="1">
      <c r="A28" s="626"/>
      <c r="B28" s="626"/>
      <c r="C28" s="626"/>
      <c r="D28" s="626"/>
      <c r="E28" s="626"/>
      <c r="F28" s="626"/>
      <c r="G28" s="626"/>
      <c r="H28" s="626"/>
      <c r="I28" s="626"/>
      <c r="J28" s="626"/>
      <c r="K28" s="87"/>
    </row>
    <row r="29" spans="1:11" ht="12.75" customHeight="1">
      <c r="A29" s="626"/>
      <c r="B29" s="626"/>
      <c r="C29" s="626"/>
      <c r="D29" s="626"/>
      <c r="E29" s="626"/>
      <c r="F29" s="626"/>
      <c r="G29" s="626"/>
      <c r="H29" s="626"/>
      <c r="I29" s="626"/>
      <c r="J29" s="626"/>
      <c r="K29" s="87"/>
    </row>
    <row r="30" spans="1:11" ht="12.75" customHeight="1">
      <c r="A30" s="626"/>
      <c r="B30" s="626"/>
      <c r="C30" s="626"/>
      <c r="D30" s="626"/>
      <c r="E30" s="626"/>
      <c r="F30" s="626"/>
      <c r="G30" s="626"/>
      <c r="H30" s="626"/>
      <c r="I30" s="626"/>
      <c r="J30" s="626"/>
      <c r="K30" s="77"/>
    </row>
    <row r="31" spans="1:11" ht="12.75" customHeight="1">
      <c r="A31" s="626"/>
      <c r="B31" s="626"/>
      <c r="C31" s="626"/>
      <c r="D31" s="626"/>
      <c r="E31" s="626"/>
      <c r="F31" s="626"/>
      <c r="G31" s="626"/>
      <c r="H31" s="626"/>
      <c r="I31" s="626"/>
      <c r="J31" s="626"/>
    </row>
    <row r="32" spans="1:11" ht="12.75" customHeight="1">
      <c r="A32" s="626"/>
      <c r="B32" s="626"/>
      <c r="C32" s="626"/>
      <c r="D32" s="626"/>
      <c r="E32" s="626"/>
      <c r="F32" s="626"/>
      <c r="G32" s="626"/>
      <c r="H32" s="626"/>
      <c r="I32" s="626"/>
      <c r="J32" s="626"/>
    </row>
    <row r="33" spans="1:10" ht="12.75" customHeight="1">
      <c r="A33" s="626"/>
      <c r="B33" s="626"/>
      <c r="C33" s="626"/>
      <c r="D33" s="626"/>
      <c r="E33" s="626"/>
      <c r="F33" s="626"/>
      <c r="G33" s="626"/>
      <c r="H33" s="626"/>
      <c r="I33" s="626"/>
      <c r="J33" s="626"/>
    </row>
    <row r="34" spans="1:10" ht="12.75" customHeight="1">
      <c r="A34" s="626"/>
      <c r="B34" s="626"/>
      <c r="C34" s="626"/>
      <c r="D34" s="626"/>
      <c r="E34" s="626"/>
      <c r="F34" s="626"/>
      <c r="G34" s="626"/>
      <c r="H34" s="626"/>
      <c r="I34" s="626"/>
      <c r="J34" s="626"/>
    </row>
    <row r="35" spans="1:10" ht="12.75" customHeight="1">
      <c r="A35" s="626"/>
      <c r="B35" s="626"/>
      <c r="C35" s="626"/>
      <c r="D35" s="626"/>
      <c r="E35" s="626"/>
      <c r="F35" s="626"/>
      <c r="G35" s="626"/>
      <c r="H35" s="626"/>
      <c r="I35" s="626"/>
      <c r="J35" s="626"/>
    </row>
    <row r="36" spans="1:10" ht="12.75" customHeight="1">
      <c r="A36" s="626"/>
      <c r="B36" s="626"/>
      <c r="C36" s="626"/>
      <c r="D36" s="626"/>
      <c r="E36" s="626"/>
      <c r="F36" s="626"/>
      <c r="G36" s="626"/>
      <c r="H36" s="626"/>
      <c r="I36" s="626"/>
      <c r="J36" s="626"/>
    </row>
    <row r="37" spans="1:10" ht="12.75" customHeight="1">
      <c r="A37" s="626"/>
      <c r="B37" s="626"/>
      <c r="C37" s="626"/>
      <c r="D37" s="626"/>
      <c r="E37" s="626"/>
      <c r="F37" s="626"/>
      <c r="G37" s="626"/>
      <c r="H37" s="626"/>
      <c r="I37" s="626"/>
      <c r="J37" s="626"/>
    </row>
    <row r="38" spans="1:10" ht="12.75" customHeight="1">
      <c r="A38" s="626"/>
      <c r="B38" s="626"/>
      <c r="C38" s="626"/>
      <c r="D38" s="626"/>
      <c r="E38" s="626"/>
      <c r="F38" s="626"/>
      <c r="G38" s="626"/>
      <c r="H38" s="626"/>
      <c r="I38" s="626"/>
      <c r="J38" s="626"/>
    </row>
    <row r="39" spans="1:10" ht="12.75" customHeight="1">
      <c r="A39" s="626"/>
      <c r="B39" s="626"/>
      <c r="C39" s="626"/>
      <c r="D39" s="626"/>
      <c r="E39" s="626"/>
      <c r="F39" s="626"/>
      <c r="G39" s="626"/>
      <c r="H39" s="626"/>
      <c r="I39" s="626"/>
      <c r="J39" s="626"/>
    </row>
    <row r="40" spans="1:10" ht="12.75" customHeight="1">
      <c r="A40" s="626"/>
      <c r="B40" s="626"/>
      <c r="C40" s="626"/>
      <c r="D40" s="626"/>
      <c r="E40" s="626"/>
      <c r="F40" s="626"/>
      <c r="G40" s="626"/>
      <c r="H40" s="626"/>
      <c r="I40" s="626"/>
      <c r="J40" s="626"/>
    </row>
    <row r="41" spans="1:10" ht="12.75" customHeight="1">
      <c r="A41" s="626"/>
      <c r="B41" s="626"/>
      <c r="C41" s="626"/>
      <c r="D41" s="626"/>
      <c r="E41" s="626"/>
      <c r="F41" s="626"/>
      <c r="G41" s="626"/>
      <c r="H41" s="626"/>
      <c r="I41" s="626"/>
      <c r="J41" s="626"/>
    </row>
    <row r="42" spans="1:10" ht="12.75" customHeight="1">
      <c r="A42" s="626"/>
      <c r="B42" s="626"/>
      <c r="C42" s="626"/>
      <c r="D42" s="626"/>
      <c r="E42" s="626"/>
      <c r="F42" s="626"/>
      <c r="G42" s="626"/>
      <c r="H42" s="626"/>
      <c r="I42" s="626"/>
      <c r="J42" s="626"/>
    </row>
    <row r="43" spans="1:10" ht="12.75" customHeight="1">
      <c r="A43" s="626"/>
      <c r="B43" s="626"/>
      <c r="C43" s="626"/>
      <c r="D43" s="626"/>
      <c r="E43" s="626"/>
      <c r="F43" s="626"/>
      <c r="G43" s="626"/>
      <c r="H43" s="626"/>
      <c r="I43" s="626"/>
      <c r="J43" s="626"/>
    </row>
    <row r="44" spans="1:10" ht="12.75" customHeight="1">
      <c r="A44" s="626"/>
      <c r="B44" s="626"/>
      <c r="C44" s="626"/>
      <c r="D44" s="626"/>
      <c r="E44" s="626"/>
      <c r="F44" s="626"/>
      <c r="G44" s="626"/>
      <c r="H44" s="626"/>
      <c r="I44" s="626"/>
      <c r="J44" s="626"/>
    </row>
    <row r="45" spans="1:10" ht="12.75" customHeight="1">
      <c r="A45" s="626"/>
      <c r="B45" s="626"/>
      <c r="C45" s="626"/>
      <c r="D45" s="626"/>
      <c r="E45" s="626"/>
      <c r="F45" s="626"/>
      <c r="G45" s="626"/>
      <c r="H45" s="626"/>
      <c r="I45" s="626"/>
      <c r="J45" s="626"/>
    </row>
    <row r="46" spans="1:10" ht="12.75" customHeight="1">
      <c r="A46" s="626"/>
      <c r="B46" s="626"/>
      <c r="C46" s="626"/>
      <c r="D46" s="626"/>
      <c r="E46" s="626"/>
      <c r="F46" s="626"/>
      <c r="G46" s="626"/>
      <c r="H46" s="626"/>
      <c r="I46" s="626"/>
      <c r="J46" s="626"/>
    </row>
    <row r="47" spans="1:10" ht="12.75" customHeight="1">
      <c r="A47" s="626"/>
      <c r="B47" s="626"/>
      <c r="C47" s="626"/>
      <c r="D47" s="626"/>
      <c r="E47" s="626"/>
      <c r="F47" s="626"/>
      <c r="G47" s="626"/>
      <c r="H47" s="626"/>
      <c r="I47" s="626"/>
      <c r="J47" s="626"/>
    </row>
    <row r="48" spans="1:10" ht="12.75" customHeight="1">
      <c r="A48" s="626"/>
      <c r="B48" s="626"/>
      <c r="C48" s="626"/>
      <c r="D48" s="626"/>
      <c r="E48" s="626"/>
      <c r="F48" s="626"/>
      <c r="G48" s="626"/>
      <c r="H48" s="626"/>
      <c r="I48" s="626"/>
      <c r="J48" s="626"/>
    </row>
    <row r="49" spans="1:10" ht="12.75" customHeight="1">
      <c r="A49" s="626"/>
      <c r="B49" s="626"/>
      <c r="C49" s="626"/>
      <c r="D49" s="626"/>
      <c r="E49" s="626"/>
      <c r="F49" s="626"/>
      <c r="G49" s="626"/>
      <c r="H49" s="626"/>
      <c r="I49" s="626"/>
      <c r="J49" s="626"/>
    </row>
    <row r="50" spans="1:10" ht="12.75" customHeight="1">
      <c r="A50" s="626"/>
      <c r="B50" s="626"/>
      <c r="C50" s="626"/>
      <c r="D50" s="626"/>
      <c r="E50" s="626"/>
      <c r="F50" s="626"/>
      <c r="G50" s="626"/>
      <c r="H50" s="626"/>
      <c r="I50" s="626"/>
      <c r="J50" s="626"/>
    </row>
    <row r="51" spans="1:10" ht="12.75" customHeight="1">
      <c r="A51" s="626"/>
      <c r="B51" s="626"/>
      <c r="C51" s="626"/>
      <c r="D51" s="626"/>
      <c r="E51" s="626"/>
      <c r="F51" s="626"/>
      <c r="G51" s="626"/>
      <c r="H51" s="626"/>
      <c r="I51" s="626"/>
      <c r="J51" s="626"/>
    </row>
    <row r="52" spans="1:10" ht="12.75" customHeight="1">
      <c r="A52" s="626"/>
      <c r="B52" s="626"/>
      <c r="C52" s="626"/>
      <c r="D52" s="626"/>
      <c r="E52" s="626"/>
      <c r="F52" s="626"/>
      <c r="G52" s="626"/>
      <c r="H52" s="626"/>
      <c r="I52" s="626"/>
      <c r="J52" s="626"/>
    </row>
    <row r="53" spans="1:10" ht="12.75" customHeight="1">
      <c r="A53" s="626"/>
      <c r="B53" s="626"/>
      <c r="C53" s="626"/>
      <c r="D53" s="626"/>
      <c r="E53" s="626"/>
      <c r="F53" s="626"/>
      <c r="G53" s="626"/>
      <c r="H53" s="626"/>
      <c r="I53" s="626"/>
      <c r="J53" s="626"/>
    </row>
    <row r="54" spans="1:10" ht="12.75" customHeight="1">
      <c r="A54" s="626"/>
      <c r="B54" s="626"/>
      <c r="C54" s="626"/>
      <c r="D54" s="626"/>
      <c r="E54" s="626"/>
      <c r="F54" s="626"/>
      <c r="G54" s="626"/>
      <c r="H54" s="626"/>
      <c r="I54" s="626"/>
      <c r="J54" s="626"/>
    </row>
    <row r="55" spans="1:10" ht="12.75" customHeight="1">
      <c r="A55" s="626"/>
      <c r="B55" s="626"/>
      <c r="C55" s="626"/>
      <c r="D55" s="626"/>
      <c r="E55" s="626"/>
      <c r="F55" s="626"/>
      <c r="G55" s="626"/>
      <c r="H55" s="626"/>
      <c r="I55" s="626"/>
      <c r="J55" s="626"/>
    </row>
    <row r="56" spans="1:10" ht="12.75" customHeight="1">
      <c r="A56" s="626"/>
      <c r="B56" s="626"/>
      <c r="C56" s="626"/>
      <c r="D56" s="626"/>
      <c r="E56" s="626"/>
      <c r="F56" s="626"/>
      <c r="G56" s="626"/>
      <c r="H56" s="626"/>
      <c r="I56" s="626"/>
      <c r="J56" s="626"/>
    </row>
    <row r="57" spans="1:10" ht="12.75" customHeight="1">
      <c r="A57" s="626"/>
      <c r="B57" s="626"/>
      <c r="C57" s="626"/>
      <c r="D57" s="626"/>
      <c r="E57" s="626"/>
      <c r="F57" s="626"/>
      <c r="G57" s="626"/>
      <c r="H57" s="626"/>
      <c r="I57" s="626"/>
      <c r="J57" s="626"/>
    </row>
    <row r="58" spans="1:10" ht="12.75" customHeight="1">
      <c r="A58" s="626"/>
      <c r="B58" s="626"/>
      <c r="C58" s="626"/>
      <c r="D58" s="626"/>
      <c r="E58" s="626"/>
      <c r="F58" s="626"/>
      <c r="G58" s="626"/>
      <c r="H58" s="626"/>
      <c r="I58" s="626"/>
      <c r="J58" s="626"/>
    </row>
    <row r="59" spans="1:10" ht="12.75" customHeight="1">
      <c r="A59" s="626"/>
      <c r="B59" s="626"/>
      <c r="C59" s="626"/>
      <c r="D59" s="626"/>
      <c r="E59" s="626"/>
      <c r="F59" s="626"/>
      <c r="G59" s="626"/>
      <c r="H59" s="626"/>
      <c r="I59" s="626"/>
      <c r="J59" s="626"/>
    </row>
    <row r="60" spans="1:10" ht="12.75" customHeight="1">
      <c r="A60" s="626"/>
      <c r="B60" s="626"/>
      <c r="C60" s="626"/>
      <c r="D60" s="626"/>
      <c r="E60" s="626"/>
      <c r="F60" s="626"/>
      <c r="G60" s="626"/>
      <c r="H60" s="626"/>
      <c r="I60" s="626"/>
      <c r="J60" s="626"/>
    </row>
    <row r="61" spans="1:10" ht="12.75" customHeight="1">
      <c r="A61" s="626"/>
      <c r="B61" s="626"/>
      <c r="C61" s="626"/>
      <c r="D61" s="626"/>
      <c r="E61" s="626"/>
      <c r="F61" s="626"/>
      <c r="G61" s="626"/>
      <c r="H61" s="626"/>
      <c r="I61" s="626"/>
      <c r="J61" s="626"/>
    </row>
    <row r="62" spans="1:10" ht="12.75" customHeight="1">
      <c r="A62" s="626"/>
      <c r="B62" s="626"/>
      <c r="C62" s="626"/>
      <c r="D62" s="626"/>
      <c r="E62" s="626"/>
      <c r="F62" s="626"/>
      <c r="G62" s="626"/>
      <c r="H62" s="626"/>
      <c r="I62" s="626"/>
      <c r="J62" s="626"/>
    </row>
    <row r="63" spans="1:10" ht="12.75" customHeight="1">
      <c r="A63" s="626"/>
      <c r="B63" s="626"/>
      <c r="C63" s="626"/>
      <c r="D63" s="626"/>
      <c r="E63" s="626"/>
      <c r="F63" s="626"/>
      <c r="G63" s="626"/>
      <c r="H63" s="626"/>
      <c r="I63" s="626"/>
      <c r="J63" s="626"/>
    </row>
    <row r="64" spans="1:10" ht="12.75" customHeight="1">
      <c r="A64" s="626"/>
      <c r="B64" s="626"/>
      <c r="C64" s="626"/>
      <c r="D64" s="626"/>
      <c r="E64" s="626"/>
      <c r="F64" s="626"/>
      <c r="G64" s="626"/>
      <c r="H64" s="626"/>
      <c r="I64" s="626"/>
      <c r="J64" s="626"/>
    </row>
    <row r="65" spans="1:10" ht="12.75" customHeight="1">
      <c r="A65" s="626"/>
      <c r="B65" s="626"/>
      <c r="C65" s="626"/>
      <c r="D65" s="626"/>
      <c r="E65" s="626"/>
      <c r="F65" s="626"/>
      <c r="G65" s="626"/>
      <c r="H65" s="626"/>
      <c r="I65" s="626"/>
      <c r="J65" s="626"/>
    </row>
    <row r="66" spans="1:10" ht="12.75" customHeight="1">
      <c r="A66" s="626"/>
      <c r="B66" s="626"/>
      <c r="C66" s="626"/>
      <c r="D66" s="626"/>
      <c r="E66" s="626"/>
      <c r="F66" s="626"/>
      <c r="G66" s="626"/>
      <c r="H66" s="626"/>
      <c r="I66" s="626"/>
      <c r="J66" s="626"/>
    </row>
    <row r="67" spans="1:10" ht="12.75" customHeight="1">
      <c r="A67" s="36" t="s">
        <v>475</v>
      </c>
    </row>
    <row r="68" spans="1:10" ht="12.75" customHeight="1"/>
    <row r="69" spans="1:10" ht="12.75" customHeight="1"/>
    <row r="70" spans="1:10" ht="12.75" customHeight="1">
      <c r="A70" s="74" t="s">
        <v>297</v>
      </c>
    </row>
    <row r="71" spans="1:10" ht="12.75" customHeight="1"/>
    <row r="75" spans="1:10">
      <c r="J75" s="21" t="s">
        <v>344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896</v>
      </c>
    </row>
    <row r="6" spans="1:1">
      <c r="A6" s="72" t="s">
        <v>6</v>
      </c>
    </row>
    <row r="7" spans="1:1">
      <c r="A7" s="71" t="s">
        <v>897</v>
      </c>
    </row>
    <row r="8" spans="1:1">
      <c r="A8" s="110" t="s">
        <v>793</v>
      </c>
    </row>
    <row r="9" spans="1:1">
      <c r="A9" s="71" t="s">
        <v>7</v>
      </c>
    </row>
    <row r="10" spans="1:1">
      <c r="A10" s="72" t="s">
        <v>8</v>
      </c>
    </row>
    <row r="11" spans="1:1">
      <c r="A11" s="71" t="s">
        <v>898</v>
      </c>
    </row>
    <row r="12" spans="1:1">
      <c r="A12" s="110" t="s">
        <v>899</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900</v>
      </c>
    </row>
    <row r="28" spans="1:1">
      <c r="A28" s="110" t="s">
        <v>901</v>
      </c>
    </row>
    <row r="29" spans="1:1">
      <c r="A29" s="71" t="s">
        <v>902</v>
      </c>
    </row>
    <row r="30" spans="1:1">
      <c r="A30" s="110" t="s">
        <v>903</v>
      </c>
    </row>
    <row r="31" spans="1:1">
      <c r="A31" s="71" t="s">
        <v>23</v>
      </c>
    </row>
    <row r="32" spans="1:1">
      <c r="A32" s="110" t="s">
        <v>24</v>
      </c>
    </row>
    <row r="33" spans="1:2">
      <c r="A33" s="93" t="s">
        <v>825</v>
      </c>
    </row>
    <row r="34" spans="1:2">
      <c r="A34" s="110" t="s">
        <v>826</v>
      </c>
    </row>
    <row r="35" spans="1:2">
      <c r="A35" s="71" t="s">
        <v>904</v>
      </c>
      <c r="B35" s="92"/>
    </row>
    <row r="36" spans="1:2">
      <c r="A36" s="110" t="s">
        <v>907</v>
      </c>
      <c r="B36" s="92"/>
    </row>
    <row r="37" spans="1:2">
      <c r="A37" s="71" t="s">
        <v>905</v>
      </c>
      <c r="B37" s="92"/>
    </row>
    <row r="38" spans="1:2">
      <c r="A38" s="110" t="s">
        <v>908</v>
      </c>
      <c r="B38" s="92"/>
    </row>
    <row r="39" spans="1:2">
      <c r="A39" s="71" t="s">
        <v>906</v>
      </c>
      <c r="B39" s="92"/>
    </row>
    <row r="40" spans="1:2">
      <c r="A40" s="110" t="s">
        <v>909</v>
      </c>
      <c r="B40" s="92"/>
    </row>
    <row r="41" spans="1:2">
      <c r="A41" s="71" t="s">
        <v>911</v>
      </c>
    </row>
    <row r="42" spans="1:2">
      <c r="A42" s="110" t="s">
        <v>910</v>
      </c>
    </row>
    <row r="43" spans="1:2">
      <c r="A43" s="71" t="s">
        <v>913</v>
      </c>
    </row>
    <row r="44" spans="1:2">
      <c r="A44" s="110" t="s">
        <v>912</v>
      </c>
    </row>
    <row r="45" spans="1:2">
      <c r="A45" s="71" t="s">
        <v>326</v>
      </c>
    </row>
    <row r="46" spans="1:2">
      <c r="A46" s="110" t="s">
        <v>327</v>
      </c>
    </row>
    <row r="47" spans="1:2">
      <c r="A47" s="71" t="s">
        <v>831</v>
      </c>
    </row>
    <row r="48" spans="1:2">
      <c r="A48" s="110" t="s">
        <v>832</v>
      </c>
    </row>
    <row r="49" spans="1:1">
      <c r="A49" s="71" t="s">
        <v>349</v>
      </c>
    </row>
    <row r="50" spans="1:1">
      <c r="A50" s="110" t="s">
        <v>350</v>
      </c>
    </row>
    <row r="51" spans="1:1">
      <c r="A51" s="71" t="s">
        <v>914</v>
      </c>
    </row>
    <row r="52" spans="1:1">
      <c r="A52" s="110" t="s">
        <v>915</v>
      </c>
    </row>
    <row r="53" spans="1:1">
      <c r="A53" s="71" t="s">
        <v>351</v>
      </c>
    </row>
    <row r="54" spans="1:1">
      <c r="A54" s="110" t="s">
        <v>352</v>
      </c>
    </row>
    <row r="55" spans="1:1">
      <c r="A55" s="71" t="s">
        <v>835</v>
      </c>
    </row>
    <row r="56" spans="1:1">
      <c r="A56" s="110" t="s">
        <v>836</v>
      </c>
    </row>
    <row r="57" spans="1:1">
      <c r="A57" s="71" t="s">
        <v>330</v>
      </c>
    </row>
    <row r="58" spans="1:1">
      <c r="A58" s="110" t="s">
        <v>331</v>
      </c>
    </row>
    <row r="59" spans="1:1">
      <c r="A59" s="71" t="s">
        <v>332</v>
      </c>
    </row>
    <row r="60" spans="1:1">
      <c r="A60" s="110" t="s">
        <v>333</v>
      </c>
    </row>
    <row r="61" spans="1:1">
      <c r="A61" s="71" t="s">
        <v>917</v>
      </c>
    </row>
    <row r="62" spans="1:1">
      <c r="A62" s="110" t="s">
        <v>918</v>
      </c>
    </row>
    <row r="63" spans="1:1">
      <c r="A63" s="71" t="s">
        <v>919</v>
      </c>
    </row>
    <row r="64" spans="1:1">
      <c r="A64" s="110" t="s">
        <v>920</v>
      </c>
    </row>
    <row r="65" spans="1:1">
      <c r="A65" s="71" t="s">
        <v>921</v>
      </c>
    </row>
    <row r="66" spans="1:1">
      <c r="A66" s="110" t="s">
        <v>922</v>
      </c>
    </row>
    <row r="67" spans="1:1">
      <c r="A67" s="71" t="s">
        <v>923</v>
      </c>
    </row>
    <row r="68" spans="1:1">
      <c r="A68" s="110" t="s">
        <v>843</v>
      </c>
    </row>
    <row r="69" spans="1:1">
      <c r="A69" s="71" t="s">
        <v>353</v>
      </c>
    </row>
    <row r="70" spans="1:1">
      <c r="A70" s="110" t="s">
        <v>428</v>
      </c>
    </row>
    <row r="71" spans="1:1">
      <c r="A71" s="71" t="s">
        <v>961</v>
      </c>
    </row>
    <row r="72" spans="1:1">
      <c r="A72" s="110" t="s">
        <v>962</v>
      </c>
    </row>
    <row r="73" spans="1:1">
      <c r="A73" s="71" t="s">
        <v>334</v>
      </c>
    </row>
    <row r="74" spans="1:1">
      <c r="A74" s="110" t="s">
        <v>335</v>
      </c>
    </row>
    <row r="75" spans="1:1">
      <c r="A75" s="72"/>
    </row>
    <row r="76" spans="1:1">
      <c r="A76" s="108" t="s">
        <v>431</v>
      </c>
    </row>
    <row r="77" spans="1:1">
      <c r="A77" s="71"/>
    </row>
    <row r="78" spans="1:1">
      <c r="A78" s="103" t="s">
        <v>394</v>
      </c>
    </row>
    <row r="79" spans="1:1">
      <c r="A79" s="104" t="s">
        <v>395</v>
      </c>
    </row>
    <row r="80" spans="1:1">
      <c r="A80" s="71" t="s">
        <v>844</v>
      </c>
    </row>
    <row r="81" spans="1:1">
      <c r="A81" s="128" t="s">
        <v>924</v>
      </c>
    </row>
    <row r="82" spans="1:1">
      <c r="A82" s="109" t="s">
        <v>426</v>
      </c>
    </row>
    <row r="83" spans="1:1">
      <c r="A83" s="134" t="s">
        <v>427</v>
      </c>
    </row>
    <row r="84" spans="1:1">
      <c r="A84" s="71" t="s">
        <v>846</v>
      </c>
    </row>
    <row r="85" spans="1:1">
      <c r="A85" s="110" t="s">
        <v>925</v>
      </c>
    </row>
    <row r="86" spans="1:1">
      <c r="A86" s="109" t="s">
        <v>584</v>
      </c>
    </row>
    <row r="87" spans="1:1">
      <c r="A87" s="134" t="s">
        <v>585</v>
      </c>
    </row>
    <row r="88" spans="1:1">
      <c r="A88" s="71"/>
    </row>
    <row r="89" spans="1:1">
      <c r="A89" s="103" t="s">
        <v>399</v>
      </c>
    </row>
    <row r="90" spans="1:1">
      <c r="A90" s="104" t="s">
        <v>400</v>
      </c>
    </row>
    <row r="91" spans="1:1">
      <c r="A91" s="71" t="s">
        <v>848</v>
      </c>
    </row>
    <row r="92" spans="1:1">
      <c r="A92" s="110" t="s">
        <v>926</v>
      </c>
    </row>
    <row r="93" spans="1:1">
      <c r="A93" s="102" t="s">
        <v>429</v>
      </c>
    </row>
    <row r="94" spans="1:1">
      <c r="A94" s="110" t="s">
        <v>430</v>
      </c>
    </row>
    <row r="95" spans="1:1">
      <c r="A95" s="71" t="s">
        <v>850</v>
      </c>
    </row>
    <row r="96" spans="1:1">
      <c r="A96" s="110" t="s">
        <v>927</v>
      </c>
    </row>
    <row r="97" spans="1:1">
      <c r="A97" s="102" t="s">
        <v>586</v>
      </c>
    </row>
    <row r="98" spans="1:1">
      <c r="A98" s="135" t="s">
        <v>587</v>
      </c>
    </row>
    <row r="99" spans="1:1">
      <c r="A99" s="71"/>
    </row>
    <row r="100" spans="1:1">
      <c r="A100" s="108" t="s">
        <v>407</v>
      </c>
    </row>
    <row r="101" spans="1:1">
      <c r="A101" s="34"/>
    </row>
    <row r="102" spans="1:1">
      <c r="A102" s="71" t="s">
        <v>928</v>
      </c>
    </row>
    <row r="103" spans="1:1">
      <c r="A103" s="110" t="s">
        <v>929</v>
      </c>
    </row>
    <row r="104" spans="1:1">
      <c r="A104" s="71" t="s">
        <v>930</v>
      </c>
    </row>
    <row r="105" spans="1:1">
      <c r="A105" s="110" t="s">
        <v>931</v>
      </c>
    </row>
    <row r="106" spans="1:1">
      <c r="A106" s="71" t="s">
        <v>402</v>
      </c>
    </row>
    <row r="107" spans="1:1">
      <c r="A107" s="110" t="s">
        <v>403</v>
      </c>
    </row>
    <row r="108" spans="1:1">
      <c r="A108" s="71" t="s">
        <v>419</v>
      </c>
    </row>
    <row r="109" spans="1:1">
      <c r="A109" s="110" t="s">
        <v>420</v>
      </c>
    </row>
    <row r="110" spans="1:1">
      <c r="A110" s="3"/>
    </row>
    <row r="111" spans="1:1">
      <c r="A111" s="108" t="s">
        <v>408</v>
      </c>
    </row>
    <row r="112" spans="1:1">
      <c r="A112" s="4"/>
    </row>
    <row r="113" spans="1:1">
      <c r="A113" s="71" t="s">
        <v>852</v>
      </c>
    </row>
    <row r="114" spans="1:1">
      <c r="A114" s="110" t="s">
        <v>932</v>
      </c>
    </row>
    <row r="115" spans="1:1">
      <c r="A115" s="71" t="s">
        <v>853</v>
      </c>
    </row>
    <row r="116" spans="1:1">
      <c r="A116" s="110" t="s">
        <v>854</v>
      </c>
    </row>
    <row r="117" spans="1:1">
      <c r="A117" s="71" t="s">
        <v>855</v>
      </c>
    </row>
    <row r="118" spans="1:1">
      <c r="A118" s="110" t="s">
        <v>933</v>
      </c>
    </row>
    <row r="119" spans="1:1">
      <c r="A119" s="71" t="s">
        <v>856</v>
      </c>
    </row>
    <row r="120" spans="1:1">
      <c r="A120" s="128" t="s">
        <v>857</v>
      </c>
    </row>
    <row r="121" spans="1:1">
      <c r="A121" s="71" t="s">
        <v>858</v>
      </c>
    </row>
    <row r="122" spans="1:1">
      <c r="A122" s="110" t="s">
        <v>859</v>
      </c>
    </row>
    <row r="123" spans="1:1">
      <c r="A123" s="71" t="s">
        <v>860</v>
      </c>
    </row>
    <row r="124" spans="1:1">
      <c r="A124" s="110" t="s">
        <v>861</v>
      </c>
    </row>
    <row r="125" spans="1:1">
      <c r="A125" s="35"/>
    </row>
    <row r="126" spans="1:1">
      <c r="A126" s="108" t="s">
        <v>409</v>
      </c>
    </row>
    <row r="127" spans="1:1">
      <c r="A127" s="34"/>
    </row>
    <row r="128" spans="1:1">
      <c r="A128" s="71" t="s">
        <v>934</v>
      </c>
    </row>
    <row r="129" spans="1:1">
      <c r="A129" s="72" t="s">
        <v>1036</v>
      </c>
    </row>
    <row r="130" spans="1:1">
      <c r="A130" s="71" t="s">
        <v>935</v>
      </c>
    </row>
    <row r="131" spans="1:1">
      <c r="A131" s="110" t="s">
        <v>936</v>
      </c>
    </row>
    <row r="132" spans="1:1">
      <c r="A132" s="548" t="s">
        <v>865</v>
      </c>
    </row>
    <row r="133" spans="1:1">
      <c r="A133" s="128" t="s">
        <v>866</v>
      </c>
    </row>
    <row r="134" spans="1:1">
      <c r="A134" s="71" t="s">
        <v>937</v>
      </c>
    </row>
    <row r="135" spans="1:1">
      <c r="A135" s="72" t="s">
        <v>938</v>
      </c>
    </row>
    <row r="136" spans="1:1">
      <c r="A136" s="71" t="s">
        <v>1005</v>
      </c>
    </row>
    <row r="137" spans="1:1">
      <c r="A137" s="72" t="s">
        <v>1006</v>
      </c>
    </row>
    <row r="138" spans="1:1">
      <c r="A138" s="71" t="s">
        <v>1245</v>
      </c>
    </row>
    <row r="139" spans="1:1">
      <c r="A139" s="72" t="s">
        <v>1246</v>
      </c>
    </row>
    <row r="140" spans="1:1">
      <c r="A140" s="71" t="s">
        <v>868</v>
      </c>
    </row>
    <row r="141" spans="1:1">
      <c r="A141" s="72" t="s">
        <v>939</v>
      </c>
    </row>
    <row r="142" spans="1:1">
      <c r="A142" s="71" t="s">
        <v>940</v>
      </c>
    </row>
    <row r="143" spans="1:1">
      <c r="A143" s="72" t="s">
        <v>941</v>
      </c>
    </row>
    <row r="144" spans="1:1">
      <c r="A144" s="71" t="s">
        <v>942</v>
      </c>
    </row>
    <row r="145" spans="1:1">
      <c r="A145" s="72" t="s">
        <v>1037</v>
      </c>
    </row>
    <row r="146" spans="1:1">
      <c r="A146" s="71" t="s">
        <v>1039</v>
      </c>
    </row>
    <row r="147" spans="1:1">
      <c r="A147" s="72" t="s">
        <v>1040</v>
      </c>
    </row>
    <row r="148" spans="1:1">
      <c r="A148" s="71" t="s">
        <v>943</v>
      </c>
    </row>
    <row r="149" spans="1:1">
      <c r="A149" s="72" t="s">
        <v>1038</v>
      </c>
    </row>
    <row r="150" spans="1:1">
      <c r="A150" s="71" t="s">
        <v>944</v>
      </c>
    </row>
    <row r="151" spans="1:1">
      <c r="A151" s="110" t="s">
        <v>945</v>
      </c>
    </row>
    <row r="152" spans="1:1">
      <c r="A152" s="35"/>
    </row>
    <row r="153" spans="1:1">
      <c r="A153" s="108" t="s">
        <v>410</v>
      </c>
    </row>
    <row r="154" spans="1:1">
      <c r="A154" s="35"/>
    </row>
    <row r="155" spans="1:1">
      <c r="A155" s="71" t="s">
        <v>946</v>
      </c>
    </row>
    <row r="156" spans="1:1">
      <c r="A156" s="72" t="s">
        <v>947</v>
      </c>
    </row>
    <row r="157" spans="1:1">
      <c r="A157" s="71" t="s">
        <v>876</v>
      </c>
    </row>
    <row r="158" spans="1:1">
      <c r="A158" s="72" t="s">
        <v>948</v>
      </c>
    </row>
    <row r="159" spans="1:1">
      <c r="A159" s="71" t="s">
        <v>949</v>
      </c>
    </row>
    <row r="160" spans="1:1">
      <c r="A160" s="72" t="s">
        <v>950</v>
      </c>
    </row>
    <row r="161" spans="1:5">
      <c r="A161" s="71" t="s">
        <v>951</v>
      </c>
    </row>
    <row r="162" spans="1:5">
      <c r="A162" s="110" t="s">
        <v>881</v>
      </c>
    </row>
    <row r="163" spans="1:5">
      <c r="A163" s="71" t="s">
        <v>882</v>
      </c>
    </row>
    <row r="164" spans="1:5">
      <c r="A164" s="110" t="s">
        <v>883</v>
      </c>
    </row>
    <row r="165" spans="1:5">
      <c r="A165" s="71" t="s">
        <v>952</v>
      </c>
    </row>
    <row r="166" spans="1:5">
      <c r="A166" s="110" t="s">
        <v>953</v>
      </c>
    </row>
    <row r="167" spans="1:5">
      <c r="A167" s="93" t="s">
        <v>954</v>
      </c>
    </row>
    <row r="168" spans="1:5">
      <c r="A168" s="128" t="s">
        <v>887</v>
      </c>
    </row>
    <row r="169" spans="1:5">
      <c r="A169" s="93" t="s">
        <v>888</v>
      </c>
    </row>
    <row r="170" spans="1:5">
      <c r="A170" s="128" t="s">
        <v>889</v>
      </c>
    </row>
    <row r="171" spans="1:5">
      <c r="A171" s="5"/>
    </row>
    <row r="172" spans="1:5">
      <c r="A172" s="108" t="s">
        <v>1185</v>
      </c>
    </row>
    <row r="173" spans="1:5" ht="27.75" customHeight="1">
      <c r="A173" s="672" t="s">
        <v>1183</v>
      </c>
      <c r="B173" s="672"/>
      <c r="C173" s="672"/>
      <c r="D173" s="672"/>
      <c r="E173" s="672"/>
    </row>
    <row r="174" spans="1:5">
      <c r="A174" s="105" t="s">
        <v>955</v>
      </c>
    </row>
    <row r="175" spans="1:5">
      <c r="A175" s="542" t="s">
        <v>891</v>
      </c>
    </row>
    <row r="176" spans="1:5">
      <c r="A176" s="105" t="s">
        <v>892</v>
      </c>
    </row>
    <row r="177" spans="1:1">
      <c r="A177" s="542" t="s">
        <v>893</v>
      </c>
    </row>
    <row r="178" spans="1:1">
      <c r="A178" s="105" t="s">
        <v>956</v>
      </c>
    </row>
    <row r="179" spans="1:1">
      <c r="A179" s="542" t="s">
        <v>957</v>
      </c>
    </row>
    <row r="180" spans="1:1">
      <c r="A180" s="5"/>
    </row>
    <row r="185" spans="1:1">
      <c r="A185" s="41" t="s">
        <v>135</v>
      </c>
    </row>
    <row r="186" spans="1:1" ht="25.5">
      <c r="A186" s="70" t="s">
        <v>1047</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8"/>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19" t="s">
        <v>1226</v>
      </c>
      <c r="J1" s="347" t="str">
        <f>Naslovnica!A20</f>
        <v>Siječanj 2017.</v>
      </c>
    </row>
    <row r="2" spans="1:12" ht="12.75" customHeight="1">
      <c r="A2" s="111" t="s">
        <v>1227</v>
      </c>
      <c r="J2" s="112" t="str">
        <f>Naslovnica!A24</f>
        <v>January 2017</v>
      </c>
    </row>
    <row r="3" spans="1:12" ht="12.75" customHeight="1"/>
    <row r="4" spans="1:12" ht="51" customHeight="1">
      <c r="A4" s="790" t="s">
        <v>476</v>
      </c>
      <c r="B4" s="783" t="s">
        <v>477</v>
      </c>
      <c r="C4" s="773" t="s">
        <v>748</v>
      </c>
      <c r="D4" s="773"/>
      <c r="E4" s="796" t="s">
        <v>999</v>
      </c>
      <c r="F4" s="796"/>
      <c r="G4" s="796"/>
      <c r="H4" s="796"/>
      <c r="I4" s="796"/>
      <c r="J4" s="352"/>
    </row>
    <row r="5" spans="1:12" ht="10.5" customHeight="1">
      <c r="A5" s="790"/>
      <c r="B5" s="783"/>
      <c r="C5" s="698"/>
      <c r="D5" s="698"/>
      <c r="E5" s="793" t="s">
        <v>1247</v>
      </c>
      <c r="F5" s="813"/>
      <c r="G5" s="700"/>
      <c r="H5" s="700"/>
      <c r="I5" s="700"/>
      <c r="J5" s="698"/>
    </row>
    <row r="6" spans="1:12" ht="33.75" customHeight="1">
      <c r="A6" s="819"/>
      <c r="B6" s="783"/>
      <c r="C6" s="362" t="str">
        <f>Naslovnica!A20</f>
        <v>Siječanj 2017.</v>
      </c>
      <c r="D6" s="364" t="str">
        <f>'5 Tablica 3,4'!A8</f>
        <v>Prosinac 2016.</v>
      </c>
      <c r="E6" s="362" t="str">
        <f>Naslovnica!A20</f>
        <v>Siječanj 2017.</v>
      </c>
      <c r="F6" s="364" t="str">
        <f>'5 Tablica 3,4'!A8</f>
        <v>Prosinac 2016.</v>
      </c>
      <c r="G6" s="401" t="s">
        <v>188</v>
      </c>
      <c r="H6" s="401" t="s">
        <v>189</v>
      </c>
      <c r="I6" s="398" t="s">
        <v>163</v>
      </c>
      <c r="J6" s="398" t="s">
        <v>190</v>
      </c>
    </row>
    <row r="7" spans="1:12" ht="46.5" customHeight="1">
      <c r="A7" s="819"/>
      <c r="B7" s="783"/>
      <c r="C7" s="365" t="str">
        <f>Naslovnica!A24</f>
        <v>January 2017</v>
      </c>
      <c r="D7" s="366" t="str">
        <f>'5 Tablica 3,4'!B8</f>
        <v>December 2016</v>
      </c>
      <c r="E7" s="365" t="str">
        <f>Naslovnica!A24</f>
        <v>January 2017</v>
      </c>
      <c r="F7" s="366" t="str">
        <f>'5 Tablica 3,4'!B8</f>
        <v>December 2016</v>
      </c>
      <c r="G7" s="365" t="s">
        <v>165</v>
      </c>
      <c r="H7" s="365" t="s">
        <v>191</v>
      </c>
      <c r="I7" s="367" t="s">
        <v>192</v>
      </c>
      <c r="J7" s="389" t="s">
        <v>168</v>
      </c>
    </row>
    <row r="8" spans="1:12" ht="12.75" customHeight="1">
      <c r="A8" s="200" t="s">
        <v>1026</v>
      </c>
      <c r="B8" s="200" t="s">
        <v>558</v>
      </c>
      <c r="C8" s="201">
        <v>158.28020000000001</v>
      </c>
      <c r="D8" s="201">
        <v>156.31700000000001</v>
      </c>
      <c r="E8" s="165">
        <v>1.2559094660209704E-2</v>
      </c>
      <c r="F8" s="165">
        <v>1.132849397668313E-2</v>
      </c>
      <c r="G8" s="165">
        <v>1.2559094660209704E-2</v>
      </c>
      <c r="H8" s="165">
        <v>8.5484915152878455E-2</v>
      </c>
      <c r="I8" s="165">
        <v>9.4295939912270033E-2</v>
      </c>
      <c r="J8" s="202" t="s">
        <v>557</v>
      </c>
      <c r="K8" s="87"/>
      <c r="L8" s="141"/>
    </row>
    <row r="9" spans="1:12" ht="12.75" customHeight="1">
      <c r="A9" s="200" t="s">
        <v>1026</v>
      </c>
      <c r="B9" s="200" t="s">
        <v>559</v>
      </c>
      <c r="C9" s="201">
        <v>261.10180000000003</v>
      </c>
      <c r="D9" s="201">
        <v>257.95170000000002</v>
      </c>
      <c r="E9" s="165">
        <v>1.2211976118009723E-2</v>
      </c>
      <c r="F9" s="165">
        <v>1.0550872938609365E-2</v>
      </c>
      <c r="G9" s="165">
        <v>1.2211976118009723E-2</v>
      </c>
      <c r="H9" s="165">
        <v>8.0561490808669201E-2</v>
      </c>
      <c r="I9" s="165">
        <v>8.2266888774181535E-2</v>
      </c>
      <c r="J9" s="202" t="s">
        <v>176</v>
      </c>
      <c r="K9" s="87"/>
      <c r="L9" s="141"/>
    </row>
    <row r="10" spans="1:12" ht="12.75" customHeight="1">
      <c r="A10" s="200" t="s">
        <v>1026</v>
      </c>
      <c r="B10" s="200" t="s">
        <v>560</v>
      </c>
      <c r="C10" s="201">
        <v>253.75729999999999</v>
      </c>
      <c r="D10" s="201">
        <v>250.6379</v>
      </c>
      <c r="E10" s="165">
        <v>1.2445843186525201E-2</v>
      </c>
      <c r="F10" s="165">
        <v>8.1658741197983501E-3</v>
      </c>
      <c r="G10" s="165">
        <v>1.2445843186525201E-2</v>
      </c>
      <c r="H10" s="165">
        <v>8.0700793541619686E-2</v>
      </c>
      <c r="I10" s="165">
        <v>8.1444717565984925E-2</v>
      </c>
      <c r="J10" s="202" t="s">
        <v>177</v>
      </c>
      <c r="K10" s="87"/>
      <c r="L10" s="141"/>
    </row>
    <row r="11" spans="1:12" ht="12.75" customHeight="1">
      <c r="A11" s="200" t="s">
        <v>1026</v>
      </c>
      <c r="B11" s="200" t="s">
        <v>1294</v>
      </c>
      <c r="C11" s="201">
        <v>100.0493</v>
      </c>
      <c r="D11" s="201">
        <v>99.994</v>
      </c>
      <c r="E11" s="165">
        <v>5.5303318199094518E-4</v>
      </c>
      <c r="F11" s="201" t="s">
        <v>985</v>
      </c>
      <c r="G11" s="165">
        <v>5.5303318199094518E-4</v>
      </c>
      <c r="H11" s="201" t="s">
        <v>985</v>
      </c>
      <c r="I11" s="201" t="s">
        <v>985</v>
      </c>
      <c r="J11" s="202" t="s">
        <v>1295</v>
      </c>
      <c r="K11" s="87"/>
      <c r="L11" s="141"/>
    </row>
    <row r="12" spans="1:12" ht="12.75" customHeight="1">
      <c r="A12" s="200" t="s">
        <v>1026</v>
      </c>
      <c r="B12" s="203" t="s">
        <v>561</v>
      </c>
      <c r="C12" s="201">
        <v>274.90859999999998</v>
      </c>
      <c r="D12" s="201">
        <v>271.28030000000001</v>
      </c>
      <c r="E12" s="165">
        <v>1.3374727173333144E-2</v>
      </c>
      <c r="F12" s="165">
        <v>8.6456842222677674E-3</v>
      </c>
      <c r="G12" s="165">
        <v>1.3374727173333144E-2</v>
      </c>
      <c r="H12" s="165">
        <v>8.1708755192452673E-2</v>
      </c>
      <c r="I12" s="165">
        <v>8.1484546536345848E-2</v>
      </c>
      <c r="J12" s="202" t="s">
        <v>175</v>
      </c>
      <c r="K12" s="87"/>
      <c r="L12" s="141"/>
    </row>
    <row r="13" spans="1:12" ht="12.75" customHeight="1">
      <c r="A13" s="200" t="s">
        <v>1026</v>
      </c>
      <c r="B13" s="203" t="s">
        <v>562</v>
      </c>
      <c r="C13" s="201">
        <v>135.60329999999999</v>
      </c>
      <c r="D13" s="201">
        <v>134.0266</v>
      </c>
      <c r="E13" s="165">
        <v>1.1764082652249539E-2</v>
      </c>
      <c r="F13" s="165">
        <v>1.2092864500110346E-2</v>
      </c>
      <c r="G13" s="165">
        <v>1.1764082652249539E-2</v>
      </c>
      <c r="H13" s="165">
        <v>8.4020755774308453E-2</v>
      </c>
      <c r="I13" s="165">
        <v>7.2796812111471043E-2</v>
      </c>
      <c r="J13" s="202" t="s">
        <v>556</v>
      </c>
      <c r="K13" s="87"/>
      <c r="L13" s="141"/>
    </row>
    <row r="14" spans="1:12" ht="12.75" customHeight="1">
      <c r="A14" s="200" t="s">
        <v>1026</v>
      </c>
      <c r="B14" s="203" t="s">
        <v>563</v>
      </c>
      <c r="C14" s="201">
        <v>202.44880000000001</v>
      </c>
      <c r="D14" s="201">
        <v>200.10169999999999</v>
      </c>
      <c r="E14" s="165">
        <v>1.1729535531182453E-2</v>
      </c>
      <c r="F14" s="165">
        <v>9.4619225218071264E-3</v>
      </c>
      <c r="G14" s="165">
        <v>1.1729535531182453E-2</v>
      </c>
      <c r="H14" s="165">
        <v>7.8234656568642341E-2</v>
      </c>
      <c r="I14" s="165">
        <v>8.8494986270471809E-2</v>
      </c>
      <c r="J14" s="202" t="s">
        <v>178</v>
      </c>
      <c r="K14" s="87"/>
      <c r="L14" s="141"/>
    </row>
    <row r="15" spans="1:12" ht="12.75" customHeight="1">
      <c r="A15" s="203" t="s">
        <v>1027</v>
      </c>
      <c r="B15" s="203" t="s">
        <v>564</v>
      </c>
      <c r="C15" s="201">
        <v>141.1267</v>
      </c>
      <c r="D15" s="201">
        <v>140.33420000000001</v>
      </c>
      <c r="E15" s="165">
        <v>5.6472335325244288E-3</v>
      </c>
      <c r="F15" s="165">
        <v>1.2144943069001818E-2</v>
      </c>
      <c r="G15" s="165">
        <v>5.6472335325244288E-3</v>
      </c>
      <c r="H15" s="165">
        <v>6.5837570199049622E-2</v>
      </c>
      <c r="I15" s="165">
        <v>3.0754473652896186E-2</v>
      </c>
      <c r="J15" s="202" t="s">
        <v>180</v>
      </c>
      <c r="K15" s="87"/>
      <c r="L15" s="141"/>
    </row>
    <row r="16" spans="1:12" ht="12.75" customHeight="1">
      <c r="A16" s="203" t="s">
        <v>1027</v>
      </c>
      <c r="B16" s="203" t="s">
        <v>565</v>
      </c>
      <c r="C16" s="201">
        <v>165.01240000000001</v>
      </c>
      <c r="D16" s="201">
        <v>163.77010000000001</v>
      </c>
      <c r="E16" s="165">
        <v>7.5856337634281233E-3</v>
      </c>
      <c r="F16" s="165">
        <v>1.1805314862970637E-2</v>
      </c>
      <c r="G16" s="165">
        <v>7.5856337634281233E-3</v>
      </c>
      <c r="H16" s="165">
        <v>7.0153331720657908E-2</v>
      </c>
      <c r="I16" s="165">
        <v>5.9480038789689438E-2</v>
      </c>
      <c r="J16" s="202" t="s">
        <v>182</v>
      </c>
      <c r="K16" s="87"/>
      <c r="L16" s="141"/>
    </row>
    <row r="17" spans="1:12" ht="12.75" customHeight="1">
      <c r="A17" s="203" t="s">
        <v>1027</v>
      </c>
      <c r="B17" s="203" t="s">
        <v>566</v>
      </c>
      <c r="C17" s="201">
        <v>151.82470000000001</v>
      </c>
      <c r="D17" s="201">
        <v>150.77500000000001</v>
      </c>
      <c r="E17" s="165">
        <v>6.9620295141767626E-3</v>
      </c>
      <c r="F17" s="165">
        <v>1.2321756844040443E-2</v>
      </c>
      <c r="G17" s="165">
        <v>6.9620295141767626E-3</v>
      </c>
      <c r="H17" s="165">
        <v>7.3242162648200618E-2</v>
      </c>
      <c r="I17" s="165">
        <v>3.9645315189506425E-2</v>
      </c>
      <c r="J17" s="202" t="s">
        <v>181</v>
      </c>
      <c r="K17" s="87"/>
      <c r="L17" s="141"/>
    </row>
    <row r="18" spans="1:12" ht="12.75" customHeight="1">
      <c r="A18" s="200" t="s">
        <v>981</v>
      </c>
      <c r="B18" s="200" t="s">
        <v>567</v>
      </c>
      <c r="C18" s="201">
        <v>189.69239999999999</v>
      </c>
      <c r="D18" s="201">
        <v>186.58529999999999</v>
      </c>
      <c r="E18" s="165">
        <v>1.6652437249879828E-2</v>
      </c>
      <c r="F18" s="165">
        <v>1.0054788691908392E-2</v>
      </c>
      <c r="G18" s="165">
        <v>1.6652437249879828E-2</v>
      </c>
      <c r="H18" s="165">
        <v>0.14314812828359394</v>
      </c>
      <c r="I18" s="165">
        <v>8.2321295048049636E-2</v>
      </c>
      <c r="J18" s="202" t="s">
        <v>179</v>
      </c>
      <c r="K18" s="87"/>
      <c r="L18" s="141"/>
    </row>
    <row r="19" spans="1:12" ht="12.75" customHeight="1">
      <c r="A19" s="200" t="s">
        <v>981</v>
      </c>
      <c r="B19" s="200" t="s">
        <v>1041</v>
      </c>
      <c r="C19" s="201">
        <v>113.238</v>
      </c>
      <c r="D19" s="201">
        <v>112.0273</v>
      </c>
      <c r="E19" s="165">
        <v>1.0807187176697134E-2</v>
      </c>
      <c r="F19" s="165">
        <v>1.160899643043228E-2</v>
      </c>
      <c r="G19" s="165">
        <v>1.0807187176697134E-2</v>
      </c>
      <c r="H19" s="165">
        <v>0.13888874920168764</v>
      </c>
      <c r="I19" s="165">
        <v>0.12044708745310939</v>
      </c>
      <c r="J19" s="202" t="s">
        <v>1042</v>
      </c>
      <c r="K19" s="87"/>
      <c r="L19" s="141"/>
    </row>
    <row r="20" spans="1:12" ht="12.75" customHeight="1">
      <c r="A20" s="203" t="s">
        <v>980</v>
      </c>
      <c r="B20" s="200" t="s">
        <v>568</v>
      </c>
      <c r="C20" s="201">
        <v>238.3134</v>
      </c>
      <c r="D20" s="201">
        <v>236.6755</v>
      </c>
      <c r="E20" s="165">
        <v>6.9204459270182251E-3</v>
      </c>
      <c r="F20" s="165">
        <v>1.0745676127320152E-2</v>
      </c>
      <c r="G20" s="165">
        <v>6.9204459270182251E-3</v>
      </c>
      <c r="H20" s="165">
        <v>7.4189749028753652E-2</v>
      </c>
      <c r="I20" s="165">
        <v>7.5372018909220628E-2</v>
      </c>
      <c r="J20" s="202" t="s">
        <v>184</v>
      </c>
      <c r="K20" s="87"/>
      <c r="L20" s="141"/>
    </row>
    <row r="21" spans="1:12" ht="12.75" customHeight="1">
      <c r="A21" s="203" t="s">
        <v>980</v>
      </c>
      <c r="B21" s="200" t="s">
        <v>569</v>
      </c>
      <c r="C21" s="201">
        <v>251.8715</v>
      </c>
      <c r="D21" s="201">
        <v>250.6387</v>
      </c>
      <c r="E21" s="165">
        <v>4.9186338741782389E-3</v>
      </c>
      <c r="F21" s="165">
        <v>1.0590612312866978E-2</v>
      </c>
      <c r="G21" s="165">
        <v>4.9186338741782389E-3</v>
      </c>
      <c r="H21" s="165">
        <v>7.0260639441548797E-2</v>
      </c>
      <c r="I21" s="165">
        <v>7.6102047636481096E-2</v>
      </c>
      <c r="J21" s="202" t="s">
        <v>183</v>
      </c>
      <c r="K21" s="87"/>
      <c r="L21" s="141"/>
    </row>
    <row r="22" spans="1:12" ht="12.75" customHeight="1">
      <c r="A22" s="203" t="s">
        <v>980</v>
      </c>
      <c r="B22" s="203" t="s">
        <v>570</v>
      </c>
      <c r="C22" s="201">
        <v>217.80070000000001</v>
      </c>
      <c r="D22" s="201">
        <v>216.0847</v>
      </c>
      <c r="E22" s="165">
        <v>7.9413304134906739E-3</v>
      </c>
      <c r="F22" s="165">
        <v>1.1780752516637462E-2</v>
      </c>
      <c r="G22" s="165">
        <v>7.9413304134906739E-3</v>
      </c>
      <c r="H22" s="165">
        <v>7.9750042138869923E-2</v>
      </c>
      <c r="I22" s="165">
        <v>7.1269220653524146E-2</v>
      </c>
      <c r="J22" s="202" t="s">
        <v>185</v>
      </c>
      <c r="K22" s="87"/>
      <c r="L22" s="141"/>
    </row>
    <row r="23" spans="1:12" ht="12.75" customHeight="1">
      <c r="A23" s="203" t="s">
        <v>980</v>
      </c>
      <c r="B23" s="203" t="s">
        <v>1025</v>
      </c>
      <c r="C23" s="201">
        <v>115.2383</v>
      </c>
      <c r="D23" s="201">
        <v>113.765</v>
      </c>
      <c r="E23" s="165">
        <v>1.2950380169647911E-2</v>
      </c>
      <c r="F23" s="165">
        <v>1.2424256177643495E-2</v>
      </c>
      <c r="G23" s="165">
        <v>1.2950380169647911E-2</v>
      </c>
      <c r="H23" s="165">
        <v>0.12966875043500334</v>
      </c>
      <c r="I23" s="165">
        <v>0.12134903442305989</v>
      </c>
      <c r="J23" s="202">
        <v>42314</v>
      </c>
      <c r="K23" s="87"/>
      <c r="L23" s="141"/>
    </row>
    <row r="24" spans="1:12" ht="12.75" customHeight="1">
      <c r="A24" s="203" t="s">
        <v>980</v>
      </c>
      <c r="B24" s="203" t="s">
        <v>571</v>
      </c>
      <c r="C24" s="201">
        <v>166.8895</v>
      </c>
      <c r="D24" s="201">
        <v>166.4203</v>
      </c>
      <c r="E24" s="165">
        <v>2.819367589170316E-3</v>
      </c>
      <c r="F24" s="165">
        <v>5.5619402561211803E-3</v>
      </c>
      <c r="G24" s="165">
        <v>2.819367589170316E-3</v>
      </c>
      <c r="H24" s="165">
        <v>4.7072279511226806E-2</v>
      </c>
      <c r="I24" s="165">
        <v>5.7126044337631798E-2</v>
      </c>
      <c r="J24" s="202" t="s">
        <v>187</v>
      </c>
      <c r="K24" s="87"/>
      <c r="L24" s="141"/>
    </row>
    <row r="25" spans="1:12" ht="12.75" customHeight="1">
      <c r="A25" s="203" t="s">
        <v>980</v>
      </c>
      <c r="B25" s="200" t="s">
        <v>572</v>
      </c>
      <c r="C25" s="201">
        <v>214.66980000000001</v>
      </c>
      <c r="D25" s="201">
        <v>212.6088</v>
      </c>
      <c r="E25" s="165">
        <v>9.6938602729520467E-3</v>
      </c>
      <c r="F25" s="165">
        <v>1.4053068170544702E-2</v>
      </c>
      <c r="G25" s="165">
        <v>9.6938602729520467E-3</v>
      </c>
      <c r="H25" s="165">
        <v>0.11413873315971025</v>
      </c>
      <c r="I25" s="165">
        <v>7.8383027470152911E-2</v>
      </c>
      <c r="J25" s="202" t="s">
        <v>186</v>
      </c>
      <c r="K25" s="87"/>
      <c r="L25" s="141"/>
    </row>
    <row r="26" spans="1:12" ht="12.75" customHeight="1">
      <c r="A26" s="51" t="s">
        <v>478</v>
      </c>
    </row>
    <row r="27" spans="1:12" ht="12.75" customHeight="1">
      <c r="A27" s="51"/>
    </row>
    <row r="28" spans="1:12" ht="12.75" customHeight="1">
      <c r="A28" s="51"/>
    </row>
    <row r="29" spans="1:12" ht="12.75" customHeight="1">
      <c r="A29" s="644"/>
    </row>
    <row r="30" spans="1:12" ht="12.75" customHeight="1"/>
    <row r="31" spans="1:12" ht="12.75" customHeight="1"/>
    <row r="32" spans="1:12" ht="12.75" customHeight="1"/>
    <row r="33" spans="1:11" ht="12.75" customHeight="1"/>
    <row r="34" spans="1:11" ht="12.75" customHeight="1">
      <c r="A34" s="436" t="s">
        <v>334</v>
      </c>
      <c r="J34" s="347" t="str">
        <f>Naslovnica!A20</f>
        <v>Siječanj 2017.</v>
      </c>
    </row>
    <row r="35" spans="1:11" ht="12.75" customHeight="1">
      <c r="A35" s="121" t="s">
        <v>335</v>
      </c>
      <c r="J35" s="112" t="str">
        <f>Naslovnica!A24</f>
        <v>January 2017</v>
      </c>
    </row>
    <row r="36" spans="1:11" ht="12.75" customHeight="1"/>
    <row r="37" spans="1:11" ht="12.75" customHeight="1">
      <c r="K37" s="87"/>
    </row>
    <row r="38" spans="1:11" ht="12.75" customHeight="1"/>
    <row r="39" spans="1:11" ht="12.75" customHeight="1">
      <c r="K39" s="87"/>
    </row>
    <row r="40" spans="1:11" ht="12.75" customHeight="1">
      <c r="K40" s="87"/>
    </row>
    <row r="41" spans="1:11" ht="12.75" customHeight="1">
      <c r="K41" s="87"/>
    </row>
    <row r="42" spans="1:11" ht="12.75" customHeight="1">
      <c r="K42" s="87"/>
    </row>
    <row r="43" spans="1:11" ht="12.75" customHeight="1">
      <c r="K43" s="87"/>
    </row>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c r="A67" s="51"/>
    </row>
    <row r="68" spans="1:10" ht="12.75" customHeight="1">
      <c r="A68" s="51" t="s">
        <v>478</v>
      </c>
    </row>
    <row r="69" spans="1:10" ht="12.75" customHeight="1"/>
    <row r="70" spans="1:10" ht="12.75" customHeight="1">
      <c r="A70" s="74" t="s">
        <v>297</v>
      </c>
    </row>
    <row r="71" spans="1:10" ht="12.75" customHeight="1"/>
    <row r="72" spans="1:10" ht="12.75" customHeight="1"/>
    <row r="73" spans="1:10" ht="12.75" customHeight="1"/>
    <row r="74" spans="1:10" ht="12.75" customHeight="1"/>
    <row r="75" spans="1:10" ht="12.75" customHeight="1"/>
    <row r="77" spans="1:10">
      <c r="J77" s="643" t="s">
        <v>345</v>
      </c>
    </row>
    <row r="78" spans="1:10" ht="12.75" customHeight="1"/>
  </sheetData>
  <mergeCells count="5">
    <mergeCell ref="A4:A7"/>
    <mergeCell ref="B4:B7"/>
    <mergeCell ref="C4:D4"/>
    <mergeCell ref="E4:I4"/>
    <mergeCell ref="E5:F5"/>
  </mergeCells>
  <hyperlinks>
    <hyperlink ref="A70"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16" t="s">
        <v>392</v>
      </c>
      <c r="B1" s="517"/>
      <c r="C1" s="517"/>
      <c r="D1" s="517"/>
      <c r="E1" s="517"/>
      <c r="F1" s="517"/>
      <c r="G1" s="517"/>
      <c r="H1" s="517"/>
      <c r="I1" s="517"/>
    </row>
    <row r="2" spans="1:9">
      <c r="A2" s="518" t="s">
        <v>393</v>
      </c>
      <c r="B2" s="517"/>
      <c r="C2" s="517"/>
      <c r="D2" s="517"/>
      <c r="E2" s="517"/>
      <c r="F2" s="517"/>
      <c r="G2" s="517"/>
      <c r="H2" s="517"/>
      <c r="I2" s="517"/>
    </row>
    <row r="4" spans="1:9">
      <c r="A4" s="97" t="s">
        <v>394</v>
      </c>
      <c r="I4" s="98"/>
    </row>
    <row r="5" spans="1:9">
      <c r="A5" s="99" t="s">
        <v>395</v>
      </c>
      <c r="I5" s="100"/>
    </row>
    <row r="7" spans="1:9" ht="26.25" customHeight="1">
      <c r="A7" s="821" t="s">
        <v>844</v>
      </c>
      <c r="B7" s="821"/>
      <c r="C7" s="821"/>
      <c r="D7" s="97"/>
      <c r="E7" s="821" t="s">
        <v>423</v>
      </c>
      <c r="F7" s="821"/>
      <c r="G7" s="821"/>
      <c r="H7" s="821"/>
      <c r="I7" s="97"/>
    </row>
    <row r="8" spans="1:9" ht="27.75" customHeight="1">
      <c r="A8" s="820" t="s">
        <v>845</v>
      </c>
      <c r="B8" s="820"/>
      <c r="C8" s="820"/>
      <c r="E8" s="820" t="s">
        <v>422</v>
      </c>
      <c r="F8" s="820"/>
      <c r="G8" s="820"/>
      <c r="H8" s="820"/>
    </row>
    <row r="10" spans="1:9" ht="26.25" customHeight="1">
      <c r="A10" s="402" t="s">
        <v>396</v>
      </c>
      <c r="B10" s="402" t="s">
        <v>421</v>
      </c>
      <c r="C10" s="402" t="s">
        <v>397</v>
      </c>
    </row>
    <row r="11" spans="1:9">
      <c r="A11" s="204" t="s">
        <v>600</v>
      </c>
      <c r="B11" s="205">
        <v>49</v>
      </c>
      <c r="C11" s="205">
        <v>49</v>
      </c>
    </row>
    <row r="12" spans="1:9">
      <c r="A12" s="204" t="s">
        <v>660</v>
      </c>
      <c r="B12" s="205">
        <v>59</v>
      </c>
      <c r="C12" s="205">
        <v>59</v>
      </c>
    </row>
    <row r="13" spans="1:9">
      <c r="A13" s="204" t="s">
        <v>979</v>
      </c>
      <c r="B13" s="624">
        <v>96</v>
      </c>
      <c r="C13" s="205">
        <v>95</v>
      </c>
    </row>
    <row r="14" spans="1:9">
      <c r="A14" s="204" t="s">
        <v>1044</v>
      </c>
      <c r="B14" s="205">
        <v>137</v>
      </c>
      <c r="C14" s="205">
        <v>135</v>
      </c>
    </row>
    <row r="15" spans="1:9">
      <c r="A15" s="204" t="s">
        <v>1296</v>
      </c>
      <c r="B15" s="205">
        <v>191</v>
      </c>
      <c r="C15" s="205">
        <v>189</v>
      </c>
    </row>
    <row r="16" spans="1:9">
      <c r="A16" s="51" t="s">
        <v>478</v>
      </c>
    </row>
    <row r="17" spans="1:9">
      <c r="A17" s="51"/>
    </row>
    <row r="23" spans="1:9">
      <c r="E23" s="51" t="s">
        <v>478</v>
      </c>
    </row>
    <row r="24" spans="1:9">
      <c r="E24" s="51"/>
    </row>
    <row r="25" spans="1:9" ht="27" customHeight="1">
      <c r="A25" s="821" t="s">
        <v>846</v>
      </c>
      <c r="B25" s="821"/>
      <c r="C25" s="821"/>
      <c r="E25" s="821" t="s">
        <v>580</v>
      </c>
      <c r="F25" s="821"/>
      <c r="G25" s="821"/>
      <c r="H25" s="822" t="s">
        <v>648</v>
      </c>
      <c r="I25" s="822"/>
    </row>
    <row r="26" spans="1:9" ht="30" customHeight="1">
      <c r="A26" s="820" t="s">
        <v>847</v>
      </c>
      <c r="B26" s="820"/>
      <c r="C26" s="820"/>
      <c r="E26" s="820" t="s">
        <v>581</v>
      </c>
      <c r="F26" s="820"/>
      <c r="G26" s="820"/>
      <c r="H26" s="136"/>
      <c r="I26" s="137"/>
    </row>
    <row r="28" spans="1:9" ht="27" customHeight="1">
      <c r="A28" s="402" t="s">
        <v>398</v>
      </c>
      <c r="B28" s="402" t="s">
        <v>421</v>
      </c>
      <c r="C28" s="402" t="s">
        <v>397</v>
      </c>
    </row>
    <row r="29" spans="1:9">
      <c r="A29" s="206" t="s">
        <v>1045</v>
      </c>
      <c r="B29" s="205">
        <v>137</v>
      </c>
      <c r="C29" s="205">
        <v>135</v>
      </c>
    </row>
    <row r="30" spans="1:9">
      <c r="A30" s="206" t="s">
        <v>1180</v>
      </c>
      <c r="B30" s="205">
        <v>146</v>
      </c>
      <c r="C30" s="205">
        <v>144</v>
      </c>
    </row>
    <row r="31" spans="1:9">
      <c r="A31" s="206" t="s">
        <v>1209</v>
      </c>
      <c r="B31" s="205">
        <v>166</v>
      </c>
      <c r="C31" s="205">
        <v>164</v>
      </c>
    </row>
    <row r="32" spans="1:9">
      <c r="A32" s="206" t="s">
        <v>1282</v>
      </c>
      <c r="B32" s="205">
        <v>179</v>
      </c>
      <c r="C32" s="205">
        <v>177</v>
      </c>
    </row>
    <row r="33" spans="1:9">
      <c r="A33" s="206" t="s">
        <v>1297</v>
      </c>
      <c r="B33" s="205">
        <v>191</v>
      </c>
      <c r="C33" s="205">
        <v>189</v>
      </c>
    </row>
    <row r="34" spans="1:9" ht="15">
      <c r="A34" s="51" t="s">
        <v>478</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478</v>
      </c>
    </row>
    <row r="41" spans="1:9">
      <c r="E41" s="51"/>
    </row>
    <row r="42" spans="1:9">
      <c r="A42" s="95"/>
      <c r="B42" s="730"/>
      <c r="C42" s="730"/>
      <c r="D42" s="730"/>
      <c r="E42" s="730"/>
      <c r="F42" s="730"/>
      <c r="G42" s="730"/>
      <c r="H42" s="730"/>
      <c r="I42" s="730"/>
    </row>
    <row r="44" spans="1:9">
      <c r="A44" s="732"/>
      <c r="B44" s="731"/>
      <c r="C44" s="731"/>
      <c r="D44" s="731"/>
      <c r="E44" s="731"/>
      <c r="F44" s="731"/>
      <c r="G44" s="731"/>
      <c r="H44" s="731"/>
      <c r="I44" s="731"/>
    </row>
    <row r="45" spans="1:9">
      <c r="A45" s="74" t="s">
        <v>297</v>
      </c>
    </row>
    <row r="46" spans="1:9">
      <c r="I46" s="101"/>
    </row>
    <row r="56" spans="9:9">
      <c r="I56" s="101" t="s">
        <v>1021</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399</v>
      </c>
      <c r="I1" s="98"/>
    </row>
    <row r="2" spans="1:9">
      <c r="A2" s="99" t="s">
        <v>400</v>
      </c>
      <c r="I2" s="100"/>
    </row>
    <row r="4" spans="1:9" ht="26.25" customHeight="1">
      <c r="A4" s="821" t="s">
        <v>848</v>
      </c>
      <c r="B4" s="821"/>
      <c r="C4" s="821"/>
      <c r="D4" s="97"/>
      <c r="E4" s="821" t="s">
        <v>424</v>
      </c>
      <c r="F4" s="821"/>
      <c r="G4" s="821"/>
      <c r="H4" s="821"/>
      <c r="I4" s="97"/>
    </row>
    <row r="5" spans="1:9" ht="27.75" customHeight="1">
      <c r="A5" s="820" t="s">
        <v>849</v>
      </c>
      <c r="B5" s="820"/>
      <c r="C5" s="820"/>
      <c r="E5" s="820" t="s">
        <v>425</v>
      </c>
      <c r="F5" s="820"/>
      <c r="G5" s="820"/>
      <c r="H5" s="820"/>
    </row>
    <row r="7" spans="1:9" ht="26.25" customHeight="1">
      <c r="A7" s="402" t="s">
        <v>396</v>
      </c>
      <c r="B7" s="402" t="s">
        <v>421</v>
      </c>
      <c r="C7" s="402" t="s">
        <v>397</v>
      </c>
    </row>
    <row r="8" spans="1:9">
      <c r="A8" s="204" t="s">
        <v>600</v>
      </c>
      <c r="B8" s="205">
        <v>10639</v>
      </c>
      <c r="C8" s="205">
        <v>11091</v>
      </c>
    </row>
    <row r="9" spans="1:9">
      <c r="A9" s="204" t="s">
        <v>660</v>
      </c>
      <c r="B9" s="205">
        <v>13311</v>
      </c>
      <c r="C9" s="205">
        <v>13874</v>
      </c>
    </row>
    <row r="10" spans="1:9">
      <c r="A10" s="204" t="s">
        <v>979</v>
      </c>
      <c r="B10" s="205">
        <v>14706</v>
      </c>
      <c r="C10" s="205">
        <v>15335</v>
      </c>
    </row>
    <row r="11" spans="1:9">
      <c r="A11" s="204" t="s">
        <v>1044</v>
      </c>
      <c r="B11" s="205">
        <v>14285</v>
      </c>
      <c r="C11" s="205">
        <v>14904</v>
      </c>
    </row>
    <row r="12" spans="1:9">
      <c r="A12" s="204" t="s">
        <v>1296</v>
      </c>
      <c r="B12" s="205">
        <v>13006</v>
      </c>
      <c r="C12" s="205">
        <v>13515</v>
      </c>
    </row>
    <row r="13" spans="1:9">
      <c r="A13" s="51" t="s">
        <v>478</v>
      </c>
    </row>
    <row r="14" spans="1:9">
      <c r="A14" s="51"/>
    </row>
    <row r="20" spans="1:9">
      <c r="E20" s="51" t="s">
        <v>478</v>
      </c>
    </row>
    <row r="22" spans="1:9" ht="27" customHeight="1">
      <c r="A22" s="821" t="s">
        <v>850</v>
      </c>
      <c r="B22" s="821"/>
      <c r="C22" s="821"/>
      <c r="E22" s="821" t="s">
        <v>582</v>
      </c>
      <c r="F22" s="821"/>
      <c r="G22" s="821"/>
      <c r="H22" s="822" t="s">
        <v>648</v>
      </c>
      <c r="I22" s="822"/>
    </row>
    <row r="23" spans="1:9" ht="30" customHeight="1">
      <c r="A23" s="820" t="s">
        <v>851</v>
      </c>
      <c r="B23" s="820"/>
      <c r="C23" s="820"/>
      <c r="E23" s="820" t="s">
        <v>583</v>
      </c>
      <c r="F23" s="820"/>
      <c r="G23" s="820"/>
      <c r="H23" s="136"/>
    </row>
    <row r="25" spans="1:9" ht="27" customHeight="1">
      <c r="A25" s="402" t="s">
        <v>398</v>
      </c>
      <c r="B25" s="402" t="s">
        <v>421</v>
      </c>
      <c r="C25" s="402" t="s">
        <v>397</v>
      </c>
    </row>
    <row r="26" spans="1:9">
      <c r="A26" s="206" t="s">
        <v>1045</v>
      </c>
      <c r="B26" s="205">
        <v>14285</v>
      </c>
      <c r="C26" s="205">
        <v>14904</v>
      </c>
    </row>
    <row r="27" spans="1:9">
      <c r="A27" s="206" t="s">
        <v>1180</v>
      </c>
      <c r="B27" s="205">
        <v>13915</v>
      </c>
      <c r="C27" s="205">
        <v>14502</v>
      </c>
    </row>
    <row r="28" spans="1:9">
      <c r="A28" s="206" t="s">
        <v>1209</v>
      </c>
      <c r="B28" s="205">
        <v>13535</v>
      </c>
      <c r="C28" s="205">
        <v>14097</v>
      </c>
    </row>
    <row r="29" spans="1:9">
      <c r="A29" s="206" t="s">
        <v>1282</v>
      </c>
      <c r="B29" s="205">
        <v>13312</v>
      </c>
      <c r="C29" s="205">
        <v>13851</v>
      </c>
    </row>
    <row r="30" spans="1:9">
      <c r="A30" s="206" t="s">
        <v>1297</v>
      </c>
      <c r="B30" s="205">
        <v>13006</v>
      </c>
      <c r="C30" s="205">
        <v>13515</v>
      </c>
    </row>
    <row r="31" spans="1:9" ht="15">
      <c r="A31" s="51" t="s">
        <v>478</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478</v>
      </c>
    </row>
    <row r="38" spans="1:5" ht="15">
      <c r="A38"/>
      <c r="B38"/>
      <c r="C38"/>
      <c r="E38" s="51"/>
    </row>
    <row r="39" spans="1:5">
      <c r="A39" s="74" t="s">
        <v>297</v>
      </c>
    </row>
    <row r="54" spans="9:9">
      <c r="I54" s="101"/>
    </row>
    <row r="55" spans="9:9">
      <c r="I55" s="101" t="s">
        <v>1022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12" t="s">
        <v>411</v>
      </c>
      <c r="B1" s="331"/>
      <c r="C1" s="331"/>
      <c r="D1" s="332"/>
      <c r="E1" s="332"/>
      <c r="F1" s="332"/>
      <c r="G1" s="332"/>
      <c r="H1" s="332"/>
      <c r="I1" s="332"/>
      <c r="J1" s="332"/>
      <c r="K1" s="332"/>
      <c r="L1" s="332"/>
      <c r="M1" s="332"/>
      <c r="N1" s="332"/>
      <c r="O1" s="332"/>
      <c r="P1" s="332"/>
    </row>
    <row r="2" spans="1:16" ht="18">
      <c r="A2" s="333" t="s">
        <v>412</v>
      </c>
      <c r="B2" s="331"/>
      <c r="C2" s="331"/>
      <c r="D2" s="332"/>
      <c r="E2" s="332"/>
      <c r="F2" s="332"/>
      <c r="G2" s="332"/>
      <c r="H2" s="332"/>
      <c r="I2" s="332"/>
      <c r="J2" s="332"/>
      <c r="K2" s="332"/>
      <c r="L2" s="332"/>
      <c r="M2" s="332"/>
      <c r="N2" s="332"/>
      <c r="O2" s="332"/>
      <c r="P2" s="332"/>
    </row>
    <row r="3" spans="1:16" ht="12.75" customHeight="1">
      <c r="A3" s="472" t="s">
        <v>1300</v>
      </c>
    </row>
    <row r="4" spans="1:16" ht="12.75" customHeight="1">
      <c r="A4" s="122" t="s">
        <v>1301</v>
      </c>
      <c r="H4" s="87"/>
      <c r="J4" s="87"/>
    </row>
    <row r="5" spans="1:16" ht="12.75" customHeight="1">
      <c r="L5" s="823" t="s">
        <v>132</v>
      </c>
      <c r="M5" s="824"/>
      <c r="N5" s="824"/>
      <c r="O5" s="824"/>
      <c r="P5" s="824"/>
    </row>
    <row r="6" spans="1:16" ht="24" customHeight="1">
      <c r="A6" s="825" t="s">
        <v>481</v>
      </c>
      <c r="B6" s="827" t="s">
        <v>651</v>
      </c>
      <c r="C6" s="827"/>
      <c r="D6" s="827"/>
      <c r="E6" s="827"/>
      <c r="F6" s="827"/>
      <c r="G6" s="827" t="s">
        <v>652</v>
      </c>
      <c r="H6" s="827"/>
      <c r="I6" s="827"/>
      <c r="J6" s="827"/>
      <c r="K6" s="827"/>
      <c r="L6" s="827" t="s">
        <v>650</v>
      </c>
      <c r="M6" s="827"/>
      <c r="N6" s="827"/>
      <c r="O6" s="827"/>
      <c r="P6" s="827"/>
    </row>
    <row r="7" spans="1:16" ht="48" customHeight="1">
      <c r="A7" s="826"/>
      <c r="B7" s="825" t="s">
        <v>479</v>
      </c>
      <c r="C7" s="825"/>
      <c r="D7" s="825"/>
      <c r="E7" s="825" t="s">
        <v>994</v>
      </c>
      <c r="F7" s="825"/>
      <c r="G7" s="825" t="s">
        <v>479</v>
      </c>
      <c r="H7" s="825"/>
      <c r="I7" s="825"/>
      <c r="J7" s="825" t="s">
        <v>995</v>
      </c>
      <c r="K7" s="825"/>
      <c r="L7" s="825" t="s">
        <v>480</v>
      </c>
      <c r="M7" s="825"/>
      <c r="N7" s="825"/>
      <c r="O7" s="825" t="s">
        <v>995</v>
      </c>
      <c r="P7" s="825"/>
    </row>
    <row r="8" spans="1:16" ht="24">
      <c r="A8" s="826"/>
      <c r="B8" s="403" t="s">
        <v>1302</v>
      </c>
      <c r="C8" s="403" t="s">
        <v>1303</v>
      </c>
      <c r="D8" s="404" t="s">
        <v>482</v>
      </c>
      <c r="E8" s="740" t="s">
        <v>1302</v>
      </c>
      <c r="F8" s="740" t="s">
        <v>1303</v>
      </c>
      <c r="G8" s="740" t="s">
        <v>1302</v>
      </c>
      <c r="H8" s="740" t="s">
        <v>1303</v>
      </c>
      <c r="I8" s="404" t="s">
        <v>482</v>
      </c>
      <c r="J8" s="740" t="s">
        <v>1302</v>
      </c>
      <c r="K8" s="740" t="s">
        <v>1303</v>
      </c>
      <c r="L8" s="740" t="s">
        <v>1302</v>
      </c>
      <c r="M8" s="740" t="s">
        <v>1303</v>
      </c>
      <c r="N8" s="404" t="s">
        <v>482</v>
      </c>
      <c r="O8" s="740" t="s">
        <v>1302</v>
      </c>
      <c r="P8" s="740" t="s">
        <v>1303</v>
      </c>
    </row>
    <row r="9" spans="1:16" ht="14.25" customHeight="1">
      <c r="A9" s="207" t="s">
        <v>1411</v>
      </c>
      <c r="B9" s="208">
        <v>7808.835</v>
      </c>
      <c r="C9" s="208">
        <v>8065.5889999999999</v>
      </c>
      <c r="D9" s="209">
        <v>103.28799366358746</v>
      </c>
      <c r="E9" s="210">
        <v>1.146050360325856E-2</v>
      </c>
      <c r="F9" s="211">
        <v>1.1875429210322233E-2</v>
      </c>
      <c r="G9" s="208">
        <v>15463.094999999999</v>
      </c>
      <c r="H9" s="208">
        <v>17066.370999999999</v>
      </c>
      <c r="I9" s="209">
        <v>110.36840296202021</v>
      </c>
      <c r="J9" s="210">
        <v>8.2203518081173058E-2</v>
      </c>
      <c r="K9" s="211">
        <v>7.8214663972191276E-2</v>
      </c>
      <c r="L9" s="208">
        <v>23271.93</v>
      </c>
      <c r="M9" s="208">
        <v>25131.96</v>
      </c>
      <c r="N9" s="212">
        <v>107.99259021490697</v>
      </c>
      <c r="O9" s="213">
        <v>2.6765443090999035E-2</v>
      </c>
      <c r="P9" s="211">
        <v>2.8005863822318469E-2</v>
      </c>
    </row>
    <row r="10" spans="1:16" ht="14.25" customHeight="1">
      <c r="A10" s="207" t="s">
        <v>1412</v>
      </c>
      <c r="B10" s="208">
        <v>112088.38277</v>
      </c>
      <c r="C10" s="208">
        <v>118559.93415</v>
      </c>
      <c r="D10" s="209">
        <v>105.77361473158133</v>
      </c>
      <c r="E10" s="210">
        <v>0.16450460467137668</v>
      </c>
      <c r="F10" s="211">
        <v>0.17456258993345564</v>
      </c>
      <c r="G10" s="208">
        <v>35900.847240000003</v>
      </c>
      <c r="H10" s="208">
        <v>47588.406409999996</v>
      </c>
      <c r="I10" s="209">
        <v>132.55510682482711</v>
      </c>
      <c r="J10" s="210">
        <v>0.190852862588167</v>
      </c>
      <c r="K10" s="211">
        <v>0.21809623242868817</v>
      </c>
      <c r="L10" s="208">
        <v>147989.23001</v>
      </c>
      <c r="M10" s="208">
        <v>166148.34056000001</v>
      </c>
      <c r="N10" s="212">
        <v>112.27056222184071</v>
      </c>
      <c r="O10" s="213">
        <v>0.17020493418093907</v>
      </c>
      <c r="P10" s="211">
        <v>0.18514782770733174</v>
      </c>
    </row>
    <row r="11" spans="1:16" ht="14.25" customHeight="1">
      <c r="A11" s="207" t="s">
        <v>1413</v>
      </c>
      <c r="B11" s="208">
        <v>4815.7016800000001</v>
      </c>
      <c r="C11" s="208">
        <v>651.39332999999999</v>
      </c>
      <c r="D11" s="209">
        <v>13.526446887382773</v>
      </c>
      <c r="E11" s="210">
        <v>7.0676824975631197E-3</v>
      </c>
      <c r="F11" s="211">
        <v>9.5908375426656002E-4</v>
      </c>
      <c r="G11" s="208">
        <v>0</v>
      </c>
      <c r="H11" s="208">
        <v>0</v>
      </c>
      <c r="I11" s="209" t="s">
        <v>964</v>
      </c>
      <c r="J11" s="210" t="s">
        <v>964</v>
      </c>
      <c r="K11" s="211" t="s">
        <v>964</v>
      </c>
      <c r="L11" s="208">
        <v>4815.7016800000001</v>
      </c>
      <c r="M11" s="208">
        <v>651.39332999999999</v>
      </c>
      <c r="N11" s="212">
        <v>13.526446887382773</v>
      </c>
      <c r="O11" s="213">
        <v>5.5386205295077998E-3</v>
      </c>
      <c r="P11" s="211">
        <v>7.2588182118491981E-4</v>
      </c>
    </row>
    <row r="12" spans="1:16" ht="14.25" customHeight="1">
      <c r="A12" s="207" t="s">
        <v>1414</v>
      </c>
      <c r="B12" s="208">
        <v>247251.32811</v>
      </c>
      <c r="C12" s="208">
        <v>224357.37344</v>
      </c>
      <c r="D12" s="209">
        <v>90.740614076776694</v>
      </c>
      <c r="E12" s="210">
        <v>0.3628741978432275</v>
      </c>
      <c r="F12" s="211">
        <v>0.33033422681226993</v>
      </c>
      <c r="G12" s="208">
        <v>27855.443079999997</v>
      </c>
      <c r="H12" s="208">
        <v>34621.833359999997</v>
      </c>
      <c r="I12" s="209">
        <v>124.29108831824045</v>
      </c>
      <c r="J12" s="211">
        <v>0.14808260693514894</v>
      </c>
      <c r="K12" s="211">
        <v>0.15867081890775736</v>
      </c>
      <c r="L12" s="208">
        <v>275106.77119</v>
      </c>
      <c r="M12" s="208">
        <v>258979.20680000001</v>
      </c>
      <c r="N12" s="212">
        <v>94.137707218096196</v>
      </c>
      <c r="O12" s="213">
        <v>0.31640498352454816</v>
      </c>
      <c r="P12" s="211">
        <v>0.28859414062623268</v>
      </c>
    </row>
    <row r="13" spans="1:16" ht="14.25" customHeight="1">
      <c r="A13" s="207" t="s">
        <v>1415</v>
      </c>
      <c r="B13" s="208">
        <v>37618.234939999995</v>
      </c>
      <c r="C13" s="208">
        <v>35526.900130000002</v>
      </c>
      <c r="D13" s="209">
        <v>94.440635470176602</v>
      </c>
      <c r="E13" s="210">
        <v>5.5209761389259343E-2</v>
      </c>
      <c r="F13" s="211">
        <v>5.2308292370960477E-2</v>
      </c>
      <c r="G13" s="208">
        <v>0</v>
      </c>
      <c r="H13" s="208">
        <v>0</v>
      </c>
      <c r="I13" s="209" t="s">
        <v>964</v>
      </c>
      <c r="J13" s="210" t="s">
        <v>964</v>
      </c>
      <c r="K13" s="211" t="s">
        <v>964</v>
      </c>
      <c r="L13" s="208">
        <v>37618.234939999995</v>
      </c>
      <c r="M13" s="208">
        <v>35526.900130000002</v>
      </c>
      <c r="N13" s="212">
        <v>94.440635470176602</v>
      </c>
      <c r="O13" s="213">
        <v>4.3265372767553073E-2</v>
      </c>
      <c r="P13" s="211">
        <v>3.958949190870463E-2</v>
      </c>
    </row>
    <row r="14" spans="1:16" ht="14.25" customHeight="1">
      <c r="A14" s="207" t="s">
        <v>1416</v>
      </c>
      <c r="B14" s="208">
        <v>3280.4595899999999</v>
      </c>
      <c r="C14" s="208">
        <v>5984.9632799999999</v>
      </c>
      <c r="D14" s="209">
        <v>182.44282899397032</v>
      </c>
      <c r="E14" s="210">
        <v>4.8145106090139054E-3</v>
      </c>
      <c r="F14" s="211">
        <v>8.8120046481438563E-3</v>
      </c>
      <c r="G14" s="208">
        <v>0</v>
      </c>
      <c r="H14" s="208">
        <v>0</v>
      </c>
      <c r="I14" s="209" t="s">
        <v>964</v>
      </c>
      <c r="J14" s="210" t="s">
        <v>964</v>
      </c>
      <c r="K14" s="211" t="s">
        <v>964</v>
      </c>
      <c r="L14" s="208">
        <v>3280.4595899999999</v>
      </c>
      <c r="M14" s="208">
        <v>5984.9632799999999</v>
      </c>
      <c r="N14" s="212">
        <v>182.44282899397032</v>
      </c>
      <c r="O14" s="213">
        <v>3.7729124515442866E-3</v>
      </c>
      <c r="P14" s="211">
        <v>6.6693591188771786E-3</v>
      </c>
    </row>
    <row r="15" spans="1:16" ht="14.25" customHeight="1">
      <c r="A15" s="207" t="s">
        <v>1417</v>
      </c>
      <c r="B15" s="208">
        <v>0</v>
      </c>
      <c r="C15" s="208">
        <v>0</v>
      </c>
      <c r="D15" s="209" t="s">
        <v>964</v>
      </c>
      <c r="E15" s="210" t="s">
        <v>964</v>
      </c>
      <c r="F15" s="211" t="s">
        <v>964</v>
      </c>
      <c r="G15" s="208">
        <v>120.89844000000001</v>
      </c>
      <c r="H15" s="208">
        <v>1414.14492</v>
      </c>
      <c r="I15" s="209">
        <v>1169.6965816928653</v>
      </c>
      <c r="J15" s="210">
        <v>6.427094380863351E-4</v>
      </c>
      <c r="K15" s="211">
        <v>6.4809835509717518E-3</v>
      </c>
      <c r="L15" s="208">
        <v>120.89844000000001</v>
      </c>
      <c r="M15" s="208">
        <v>1414.14492</v>
      </c>
      <c r="N15" s="212">
        <v>1169.6965816928653</v>
      </c>
      <c r="O15" s="213">
        <v>1.3904735514461247E-4</v>
      </c>
      <c r="P15" s="211">
        <v>1.5758560038510107E-3</v>
      </c>
    </row>
    <row r="16" spans="1:16" ht="14.25" customHeight="1">
      <c r="A16" s="207" t="s">
        <v>1418</v>
      </c>
      <c r="B16" s="208">
        <v>0</v>
      </c>
      <c r="C16" s="208">
        <v>0</v>
      </c>
      <c r="D16" s="209" t="s">
        <v>964</v>
      </c>
      <c r="E16" s="210" t="s">
        <v>964</v>
      </c>
      <c r="F16" s="211" t="s">
        <v>964</v>
      </c>
      <c r="G16" s="208">
        <v>8289.9730199999995</v>
      </c>
      <c r="H16" s="208">
        <v>7545.8124800000005</v>
      </c>
      <c r="I16" s="209">
        <v>91.023365960242913</v>
      </c>
      <c r="J16" s="210">
        <v>4.4070410680527201E-2</v>
      </c>
      <c r="K16" s="211">
        <v>3.4582231191409553E-2</v>
      </c>
      <c r="L16" s="208">
        <v>8289.9730199999995</v>
      </c>
      <c r="M16" s="208">
        <v>7545.8124800000005</v>
      </c>
      <c r="N16" s="212">
        <v>91.023365960242913</v>
      </c>
      <c r="O16" s="213">
        <v>9.5344391759827132E-3</v>
      </c>
      <c r="P16" s="211">
        <v>8.4086954118831655E-3</v>
      </c>
    </row>
    <row r="17" spans="1:16" ht="14.25" customHeight="1">
      <c r="A17" s="207" t="s">
        <v>1419</v>
      </c>
      <c r="B17" s="208">
        <v>60288.54434</v>
      </c>
      <c r="C17" s="208">
        <v>63181.80528</v>
      </c>
      <c r="D17" s="209">
        <v>104.79902271928034</v>
      </c>
      <c r="E17" s="210">
        <v>8.8481454614392982E-2</v>
      </c>
      <c r="F17" s="211">
        <v>9.3026195108999912E-2</v>
      </c>
      <c r="G17" s="208">
        <v>0</v>
      </c>
      <c r="H17" s="208">
        <v>0</v>
      </c>
      <c r="I17" s="209" t="s">
        <v>964</v>
      </c>
      <c r="J17" s="210" t="s">
        <v>964</v>
      </c>
      <c r="K17" s="211" t="s">
        <v>964</v>
      </c>
      <c r="L17" s="208">
        <v>60288.54434</v>
      </c>
      <c r="M17" s="208">
        <v>63181.80528</v>
      </c>
      <c r="N17" s="212">
        <v>104.79902271928034</v>
      </c>
      <c r="O17" s="213">
        <v>6.9338881758901905E-2</v>
      </c>
      <c r="P17" s="211">
        <v>7.0406806103460381E-2</v>
      </c>
    </row>
    <row r="18" spans="1:16" ht="14.25" customHeight="1">
      <c r="A18" s="207" t="s">
        <v>1420</v>
      </c>
      <c r="B18" s="208">
        <v>29543.979460000002</v>
      </c>
      <c r="C18" s="208">
        <v>32925.039510000002</v>
      </c>
      <c r="D18" s="209">
        <v>111.44415922227967</v>
      </c>
      <c r="E18" s="210">
        <v>4.3359717942039612E-2</v>
      </c>
      <c r="F18" s="211">
        <v>4.8477423775011054E-2</v>
      </c>
      <c r="G18" s="208">
        <v>10311.8609</v>
      </c>
      <c r="H18" s="208">
        <v>16546.227719999999</v>
      </c>
      <c r="I18" s="209">
        <v>160.45821293031599</v>
      </c>
      <c r="J18" s="210">
        <v>5.4818989597082049E-2</v>
      </c>
      <c r="K18" s="211">
        <v>7.5830862995252865E-2</v>
      </c>
      <c r="L18" s="208">
        <v>39855.840360000002</v>
      </c>
      <c r="M18" s="208">
        <v>49471.267229999998</v>
      </c>
      <c r="N18" s="212">
        <v>124.12551531506584</v>
      </c>
      <c r="O18" s="213">
        <v>4.583888087492196E-2</v>
      </c>
      <c r="P18" s="211">
        <v>5.5128433005659179E-2</v>
      </c>
    </row>
    <row r="19" spans="1:16" ht="14.25" customHeight="1">
      <c r="A19" s="207" t="s">
        <v>1421</v>
      </c>
      <c r="B19" s="208">
        <v>12008.298419999999</v>
      </c>
      <c r="C19" s="208">
        <v>10998.74091</v>
      </c>
      <c r="D19" s="209">
        <v>91.59283459912551</v>
      </c>
      <c r="E19" s="210">
        <v>1.7623774520964273E-2</v>
      </c>
      <c r="F19" s="211">
        <v>1.6194076970619274E-2</v>
      </c>
      <c r="G19" s="208">
        <v>17103.72623</v>
      </c>
      <c r="H19" s="208">
        <v>20488.04089</v>
      </c>
      <c r="I19" s="209">
        <v>119.78700205142374</v>
      </c>
      <c r="J19" s="210">
        <v>9.0925294606496246E-2</v>
      </c>
      <c r="K19" s="211">
        <v>9.3896073960882773E-2</v>
      </c>
      <c r="L19" s="208">
        <v>29112.024649999999</v>
      </c>
      <c r="M19" s="208">
        <v>31486.781800000001</v>
      </c>
      <c r="N19" s="212">
        <v>108.15730674369294</v>
      </c>
      <c r="O19" s="213">
        <v>3.3482235424106901E-2</v>
      </c>
      <c r="P19" s="211">
        <v>3.5087375727713067E-2</v>
      </c>
    </row>
    <row r="20" spans="1:16" ht="14.25" customHeight="1">
      <c r="A20" s="207" t="s">
        <v>1422</v>
      </c>
      <c r="B20" s="208">
        <v>15886.609899999999</v>
      </c>
      <c r="C20" s="208">
        <v>17012.989579999998</v>
      </c>
      <c r="D20" s="209">
        <v>107.09011983733545</v>
      </c>
      <c r="E20" s="210">
        <v>2.3315712267260494E-2</v>
      </c>
      <c r="F20" s="211">
        <v>2.504920017784687E-2</v>
      </c>
      <c r="G20" s="208">
        <v>0</v>
      </c>
      <c r="H20" s="208">
        <v>0</v>
      </c>
      <c r="I20" s="209" t="s">
        <v>964</v>
      </c>
      <c r="J20" s="209" t="s">
        <v>964</v>
      </c>
      <c r="K20" s="211" t="s">
        <v>964</v>
      </c>
      <c r="L20" s="208">
        <v>15886.609899999999</v>
      </c>
      <c r="M20" s="208">
        <v>17012.989579999998</v>
      </c>
      <c r="N20" s="212">
        <v>107.09011983733545</v>
      </c>
      <c r="O20" s="213">
        <v>1.8271460647541989E-2</v>
      </c>
      <c r="P20" s="211">
        <v>1.8958468395938996E-2</v>
      </c>
    </row>
    <row r="21" spans="1:16" ht="14.25" customHeight="1">
      <c r="A21" s="207" t="s">
        <v>1423</v>
      </c>
      <c r="B21" s="208">
        <v>959.78468999999996</v>
      </c>
      <c r="C21" s="208">
        <v>752.85401999999999</v>
      </c>
      <c r="D21" s="209">
        <v>78.43988634575949</v>
      </c>
      <c r="E21" s="210">
        <v>1.408611642850361E-3</v>
      </c>
      <c r="F21" s="211">
        <v>1.1084701464724421E-3</v>
      </c>
      <c r="G21" s="208">
        <v>0</v>
      </c>
      <c r="H21" s="208">
        <v>0</v>
      </c>
      <c r="I21" s="209" t="s">
        <v>964</v>
      </c>
      <c r="J21" s="209" t="s">
        <v>964</v>
      </c>
      <c r="K21" s="211" t="s">
        <v>964</v>
      </c>
      <c r="L21" s="208">
        <v>959.78468999999996</v>
      </c>
      <c r="M21" s="208">
        <v>752.85401999999999</v>
      </c>
      <c r="N21" s="212">
        <v>78.43988634575949</v>
      </c>
      <c r="O21" s="213">
        <v>1.1038647202792013E-3</v>
      </c>
      <c r="P21" s="211">
        <v>8.3894480025453755E-4</v>
      </c>
    </row>
    <row r="22" spans="1:16" ht="14.25" customHeight="1">
      <c r="A22" s="207" t="s">
        <v>1424</v>
      </c>
      <c r="B22" s="208">
        <v>5206.6437300000007</v>
      </c>
      <c r="C22" s="208">
        <v>6131.13681</v>
      </c>
      <c r="D22" s="209">
        <v>117.75602725942609</v>
      </c>
      <c r="E22" s="210">
        <v>7.6414419344945301E-3</v>
      </c>
      <c r="F22" s="211">
        <v>9.0272243187640572E-3</v>
      </c>
      <c r="G22" s="208">
        <v>0</v>
      </c>
      <c r="H22" s="208">
        <v>0</v>
      </c>
      <c r="I22" s="209" t="s">
        <v>964</v>
      </c>
      <c r="J22" s="209" t="s">
        <v>964</v>
      </c>
      <c r="K22" s="211" t="s">
        <v>964</v>
      </c>
      <c r="L22" s="208">
        <v>5206.6437300000007</v>
      </c>
      <c r="M22" s="208">
        <v>6131.13681</v>
      </c>
      <c r="N22" s="212">
        <v>117.75602725942609</v>
      </c>
      <c r="O22" s="213">
        <v>5.9882496402499479E-3</v>
      </c>
      <c r="P22" s="211">
        <v>6.832247965413922E-3</v>
      </c>
    </row>
    <row r="23" spans="1:16" ht="14.25" customHeight="1">
      <c r="A23" s="207" t="s">
        <v>1425</v>
      </c>
      <c r="B23" s="208">
        <v>37148.989150000001</v>
      </c>
      <c r="C23" s="208">
        <v>41564.566840000007</v>
      </c>
      <c r="D23" s="209">
        <v>111.88613146960959</v>
      </c>
      <c r="E23" s="210">
        <v>5.452108080283271E-2</v>
      </c>
      <c r="F23" s="211">
        <v>6.1197895301400421E-2</v>
      </c>
      <c r="G23" s="208">
        <v>0</v>
      </c>
      <c r="H23" s="208">
        <v>0</v>
      </c>
      <c r="I23" s="209" t="s">
        <v>964</v>
      </c>
      <c r="J23" s="209" t="s">
        <v>964</v>
      </c>
      <c r="K23" s="211" t="s">
        <v>964</v>
      </c>
      <c r="L23" s="208">
        <v>37148.989150000001</v>
      </c>
      <c r="M23" s="208">
        <v>41564.566840000007</v>
      </c>
      <c r="N23" s="212">
        <v>111.88613146960959</v>
      </c>
      <c r="O23" s="213">
        <v>4.2725685191665051E-2</v>
      </c>
      <c r="P23" s="211">
        <v>4.6317581229426363E-2</v>
      </c>
    </row>
    <row r="24" spans="1:16" ht="14.25" customHeight="1">
      <c r="A24" s="207" t="s">
        <v>1426</v>
      </c>
      <c r="B24" s="208">
        <v>3812.9252000000001</v>
      </c>
      <c r="C24" s="208">
        <v>3741.1987100000001</v>
      </c>
      <c r="D24" s="209">
        <v>98.118859242242678</v>
      </c>
      <c r="E24" s="210">
        <v>5.5959746868201677E-3</v>
      </c>
      <c r="F24" s="211">
        <v>5.5083814018237051E-3</v>
      </c>
      <c r="G24" s="208">
        <v>18534.76197</v>
      </c>
      <c r="H24" s="208">
        <v>17128.415550000002</v>
      </c>
      <c r="I24" s="209">
        <v>92.412384781221988</v>
      </c>
      <c r="J24" s="210">
        <v>9.8532838395620923E-2</v>
      </c>
      <c r="K24" s="211">
        <v>7.8499012275035279E-2</v>
      </c>
      <c r="L24" s="208">
        <v>22347.687170000001</v>
      </c>
      <c r="M24" s="208">
        <v>20869.614260000002</v>
      </c>
      <c r="N24" s="212">
        <v>93.386013958597943</v>
      </c>
      <c r="O24" s="213">
        <v>2.5702455669301356E-2</v>
      </c>
      <c r="P24" s="211">
        <v>2.3256107959342437E-2</v>
      </c>
    </row>
    <row r="25" spans="1:16" ht="14.25" customHeight="1">
      <c r="A25" s="207" t="s">
        <v>1427</v>
      </c>
      <c r="B25" s="208">
        <v>0</v>
      </c>
      <c r="C25" s="208">
        <v>0</v>
      </c>
      <c r="D25" s="209" t="s">
        <v>964</v>
      </c>
      <c r="E25" s="210" t="s">
        <v>964</v>
      </c>
      <c r="F25" s="211" t="s">
        <v>964</v>
      </c>
      <c r="G25" s="208">
        <v>3147.2011000000002</v>
      </c>
      <c r="H25" s="208">
        <v>2805.3597400000003</v>
      </c>
      <c r="I25" s="209">
        <v>89.138242230533024</v>
      </c>
      <c r="J25" s="210">
        <v>1.6730868078411065E-2</v>
      </c>
      <c r="K25" s="211">
        <v>1.2856879144676623E-2</v>
      </c>
      <c r="L25" s="208">
        <v>3147.2011000000002</v>
      </c>
      <c r="M25" s="208">
        <v>2805.3597400000003</v>
      </c>
      <c r="N25" s="212">
        <v>89.138242230533024</v>
      </c>
      <c r="O25" s="213">
        <v>3.6196495923621107E-3</v>
      </c>
      <c r="P25" s="211">
        <v>3.1261597921950681E-3</v>
      </c>
    </row>
    <row r="26" spans="1:16" ht="14.25" customHeight="1">
      <c r="A26" s="207" t="s">
        <v>1428</v>
      </c>
      <c r="B26" s="208">
        <v>35403.791360000003</v>
      </c>
      <c r="C26" s="208">
        <v>39239.804329999999</v>
      </c>
      <c r="D26" s="209">
        <v>110.83503439220357</v>
      </c>
      <c r="E26" s="210">
        <v>5.1959771009413611E-2</v>
      </c>
      <c r="F26" s="211">
        <v>5.7775014143146994E-2</v>
      </c>
      <c r="G26" s="208">
        <v>4938.5418099999997</v>
      </c>
      <c r="H26" s="208">
        <v>4772.2937899999997</v>
      </c>
      <c r="I26" s="209">
        <v>96.633661789328869</v>
      </c>
      <c r="J26" s="210">
        <v>2.6253832817619248E-2</v>
      </c>
      <c r="K26" s="211">
        <v>2.18712786193049E-2</v>
      </c>
      <c r="L26" s="208">
        <v>40342.333170000005</v>
      </c>
      <c r="M26" s="208">
        <v>44012.098119999995</v>
      </c>
      <c r="N26" s="212">
        <v>109.0965610108266</v>
      </c>
      <c r="O26" s="213">
        <v>4.6398404542285832E-2</v>
      </c>
      <c r="P26" s="211">
        <v>4.9044993963194221E-2</v>
      </c>
    </row>
    <row r="27" spans="1:16" ht="14.25" customHeight="1">
      <c r="A27" s="207" t="s">
        <v>1429</v>
      </c>
      <c r="B27" s="208">
        <v>33415.38624</v>
      </c>
      <c r="C27" s="208">
        <v>35674.254939999999</v>
      </c>
      <c r="D27" s="209">
        <v>106.75996585457992</v>
      </c>
      <c r="E27" s="210">
        <v>4.9041522123056319E-2</v>
      </c>
      <c r="F27" s="211">
        <v>5.2525251307865825E-2</v>
      </c>
      <c r="G27" s="208">
        <v>23362.209649999997</v>
      </c>
      <c r="H27" s="208">
        <v>16327.0555</v>
      </c>
      <c r="I27" s="209">
        <v>69.886606381002153</v>
      </c>
      <c r="J27" s="210">
        <v>0.12419608256820064</v>
      </c>
      <c r="K27" s="211">
        <v>7.4826403316078011E-2</v>
      </c>
      <c r="L27" s="208">
        <v>56777.595890000004</v>
      </c>
      <c r="M27" s="208">
        <v>52001.310440000001</v>
      </c>
      <c r="N27" s="212">
        <v>91.587728618778613</v>
      </c>
      <c r="O27" s="213">
        <v>6.5300880143483411E-2</v>
      </c>
      <c r="P27" s="211">
        <v>5.7947793119388531E-2</v>
      </c>
    </row>
    <row r="28" spans="1:16" ht="14.25" customHeight="1">
      <c r="A28" s="207" t="s">
        <v>1430</v>
      </c>
      <c r="B28" s="208">
        <v>6478.32636</v>
      </c>
      <c r="C28" s="208">
        <v>0</v>
      </c>
      <c r="D28" s="209" t="s">
        <v>964</v>
      </c>
      <c r="E28" s="210">
        <v>9.5078052733685511E-3</v>
      </c>
      <c r="F28" s="211" t="s">
        <v>964</v>
      </c>
      <c r="G28" s="208">
        <v>0</v>
      </c>
      <c r="H28" s="208">
        <v>0</v>
      </c>
      <c r="I28" s="209" t="s">
        <v>964</v>
      </c>
      <c r="J28" s="210" t="s">
        <v>964</v>
      </c>
      <c r="K28" s="211" t="s">
        <v>964</v>
      </c>
      <c r="L28" s="208">
        <v>6478.32636</v>
      </c>
      <c r="M28" s="208">
        <v>0</v>
      </c>
      <c r="N28" s="212" t="s">
        <v>964</v>
      </c>
      <c r="O28" s="213">
        <v>7.4508334939774627E-3</v>
      </c>
      <c r="P28" s="211" t="s">
        <v>964</v>
      </c>
    </row>
    <row r="29" spans="1:16" ht="14.25" customHeight="1">
      <c r="A29" s="207" t="s">
        <v>1431</v>
      </c>
      <c r="B29" s="208">
        <v>0</v>
      </c>
      <c r="C29" s="208">
        <v>0</v>
      </c>
      <c r="D29" s="209" t="s">
        <v>964</v>
      </c>
      <c r="E29" s="210" t="s">
        <v>964</v>
      </c>
      <c r="F29" s="211" t="s">
        <v>964</v>
      </c>
      <c r="G29" s="208">
        <v>1938.6057800000001</v>
      </c>
      <c r="H29" s="208">
        <v>0</v>
      </c>
      <c r="I29" s="209" t="s">
        <v>964</v>
      </c>
      <c r="J29" s="210">
        <v>1.03058420897302E-2</v>
      </c>
      <c r="K29" s="211" t="s">
        <v>964</v>
      </c>
      <c r="L29" s="208">
        <v>1938.6057800000001</v>
      </c>
      <c r="M29" s="208">
        <v>0</v>
      </c>
      <c r="N29" s="212" t="s">
        <v>964</v>
      </c>
      <c r="O29" s="213">
        <v>2.2296235284513057E-3</v>
      </c>
      <c r="P29" s="211" t="s">
        <v>964</v>
      </c>
    </row>
    <row r="30" spans="1:16" ht="14.25" customHeight="1">
      <c r="A30" s="207" t="s">
        <v>1432</v>
      </c>
      <c r="B30" s="208">
        <v>28353.051329999998</v>
      </c>
      <c r="C30" s="208">
        <v>34814.402070000004</v>
      </c>
      <c r="D30" s="209">
        <v>122.78890784909396</v>
      </c>
      <c r="E30" s="210">
        <v>4.1611872568806982E-2</v>
      </c>
      <c r="F30" s="211">
        <v>5.1259240618630686E-2</v>
      </c>
      <c r="G30" s="208">
        <v>19474.94182</v>
      </c>
      <c r="H30" s="208">
        <v>28894.728170000002</v>
      </c>
      <c r="I30" s="209">
        <v>148.3687521999488</v>
      </c>
      <c r="J30" s="210">
        <v>0.10353093814855069</v>
      </c>
      <c r="K30" s="211">
        <v>0.1324236684169329</v>
      </c>
      <c r="L30" s="208">
        <v>47827.993150000002</v>
      </c>
      <c r="M30" s="208">
        <v>63709.130239999999</v>
      </c>
      <c r="N30" s="212">
        <v>133.20469048365246</v>
      </c>
      <c r="O30" s="213">
        <v>5.5007789590851154E-2</v>
      </c>
      <c r="P30" s="211">
        <v>7.0994432019619302E-2</v>
      </c>
    </row>
    <row r="31" spans="1:16" ht="14.25" customHeight="1">
      <c r="A31" s="207" t="s">
        <v>1433</v>
      </c>
      <c r="B31" s="208">
        <v>0</v>
      </c>
      <c r="C31" s="208">
        <v>0</v>
      </c>
      <c r="D31" s="209" t="s">
        <v>964</v>
      </c>
      <c r="E31" s="210" t="s">
        <v>964</v>
      </c>
      <c r="F31" s="211" t="s">
        <v>964</v>
      </c>
      <c r="G31" s="208">
        <v>1665.35409</v>
      </c>
      <c r="H31" s="208">
        <v>3000.4323899999999</v>
      </c>
      <c r="I31" s="209">
        <v>180.16783385688265</v>
      </c>
      <c r="J31" s="210">
        <v>8.8532059751861136E-3</v>
      </c>
      <c r="K31" s="211">
        <v>1.3750891220818344E-2</v>
      </c>
      <c r="L31" s="208">
        <v>1665.35409</v>
      </c>
      <c r="M31" s="208">
        <v>3000.4323899999999</v>
      </c>
      <c r="N31" s="212">
        <v>180.16783385688265</v>
      </c>
      <c r="O31" s="213">
        <v>1.9153521054015498E-3</v>
      </c>
      <c r="P31" s="211">
        <v>3.3435394980102446E-3</v>
      </c>
    </row>
    <row r="32" spans="1:16" ht="18.75" customHeight="1">
      <c r="A32" s="639" t="s">
        <v>302</v>
      </c>
      <c r="B32" s="405">
        <v>681369.27227000019</v>
      </c>
      <c r="C32" s="405">
        <v>679182.94633000006</v>
      </c>
      <c r="D32" s="406">
        <v>99.67912759952965</v>
      </c>
      <c r="E32" s="407">
        <v>1</v>
      </c>
      <c r="F32" s="408">
        <v>1</v>
      </c>
      <c r="G32" s="409">
        <v>188107.46013000005</v>
      </c>
      <c r="H32" s="405">
        <v>218199.12192000003</v>
      </c>
      <c r="I32" s="406">
        <v>115.99705921774914</v>
      </c>
      <c r="J32" s="407">
        <v>1</v>
      </c>
      <c r="K32" s="408">
        <v>1</v>
      </c>
      <c r="L32" s="410">
        <v>869476.7324000001</v>
      </c>
      <c r="M32" s="411">
        <v>897382.06825000001</v>
      </c>
      <c r="N32" s="412">
        <v>103.20944020813224</v>
      </c>
      <c r="O32" s="413">
        <v>1</v>
      </c>
      <c r="P32" s="408">
        <v>1</v>
      </c>
    </row>
    <row r="33" spans="1:1" ht="12.75" customHeight="1">
      <c r="A33" s="51" t="s">
        <v>478</v>
      </c>
    </row>
    <row r="34" spans="1:1" ht="12.75" customHeight="1"/>
    <row r="35" spans="1:1" ht="12.75" customHeight="1">
      <c r="A35" s="648" t="s">
        <v>1263</v>
      </c>
    </row>
    <row r="36" spans="1:1" ht="12.75" customHeight="1">
      <c r="A36" s="649" t="s">
        <v>1434</v>
      </c>
    </row>
    <row r="37" spans="1:1" ht="12.75" customHeight="1">
      <c r="A37" s="649" t="s">
        <v>1435</v>
      </c>
    </row>
    <row r="38" spans="1:1" ht="12.75" customHeight="1">
      <c r="A38" s="649" t="s">
        <v>1436</v>
      </c>
    </row>
    <row r="39" spans="1:1" ht="12.75" customHeight="1">
      <c r="A39" s="742" t="s">
        <v>1437</v>
      </c>
    </row>
    <row r="40" spans="1:1" ht="12.75" customHeight="1">
      <c r="A40" s="743" t="s">
        <v>1438</v>
      </c>
    </row>
    <row r="41" spans="1:1" ht="12.75" customHeight="1">
      <c r="A41" s="743" t="s">
        <v>1439</v>
      </c>
    </row>
    <row r="42" spans="1:1" ht="12.75" customHeight="1">
      <c r="A42" s="743" t="s">
        <v>1440</v>
      </c>
    </row>
    <row r="43" spans="1:1" ht="12.75" customHeight="1"/>
    <row r="44" spans="1:1" ht="12.75" customHeight="1">
      <c r="A44" s="74" t="s">
        <v>297</v>
      </c>
    </row>
    <row r="45" spans="1:1" ht="12.75" customHeight="1"/>
    <row r="46" spans="1:1" ht="12.75" customHeight="1"/>
    <row r="47" spans="1:1" ht="12.75" customHeight="1"/>
    <row r="48" spans="1:1" ht="12.75" customHeight="1"/>
    <row r="49" spans="16:16" ht="12.75" customHeight="1">
      <c r="P49" s="40" t="s">
        <v>401</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69" t="s">
        <v>1304</v>
      </c>
    </row>
    <row r="2" spans="1:7" ht="12.75" customHeight="1">
      <c r="A2" s="123" t="s">
        <v>1305</v>
      </c>
    </row>
    <row r="3" spans="1:7" ht="12.75" customHeight="1"/>
    <row r="4" spans="1:7" ht="12.75" customHeight="1">
      <c r="B4" s="823" t="s">
        <v>443</v>
      </c>
      <c r="C4" s="824"/>
      <c r="D4" s="824"/>
      <c r="E4" s="824"/>
      <c r="F4" s="824"/>
    </row>
    <row r="5" spans="1:7">
      <c r="A5" s="828" t="s">
        <v>632</v>
      </c>
      <c r="B5" s="828" t="s">
        <v>483</v>
      </c>
      <c r="C5" s="829" t="s">
        <v>484</v>
      </c>
      <c r="D5" s="829"/>
      <c r="E5" s="826" t="s">
        <v>485</v>
      </c>
      <c r="F5" s="826"/>
    </row>
    <row r="6" spans="1:7" ht="65.25">
      <c r="A6" s="828"/>
      <c r="B6" s="828"/>
      <c r="C6" s="414" t="s">
        <v>631</v>
      </c>
      <c r="D6" s="414" t="s">
        <v>486</v>
      </c>
      <c r="E6" s="414" t="s">
        <v>487</v>
      </c>
      <c r="F6" s="414" t="s">
        <v>488</v>
      </c>
    </row>
    <row r="7" spans="1:7" ht="22.5">
      <c r="A7" s="214">
        <v>1</v>
      </c>
      <c r="B7" s="215" t="s">
        <v>489</v>
      </c>
      <c r="C7" s="216">
        <v>171056</v>
      </c>
      <c r="D7" s="216">
        <v>58408.767119999997</v>
      </c>
      <c r="E7" s="216">
        <v>1156</v>
      </c>
      <c r="F7" s="216">
        <v>8454.3840299999993</v>
      </c>
      <c r="G7" s="87"/>
    </row>
    <row r="8" spans="1:7" ht="22.5">
      <c r="A8" s="214">
        <v>2</v>
      </c>
      <c r="B8" s="215" t="s">
        <v>490</v>
      </c>
      <c r="C8" s="216">
        <v>38107</v>
      </c>
      <c r="D8" s="216">
        <v>54189.855450000003</v>
      </c>
      <c r="E8" s="216">
        <v>250058</v>
      </c>
      <c r="F8" s="216">
        <v>19864.46169</v>
      </c>
      <c r="G8" s="87"/>
    </row>
    <row r="9" spans="1:7" ht="22.5">
      <c r="A9" s="214">
        <v>3</v>
      </c>
      <c r="B9" s="215" t="s">
        <v>491</v>
      </c>
      <c r="C9" s="216">
        <v>45868</v>
      </c>
      <c r="D9" s="216">
        <v>67745.835330000002</v>
      </c>
      <c r="E9" s="216">
        <v>9241</v>
      </c>
      <c r="F9" s="216">
        <v>46944.963179999999</v>
      </c>
      <c r="G9" s="87"/>
    </row>
    <row r="10" spans="1:7" ht="33.75">
      <c r="A10" s="214">
        <v>4</v>
      </c>
      <c r="B10" s="215" t="s">
        <v>492</v>
      </c>
      <c r="C10" s="216">
        <v>3</v>
      </c>
      <c r="D10" s="216">
        <v>362.67048999999997</v>
      </c>
      <c r="E10" s="216">
        <v>20</v>
      </c>
      <c r="F10" s="216">
        <v>189.86404000000002</v>
      </c>
    </row>
    <row r="11" spans="1:7" ht="22.5">
      <c r="A11" s="214">
        <v>5</v>
      </c>
      <c r="B11" s="217" t="s">
        <v>493</v>
      </c>
      <c r="C11" s="216">
        <v>12</v>
      </c>
      <c r="D11" s="216">
        <v>1364.6914299999999</v>
      </c>
      <c r="E11" s="216">
        <v>2</v>
      </c>
      <c r="F11" s="657">
        <v>797.63946999999996</v>
      </c>
    </row>
    <row r="12" spans="1:7" ht="22.5">
      <c r="A12" s="214">
        <v>6</v>
      </c>
      <c r="B12" s="215" t="s">
        <v>494</v>
      </c>
      <c r="C12" s="216">
        <v>1135</v>
      </c>
      <c r="D12" s="216">
        <v>35760.938549999999</v>
      </c>
      <c r="E12" s="216">
        <v>116</v>
      </c>
      <c r="F12" s="216">
        <v>5117.0522300000002</v>
      </c>
    </row>
    <row r="13" spans="1:7" ht="22.5">
      <c r="A13" s="214">
        <v>7</v>
      </c>
      <c r="B13" s="215" t="s">
        <v>495</v>
      </c>
      <c r="C13" s="216">
        <v>1223</v>
      </c>
      <c r="D13" s="216">
        <v>4422.4120300000004</v>
      </c>
      <c r="E13" s="216">
        <v>473</v>
      </c>
      <c r="F13" s="216">
        <v>764.54322999999999</v>
      </c>
    </row>
    <row r="14" spans="1:7" ht="22.5">
      <c r="A14" s="214">
        <v>8</v>
      </c>
      <c r="B14" s="215" t="s">
        <v>496</v>
      </c>
      <c r="C14" s="216">
        <v>52897</v>
      </c>
      <c r="D14" s="216">
        <v>125411.33369</v>
      </c>
      <c r="E14" s="216">
        <v>2544</v>
      </c>
      <c r="F14" s="216">
        <v>10389.28139</v>
      </c>
    </row>
    <row r="15" spans="1:7" ht="22.5">
      <c r="A15" s="214">
        <v>9</v>
      </c>
      <c r="B15" s="215" t="s">
        <v>497</v>
      </c>
      <c r="C15" s="216">
        <v>52356</v>
      </c>
      <c r="D15" s="216">
        <v>71408.675329999998</v>
      </c>
      <c r="E15" s="216">
        <v>5145</v>
      </c>
      <c r="F15" s="216">
        <v>20248.531930000001</v>
      </c>
    </row>
    <row r="16" spans="1:7" ht="33.75">
      <c r="A16" s="214">
        <v>10</v>
      </c>
      <c r="B16" s="215" t="s">
        <v>498</v>
      </c>
      <c r="C16" s="216">
        <v>173659</v>
      </c>
      <c r="D16" s="216">
        <v>147246.25615</v>
      </c>
      <c r="E16" s="216">
        <v>7496</v>
      </c>
      <c r="F16" s="216">
        <v>87182.754260000002</v>
      </c>
    </row>
    <row r="17" spans="1:6" ht="33.75">
      <c r="A17" s="214">
        <v>11</v>
      </c>
      <c r="B17" s="215" t="s">
        <v>499</v>
      </c>
      <c r="C17" s="216">
        <v>15</v>
      </c>
      <c r="D17" s="216">
        <v>511.20859999999999</v>
      </c>
      <c r="E17" s="216">
        <v>0</v>
      </c>
      <c r="F17" s="216">
        <v>0</v>
      </c>
    </row>
    <row r="18" spans="1:6" ht="22.5">
      <c r="A18" s="214">
        <v>12</v>
      </c>
      <c r="B18" s="215" t="s">
        <v>500</v>
      </c>
      <c r="C18" s="216">
        <v>1464</v>
      </c>
      <c r="D18" s="216">
        <v>1761.9482399999999</v>
      </c>
      <c r="E18" s="216">
        <v>23</v>
      </c>
      <c r="F18" s="216">
        <v>6348.4636200000004</v>
      </c>
    </row>
    <row r="19" spans="1:6" ht="22.5">
      <c r="A19" s="214">
        <v>13</v>
      </c>
      <c r="B19" s="215" t="s">
        <v>501</v>
      </c>
      <c r="C19" s="216">
        <v>21768</v>
      </c>
      <c r="D19" s="216">
        <v>62947.422380000004</v>
      </c>
      <c r="E19" s="216">
        <v>891</v>
      </c>
      <c r="F19" s="216">
        <v>10107.52529</v>
      </c>
    </row>
    <row r="20" spans="1:6" ht="22.5">
      <c r="A20" s="214">
        <v>14</v>
      </c>
      <c r="B20" s="215" t="s">
        <v>502</v>
      </c>
      <c r="C20" s="216">
        <v>713</v>
      </c>
      <c r="D20" s="216">
        <v>11558.50871</v>
      </c>
      <c r="E20" s="216">
        <v>115</v>
      </c>
      <c r="F20" s="216">
        <v>-3528.0257499999998</v>
      </c>
    </row>
    <row r="21" spans="1:6" ht="22.5">
      <c r="A21" s="214">
        <v>15</v>
      </c>
      <c r="B21" s="215" t="s">
        <v>503</v>
      </c>
      <c r="C21" s="216">
        <v>123</v>
      </c>
      <c r="D21" s="216">
        <v>752.53204000000005</v>
      </c>
      <c r="E21" s="216">
        <v>30</v>
      </c>
      <c r="F21" s="216">
        <v>200.27907000000002</v>
      </c>
    </row>
    <row r="22" spans="1:6" ht="22.5">
      <c r="A22" s="214">
        <v>16</v>
      </c>
      <c r="B22" s="215" t="s">
        <v>504</v>
      </c>
      <c r="C22" s="216">
        <v>9301</v>
      </c>
      <c r="D22" s="216">
        <v>19019.608090000002</v>
      </c>
      <c r="E22" s="216">
        <v>342</v>
      </c>
      <c r="F22" s="216">
        <v>2433.4361899999999</v>
      </c>
    </row>
    <row r="23" spans="1:6" ht="22.5">
      <c r="A23" s="214">
        <v>17</v>
      </c>
      <c r="B23" s="215" t="s">
        <v>505</v>
      </c>
      <c r="C23" s="216">
        <v>3244</v>
      </c>
      <c r="D23" s="216">
        <v>1474.53359</v>
      </c>
      <c r="E23" s="216">
        <v>1</v>
      </c>
      <c r="F23" s="216">
        <v>5.1953500000000004</v>
      </c>
    </row>
    <row r="24" spans="1:6" ht="22.5">
      <c r="A24" s="214">
        <v>18</v>
      </c>
      <c r="B24" s="215" t="s">
        <v>506</v>
      </c>
      <c r="C24" s="216">
        <v>56527</v>
      </c>
      <c r="D24" s="216">
        <v>14835.749109999999</v>
      </c>
      <c r="E24" s="216">
        <v>15919</v>
      </c>
      <c r="F24" s="216">
        <v>2533.6623199999999</v>
      </c>
    </row>
    <row r="25" spans="1:6" ht="22.5">
      <c r="A25" s="214">
        <v>19</v>
      </c>
      <c r="B25" s="215" t="s">
        <v>507</v>
      </c>
      <c r="C25" s="216">
        <v>800279</v>
      </c>
      <c r="D25" s="216">
        <v>155669.94297</v>
      </c>
      <c r="E25" s="216">
        <v>4508</v>
      </c>
      <c r="F25" s="216">
        <v>138249.40368000002</v>
      </c>
    </row>
    <row r="26" spans="1:6" ht="22.5">
      <c r="A26" s="214">
        <v>20</v>
      </c>
      <c r="B26" s="215" t="s">
        <v>508</v>
      </c>
      <c r="C26" s="216">
        <v>3664</v>
      </c>
      <c r="D26" s="216">
        <v>2471.9348</v>
      </c>
      <c r="E26" s="216">
        <v>1138</v>
      </c>
      <c r="F26" s="216">
        <v>1766.5321100000001</v>
      </c>
    </row>
    <row r="27" spans="1:6" ht="33.75">
      <c r="A27" s="214">
        <v>21</v>
      </c>
      <c r="B27" s="215" t="s">
        <v>509</v>
      </c>
      <c r="C27" s="216">
        <v>637930</v>
      </c>
      <c r="D27" s="216">
        <v>10881.01491</v>
      </c>
      <c r="E27" s="216">
        <v>357</v>
      </c>
      <c r="F27" s="216">
        <v>1563.96919</v>
      </c>
    </row>
    <row r="28" spans="1:6" ht="22.5">
      <c r="A28" s="214">
        <v>22</v>
      </c>
      <c r="B28" s="215" t="s">
        <v>510</v>
      </c>
      <c r="C28" s="216">
        <v>3022</v>
      </c>
      <c r="D28" s="216">
        <v>391.92637000000002</v>
      </c>
      <c r="E28" s="216">
        <v>16</v>
      </c>
      <c r="F28" s="216">
        <v>479.04027000000002</v>
      </c>
    </row>
    <row r="29" spans="1:6" ht="45">
      <c r="A29" s="214">
        <v>23</v>
      </c>
      <c r="B29" s="215" t="s">
        <v>511</v>
      </c>
      <c r="C29" s="216">
        <v>39206</v>
      </c>
      <c r="D29" s="216">
        <v>48784.30287</v>
      </c>
      <c r="E29" s="216">
        <v>188</v>
      </c>
      <c r="F29" s="216">
        <v>5019.2487000000001</v>
      </c>
    </row>
    <row r="30" spans="1:6" ht="22.5">
      <c r="A30" s="214">
        <v>24</v>
      </c>
      <c r="B30" s="215" t="s">
        <v>512</v>
      </c>
      <c r="C30" s="216">
        <v>0</v>
      </c>
      <c r="D30" s="216">
        <v>0</v>
      </c>
      <c r="E30" s="216">
        <v>0</v>
      </c>
      <c r="F30" s="216">
        <v>0</v>
      </c>
    </row>
    <row r="31" spans="1:6" ht="22.5">
      <c r="A31" s="214">
        <v>25</v>
      </c>
      <c r="B31" s="215" t="s">
        <v>513</v>
      </c>
      <c r="C31" s="216">
        <v>0</v>
      </c>
      <c r="D31" s="216">
        <v>0</v>
      </c>
      <c r="E31" s="216">
        <v>0</v>
      </c>
      <c r="F31" s="216">
        <v>0</v>
      </c>
    </row>
    <row r="32" spans="1:6" ht="22.5">
      <c r="A32" s="415"/>
      <c r="B32" s="416" t="s">
        <v>514</v>
      </c>
      <c r="C32" s="417">
        <v>629471</v>
      </c>
      <c r="D32" s="417">
        <v>679182.94632999995</v>
      </c>
      <c r="E32" s="417">
        <v>293572</v>
      </c>
      <c r="F32" s="417">
        <v>218054.01153999998</v>
      </c>
    </row>
    <row r="33" spans="1:7" ht="22.5">
      <c r="A33" s="415"/>
      <c r="B33" s="416" t="s">
        <v>515</v>
      </c>
      <c r="C33" s="417">
        <v>1484101</v>
      </c>
      <c r="D33" s="417">
        <v>218199.12192000001</v>
      </c>
      <c r="E33" s="417">
        <v>6207</v>
      </c>
      <c r="F33" s="417">
        <v>147078.19395000002</v>
      </c>
    </row>
    <row r="34" spans="1:7">
      <c r="A34" s="415"/>
      <c r="B34" s="418" t="s">
        <v>516</v>
      </c>
      <c r="C34" s="419">
        <v>2113572</v>
      </c>
      <c r="D34" s="419">
        <v>897382.06825000001</v>
      </c>
      <c r="E34" s="419">
        <v>299779</v>
      </c>
      <c r="F34" s="419">
        <v>365132.20548999996</v>
      </c>
    </row>
    <row r="35" spans="1:7" ht="12.75" customHeight="1">
      <c r="A35" s="51" t="s">
        <v>518</v>
      </c>
    </row>
    <row r="36" spans="1:7" ht="12.75" customHeight="1"/>
    <row r="37" spans="1:7" ht="12.75" customHeight="1">
      <c r="A37" s="472" t="s">
        <v>402</v>
      </c>
    </row>
    <row r="38" spans="1:7" ht="12.75" customHeight="1">
      <c r="A38" s="122" t="s">
        <v>403</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517</v>
      </c>
    </row>
    <row r="66" spans="1:1" ht="12.75" customHeight="1"/>
    <row r="67" spans="1:1" ht="12.75" customHeight="1"/>
    <row r="68" spans="1:1" ht="12.75" customHeight="1">
      <c r="A68" s="74" t="s">
        <v>297</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404</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46" t="s">
        <v>1451</v>
      </c>
    </row>
    <row r="2" spans="1:18" ht="12.75" customHeight="1">
      <c r="A2" s="111" t="s">
        <v>1306</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518</v>
      </c>
    </row>
    <row r="43" spans="1:17" ht="12.75" customHeight="1">
      <c r="A43" s="54"/>
      <c r="Q43" s="87"/>
    </row>
    <row r="44" spans="1:17" ht="12.75" customHeight="1">
      <c r="A44" s="513" t="s">
        <v>193</v>
      </c>
    </row>
    <row r="45" spans="1:17" ht="12.75" customHeight="1">
      <c r="A45" s="513" t="s">
        <v>194</v>
      </c>
    </row>
    <row r="46" spans="1:17" ht="12.75" customHeight="1">
      <c r="A46" s="513" t="s">
        <v>195</v>
      </c>
    </row>
    <row r="47" spans="1:17" ht="12.75" customHeight="1">
      <c r="A47" s="55"/>
    </row>
    <row r="48" spans="1:17" ht="12.75" customHeight="1">
      <c r="A48" s="124" t="s">
        <v>196</v>
      </c>
    </row>
    <row r="49" spans="1:8" ht="12.75" customHeight="1">
      <c r="A49" s="124" t="s">
        <v>197</v>
      </c>
    </row>
    <row r="50" spans="1:8" ht="12.75" customHeight="1">
      <c r="A50" s="125" t="s">
        <v>198</v>
      </c>
    </row>
    <row r="51" spans="1:8" ht="12.75" customHeight="1">
      <c r="A51" s="56"/>
    </row>
    <row r="52" spans="1:8" ht="12.75" customHeight="1">
      <c r="A52" s="57" t="s">
        <v>986</v>
      </c>
    </row>
    <row r="53" spans="1:8" ht="12.75" customHeight="1">
      <c r="A53" s="57" t="s">
        <v>1441</v>
      </c>
      <c r="B53" s="30"/>
      <c r="C53" s="30"/>
      <c r="D53" s="30"/>
      <c r="E53" s="30"/>
      <c r="F53" s="30"/>
      <c r="G53" s="30"/>
      <c r="H53" s="30"/>
    </row>
    <row r="54" spans="1:8" ht="12.75" customHeight="1">
      <c r="A54" s="57" t="s">
        <v>1442</v>
      </c>
      <c r="B54" s="30"/>
      <c r="C54" s="30"/>
      <c r="D54" s="30"/>
      <c r="E54" s="30"/>
      <c r="F54" s="30"/>
      <c r="G54" s="30"/>
      <c r="H54" s="30"/>
    </row>
    <row r="55" spans="1:8" ht="12.75" customHeight="1">
      <c r="A55" s="57" t="s">
        <v>1443</v>
      </c>
      <c r="B55" s="30"/>
      <c r="C55" s="30"/>
      <c r="D55" s="30"/>
      <c r="E55" s="30"/>
      <c r="F55" s="30"/>
      <c r="G55" s="30"/>
      <c r="H55" s="30"/>
    </row>
    <row r="56" spans="1:8" ht="12.75" customHeight="1">
      <c r="A56" s="57" t="s">
        <v>1444</v>
      </c>
      <c r="H56" s="30"/>
    </row>
    <row r="57" spans="1:8" ht="12.75" customHeight="1">
      <c r="A57" s="57" t="s">
        <v>1445</v>
      </c>
      <c r="B57" s="30"/>
      <c r="C57" s="30"/>
      <c r="D57" s="30"/>
      <c r="E57" s="30"/>
      <c r="F57" s="30"/>
      <c r="G57" s="30"/>
      <c r="H57" s="30"/>
    </row>
    <row r="58" spans="1:8" ht="12.75" customHeight="1">
      <c r="A58" s="57" t="s">
        <v>1446</v>
      </c>
      <c r="B58" s="30"/>
      <c r="C58" s="30"/>
      <c r="D58" s="30"/>
      <c r="E58" s="30"/>
      <c r="F58" s="30"/>
      <c r="G58" s="30"/>
      <c r="H58" s="30"/>
    </row>
    <row r="59" spans="1:8" ht="12.75" customHeight="1">
      <c r="A59" s="57" t="s">
        <v>1447</v>
      </c>
      <c r="B59" s="30"/>
      <c r="C59" s="30"/>
      <c r="D59" s="30"/>
      <c r="E59" s="30"/>
      <c r="F59" s="30"/>
      <c r="G59" s="30"/>
      <c r="H59" s="30"/>
    </row>
    <row r="60" spans="1:8" ht="12.75" customHeight="1">
      <c r="A60" s="541" t="s">
        <v>1448</v>
      </c>
      <c r="B60" s="30"/>
      <c r="C60" s="30"/>
      <c r="D60" s="30"/>
      <c r="E60" s="30"/>
      <c r="F60" s="30"/>
      <c r="G60" s="30"/>
      <c r="H60" s="30"/>
    </row>
    <row r="61" spans="1:8" ht="12.75" customHeight="1">
      <c r="A61" s="541" t="s">
        <v>1449</v>
      </c>
    </row>
    <row r="62" spans="1:8" ht="12.75" customHeight="1">
      <c r="A62" s="541" t="s">
        <v>1450</v>
      </c>
    </row>
    <row r="63" spans="1:8" ht="12.75" customHeight="1"/>
    <row r="64" spans="1:8" ht="12.75" customHeight="1">
      <c r="A64" s="74" t="s">
        <v>297</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346</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495" t="s">
        <v>413</v>
      </c>
      <c r="B1" s="496"/>
      <c r="C1" s="496"/>
      <c r="D1" s="496"/>
      <c r="E1" s="496"/>
      <c r="F1" s="496"/>
      <c r="G1" s="496"/>
    </row>
    <row r="2" spans="1:12">
      <c r="A2" s="493" t="s">
        <v>414</v>
      </c>
      <c r="B2" s="496"/>
      <c r="C2" s="496"/>
      <c r="D2" s="496"/>
      <c r="E2" s="496"/>
      <c r="F2" s="496"/>
      <c r="G2" s="496"/>
    </row>
    <row r="3" spans="1:12" ht="12.75" customHeight="1">
      <c r="A3" s="38" t="s">
        <v>852</v>
      </c>
      <c r="G3" s="347" t="str">
        <f>Naslovnica!A20</f>
        <v>Siječanj 2017.</v>
      </c>
    </row>
    <row r="4" spans="1:12" ht="12.75" customHeight="1">
      <c r="A4" s="121" t="s">
        <v>1279</v>
      </c>
      <c r="G4" s="112" t="str">
        <f>Naslovnica!A24</f>
        <v>January 2017</v>
      </c>
    </row>
    <row r="5" spans="1:12" ht="12.75" customHeight="1">
      <c r="A5" s="681"/>
    </row>
    <row r="6" spans="1:12" ht="18" customHeight="1">
      <c r="A6" s="830" t="s">
        <v>1211</v>
      </c>
      <c r="B6" s="830"/>
      <c r="C6" s="677"/>
      <c r="D6" s="696"/>
      <c r="E6" s="677"/>
      <c r="F6" s="696"/>
      <c r="G6" s="677"/>
      <c r="L6" s="680"/>
    </row>
    <row r="7" spans="1:12" ht="60">
      <c r="A7" s="676" t="s">
        <v>1210</v>
      </c>
      <c r="B7" s="676"/>
      <c r="C7" s="676"/>
      <c r="D7" s="682" t="s">
        <v>1221</v>
      </c>
      <c r="E7" s="682" t="s">
        <v>1218</v>
      </c>
      <c r="F7" s="682" t="s">
        <v>1222</v>
      </c>
      <c r="G7" s="682" t="s">
        <v>1218</v>
      </c>
    </row>
    <row r="8" spans="1:12" ht="17.25" customHeight="1">
      <c r="A8" s="691" t="s">
        <v>1212</v>
      </c>
      <c r="B8" s="691"/>
      <c r="C8" s="692"/>
      <c r="D8" s="692"/>
      <c r="E8" s="692"/>
      <c r="F8" s="219"/>
      <c r="G8" s="220"/>
      <c r="H8" s="87"/>
    </row>
    <row r="9" spans="1:12" ht="17.25" customHeight="1">
      <c r="A9" s="218" t="s">
        <v>519</v>
      </c>
      <c r="B9" s="692"/>
      <c r="C9" s="692"/>
      <c r="D9" s="683">
        <v>250619412</v>
      </c>
      <c r="E9" s="221">
        <v>0.56653545875269085</v>
      </c>
      <c r="F9" s="684">
        <v>10429825</v>
      </c>
      <c r="G9" s="221">
        <v>0.16718786265403951</v>
      </c>
      <c r="H9" s="87"/>
    </row>
    <row r="10" spans="1:12" ht="17.25" customHeight="1">
      <c r="A10" s="218" t="s">
        <v>520</v>
      </c>
      <c r="B10" s="692"/>
      <c r="C10" s="692"/>
      <c r="D10" s="683">
        <v>60124288</v>
      </c>
      <c r="E10" s="221">
        <v>0.18694700939903386</v>
      </c>
      <c r="F10" s="684" t="s">
        <v>964</v>
      </c>
      <c r="G10" s="684" t="s">
        <v>964</v>
      </c>
      <c r="H10" s="77"/>
    </row>
    <row r="11" spans="1:12" ht="17.25" customHeight="1">
      <c r="A11" s="218" t="s">
        <v>521</v>
      </c>
      <c r="B11" s="692"/>
      <c r="C11" s="692"/>
      <c r="D11" s="684" t="s">
        <v>964</v>
      </c>
      <c r="E11" s="684" t="s">
        <v>964</v>
      </c>
      <c r="F11" s="684" t="s">
        <v>964</v>
      </c>
      <c r="G11" s="221" t="s">
        <v>964</v>
      </c>
    </row>
    <row r="12" spans="1:12" ht="17.25" customHeight="1">
      <c r="A12" s="218" t="s">
        <v>522</v>
      </c>
      <c r="B12" s="693"/>
      <c r="C12" s="692"/>
      <c r="D12" s="684" t="s">
        <v>964</v>
      </c>
      <c r="E12" s="684" t="s">
        <v>964</v>
      </c>
      <c r="F12" s="684" t="s">
        <v>964</v>
      </c>
      <c r="G12" s="684" t="s">
        <v>964</v>
      </c>
    </row>
    <row r="13" spans="1:12" ht="17.25" customHeight="1">
      <c r="A13" s="218" t="s">
        <v>319</v>
      </c>
      <c r="B13" s="693"/>
      <c r="C13" s="692"/>
      <c r="D13" s="684" t="s">
        <v>964</v>
      </c>
      <c r="E13" s="221" t="s">
        <v>964</v>
      </c>
      <c r="F13" s="684" t="s">
        <v>964</v>
      </c>
      <c r="G13" s="684" t="s">
        <v>964</v>
      </c>
    </row>
    <row r="14" spans="1:12" ht="17.25" customHeight="1">
      <c r="A14" s="218" t="s">
        <v>523</v>
      </c>
      <c r="B14" s="693"/>
      <c r="C14" s="692"/>
      <c r="D14" s="684">
        <v>30979332</v>
      </c>
      <c r="E14" s="221">
        <v>-0.69821451557913972</v>
      </c>
      <c r="F14" s="684" t="s">
        <v>964</v>
      </c>
      <c r="G14" s="684" t="s">
        <v>964</v>
      </c>
    </row>
    <row r="15" spans="1:12" ht="17.25" customHeight="1">
      <c r="A15" s="218" t="s">
        <v>524</v>
      </c>
      <c r="B15" s="693"/>
      <c r="C15" s="692"/>
      <c r="D15" s="684" t="s">
        <v>964</v>
      </c>
      <c r="E15" s="221" t="s">
        <v>964</v>
      </c>
      <c r="F15" s="684" t="s">
        <v>964</v>
      </c>
      <c r="G15" s="684" t="s">
        <v>964</v>
      </c>
    </row>
    <row r="16" spans="1:12" ht="18.75" customHeight="1">
      <c r="A16" s="420" t="s">
        <v>1213</v>
      </c>
      <c r="B16" s="694"/>
      <c r="C16" s="694"/>
      <c r="D16" s="685">
        <v>341723032</v>
      </c>
      <c r="E16" s="686">
        <v>9.0751779278638742E-2</v>
      </c>
      <c r="F16" s="724">
        <v>10429825</v>
      </c>
      <c r="G16" s="686">
        <v>0.16714671929471381</v>
      </c>
      <c r="I16" s="78"/>
      <c r="L16" s="78"/>
    </row>
    <row r="17" spans="1:7" ht="18.75" customHeight="1">
      <c r="A17" s="126" t="s">
        <v>525</v>
      </c>
      <c r="B17" s="126"/>
      <c r="C17" s="126"/>
      <c r="D17" s="126"/>
      <c r="E17" s="126"/>
      <c r="F17" s="138"/>
      <c r="G17" s="139"/>
    </row>
    <row r="18" spans="1:7" ht="17.25" customHeight="1">
      <c r="A18" s="528" t="s">
        <v>658</v>
      </c>
      <c r="B18" s="692"/>
      <c r="C18" s="692"/>
      <c r="D18" s="687"/>
      <c r="E18" s="687"/>
      <c r="F18" s="219"/>
      <c r="G18" s="220"/>
    </row>
    <row r="19" spans="1:7" ht="17.25" customHeight="1">
      <c r="A19" s="218" t="s">
        <v>519</v>
      </c>
      <c r="B19" s="692"/>
      <c r="C19" s="692"/>
      <c r="D19" s="683">
        <v>5329926</v>
      </c>
      <c r="E19" s="221">
        <v>0.88292096320693092</v>
      </c>
      <c r="F19" s="683">
        <v>132824</v>
      </c>
      <c r="G19" s="221">
        <v>0.42576212966938609</v>
      </c>
    </row>
    <row r="20" spans="1:7" ht="17.25" customHeight="1">
      <c r="A20" s="218" t="s">
        <v>520</v>
      </c>
      <c r="B20" s="692"/>
      <c r="C20" s="692"/>
      <c r="D20" s="683">
        <v>17632162</v>
      </c>
      <c r="E20" s="221">
        <v>-0.12439630853404322</v>
      </c>
      <c r="F20" s="684" t="s">
        <v>964</v>
      </c>
      <c r="G20" s="684" t="s">
        <v>964</v>
      </c>
    </row>
    <row r="21" spans="1:7" ht="17.25" customHeight="1">
      <c r="A21" s="218" t="s">
        <v>521</v>
      </c>
      <c r="B21" s="692"/>
      <c r="C21" s="692"/>
      <c r="D21" s="684" t="s">
        <v>964</v>
      </c>
      <c r="E21" s="684" t="s">
        <v>964</v>
      </c>
      <c r="F21" s="684" t="s">
        <v>964</v>
      </c>
      <c r="G21" s="221" t="s">
        <v>964</v>
      </c>
    </row>
    <row r="22" spans="1:7" ht="17.25" customHeight="1">
      <c r="A22" s="218" t="s">
        <v>522</v>
      </c>
      <c r="B22" s="692"/>
      <c r="C22" s="692"/>
      <c r="D22" s="684" t="s">
        <v>964</v>
      </c>
      <c r="E22" s="684" t="s">
        <v>964</v>
      </c>
      <c r="F22" s="684" t="s">
        <v>964</v>
      </c>
      <c r="G22" s="684" t="s">
        <v>964</v>
      </c>
    </row>
    <row r="23" spans="1:7" ht="17.25" customHeight="1">
      <c r="A23" s="218" t="s">
        <v>319</v>
      </c>
      <c r="B23" s="692"/>
      <c r="C23" s="692"/>
      <c r="D23" s="684" t="s">
        <v>964</v>
      </c>
      <c r="E23" s="221" t="s">
        <v>964</v>
      </c>
      <c r="F23" s="684" t="s">
        <v>964</v>
      </c>
      <c r="G23" s="684" t="s">
        <v>964</v>
      </c>
    </row>
    <row r="24" spans="1:7" ht="17.25" customHeight="1">
      <c r="A24" s="218" t="s">
        <v>523</v>
      </c>
      <c r="B24" s="692"/>
      <c r="C24" s="692"/>
      <c r="D24" s="684">
        <v>111912</v>
      </c>
      <c r="E24" s="221">
        <v>-0.50176522703090154</v>
      </c>
      <c r="F24" s="684" t="s">
        <v>964</v>
      </c>
      <c r="G24" s="684" t="s">
        <v>964</v>
      </c>
    </row>
    <row r="25" spans="1:7" ht="17.25" customHeight="1">
      <c r="A25" s="218" t="s">
        <v>524</v>
      </c>
      <c r="B25" s="692"/>
      <c r="C25" s="692"/>
      <c r="D25" s="684" t="s">
        <v>964</v>
      </c>
      <c r="E25" s="221" t="s">
        <v>964</v>
      </c>
      <c r="F25" s="684" t="s">
        <v>964</v>
      </c>
      <c r="G25" s="684" t="s">
        <v>964</v>
      </c>
    </row>
    <row r="26" spans="1:7" ht="18.75" customHeight="1">
      <c r="A26" s="420" t="s">
        <v>1214</v>
      </c>
      <c r="B26" s="694"/>
      <c r="C26" s="694"/>
      <c r="D26" s="685">
        <v>23074000</v>
      </c>
      <c r="E26" s="686">
        <v>-5.1066220515439626E-3</v>
      </c>
      <c r="F26" s="685">
        <v>132824</v>
      </c>
      <c r="G26" s="686">
        <v>0.33553200474591272</v>
      </c>
    </row>
    <row r="27" spans="1:7" ht="18.75" customHeight="1">
      <c r="A27" s="126" t="s">
        <v>526</v>
      </c>
      <c r="B27" s="126"/>
      <c r="C27" s="126"/>
      <c r="D27" s="126"/>
      <c r="E27" s="126"/>
      <c r="F27" s="138"/>
      <c r="G27" s="140"/>
    </row>
    <row r="28" spans="1:7" ht="17.25" customHeight="1">
      <c r="A28" s="637" t="s">
        <v>202</v>
      </c>
      <c r="B28" s="638"/>
      <c r="C28" s="638"/>
      <c r="D28" s="679">
        <v>1486201394</v>
      </c>
      <c r="E28" s="688">
        <v>-0.39081288595102665</v>
      </c>
      <c r="F28" s="741" t="s">
        <v>964</v>
      </c>
      <c r="G28" s="688" t="s">
        <v>964</v>
      </c>
    </row>
    <row r="29" spans="1:7" ht="17.25" customHeight="1">
      <c r="A29" s="637" t="s">
        <v>203</v>
      </c>
      <c r="B29" s="638"/>
      <c r="C29" s="638"/>
      <c r="D29" s="679">
        <v>987028233</v>
      </c>
      <c r="E29" s="688">
        <v>-0.13541085755516816</v>
      </c>
      <c r="F29" s="741" t="s">
        <v>964</v>
      </c>
      <c r="G29" s="688" t="s">
        <v>964</v>
      </c>
    </row>
    <row r="30" spans="1:7" ht="17.25" customHeight="1">
      <c r="A30" s="637" t="s">
        <v>1215</v>
      </c>
      <c r="B30" s="638"/>
      <c r="C30" s="638"/>
      <c r="D30" s="679">
        <v>173</v>
      </c>
      <c r="E30" s="688">
        <v>-0.21004566210045661</v>
      </c>
      <c r="F30" s="741" t="s">
        <v>964</v>
      </c>
      <c r="G30" s="688" t="s">
        <v>964</v>
      </c>
    </row>
    <row r="31" spans="1:7" ht="17.25" customHeight="1">
      <c r="A31" s="695" t="s">
        <v>204</v>
      </c>
      <c r="B31" s="692"/>
      <c r="C31" s="692"/>
      <c r="D31" s="689">
        <v>2142.69</v>
      </c>
      <c r="E31" s="221">
        <v>7.4116219847205858E-2</v>
      </c>
      <c r="F31" s="678"/>
      <c r="G31" s="221"/>
    </row>
    <row r="32" spans="1:7" ht="17.25" customHeight="1">
      <c r="A32" s="222" t="s">
        <v>205</v>
      </c>
      <c r="B32" s="692"/>
      <c r="C32" s="692"/>
      <c r="D32" s="689">
        <v>1234.1600000000001</v>
      </c>
      <c r="E32" s="221">
        <v>6.5602928733012156E-2</v>
      </c>
      <c r="F32" s="678"/>
      <c r="G32" s="221"/>
    </row>
    <row r="33" spans="1:7" ht="17.25" customHeight="1">
      <c r="A33" s="222" t="s">
        <v>604</v>
      </c>
      <c r="B33" s="692"/>
      <c r="C33" s="692"/>
      <c r="D33" s="689">
        <v>1275.27</v>
      </c>
      <c r="E33" s="221">
        <v>7.9063824746367972E-2</v>
      </c>
      <c r="F33" s="678"/>
      <c r="G33" s="221"/>
    </row>
    <row r="34" spans="1:7" ht="17.25" customHeight="1">
      <c r="A34" s="222" t="s">
        <v>605</v>
      </c>
      <c r="B34" s="692"/>
      <c r="C34" s="692"/>
      <c r="D34" s="689">
        <v>1260.3399999999999</v>
      </c>
      <c r="E34" s="221">
        <v>5.6534495766619015E-2</v>
      </c>
      <c r="F34" s="678"/>
      <c r="G34" s="221"/>
    </row>
    <row r="35" spans="1:7" ht="17.25" customHeight="1">
      <c r="A35" s="222" t="s">
        <v>606</v>
      </c>
      <c r="B35" s="692"/>
      <c r="C35" s="692"/>
      <c r="D35" s="689">
        <v>768.39</v>
      </c>
      <c r="E35" s="221">
        <v>0.48423797566157989</v>
      </c>
      <c r="F35" s="678"/>
      <c r="G35" s="221"/>
    </row>
    <row r="36" spans="1:7" ht="17.25" customHeight="1">
      <c r="A36" s="222" t="s">
        <v>607</v>
      </c>
      <c r="B36" s="692"/>
      <c r="C36" s="692"/>
      <c r="D36" s="689">
        <v>864.68</v>
      </c>
      <c r="E36" s="221">
        <v>9.7744975534561143E-3</v>
      </c>
      <c r="F36" s="678"/>
      <c r="G36" s="221"/>
    </row>
    <row r="37" spans="1:7" ht="17.25" customHeight="1">
      <c r="A37" s="222" t="s">
        <v>704</v>
      </c>
      <c r="B37" s="692"/>
      <c r="C37" s="692"/>
      <c r="D37" s="689">
        <v>1313.53</v>
      </c>
      <c r="E37" s="221">
        <v>7.4119503798379144E-2</v>
      </c>
      <c r="F37" s="678"/>
      <c r="G37" s="221"/>
    </row>
    <row r="38" spans="1:7" ht="17.25" customHeight="1">
      <c r="A38" s="222" t="s">
        <v>608</v>
      </c>
      <c r="B38" s="692"/>
      <c r="C38" s="692"/>
      <c r="D38" s="689">
        <v>1145.75</v>
      </c>
      <c r="E38" s="221">
        <v>6.3716206179441584E-2</v>
      </c>
      <c r="F38" s="678"/>
      <c r="G38" s="221"/>
    </row>
    <row r="39" spans="1:7" ht="17.25" customHeight="1">
      <c r="A39" s="222" t="s">
        <v>609</v>
      </c>
      <c r="B39" s="692"/>
      <c r="C39" s="692"/>
      <c r="D39" s="689">
        <v>3530.17</v>
      </c>
      <c r="E39" s="221">
        <v>7.8925893891373056E-2</v>
      </c>
      <c r="F39" s="678"/>
      <c r="G39" s="221"/>
    </row>
    <row r="40" spans="1:7" ht="17.25" customHeight="1">
      <c r="A40" s="695" t="s">
        <v>206</v>
      </c>
      <c r="B40" s="692"/>
      <c r="C40" s="692"/>
      <c r="D40" s="689">
        <v>109.87</v>
      </c>
      <c r="E40" s="221">
        <v>9.648961587943497E-3</v>
      </c>
      <c r="F40" s="678"/>
      <c r="G40" s="221"/>
    </row>
    <row r="41" spans="1:7" ht="17.25" customHeight="1">
      <c r="A41" s="695" t="s">
        <v>298</v>
      </c>
      <c r="B41" s="692"/>
      <c r="C41" s="692"/>
      <c r="D41" s="689">
        <v>159.16999999999999</v>
      </c>
      <c r="E41" s="221">
        <v>1.3305322128851381E-2</v>
      </c>
      <c r="F41" s="678"/>
      <c r="G41" s="221"/>
    </row>
    <row r="42" spans="1:7" ht="18.75" customHeight="1">
      <c r="A42" s="420" t="s">
        <v>1216</v>
      </c>
      <c r="B42" s="694"/>
      <c r="C42" s="694"/>
      <c r="D42" s="685">
        <v>17915</v>
      </c>
      <c r="E42" s="686">
        <v>0.73982713411673307</v>
      </c>
      <c r="F42" s="690"/>
      <c r="G42" s="686"/>
    </row>
    <row r="43" spans="1:7" ht="18.75" customHeight="1">
      <c r="A43" s="126" t="s">
        <v>527</v>
      </c>
      <c r="B43" s="126"/>
      <c r="C43" s="126"/>
      <c r="D43" s="126"/>
      <c r="E43" s="126"/>
      <c r="F43" s="138"/>
      <c r="G43" s="140"/>
    </row>
    <row r="44" spans="1:7" ht="17.25" customHeight="1">
      <c r="A44" s="218" t="s">
        <v>519</v>
      </c>
      <c r="B44" s="692"/>
      <c r="C44" s="692"/>
      <c r="D44" s="683">
        <v>155573.54</v>
      </c>
      <c r="E44" s="221">
        <v>8.6491696387897082E-2</v>
      </c>
      <c r="F44" s="683"/>
      <c r="G44" s="221"/>
    </row>
    <row r="45" spans="1:7" ht="17.25" customHeight="1">
      <c r="A45" s="218" t="s">
        <v>520</v>
      </c>
      <c r="B45" s="692"/>
      <c r="C45" s="692"/>
      <c r="D45" s="683">
        <v>89251.06</v>
      </c>
      <c r="E45" s="221">
        <v>2.6751935144427773E-4</v>
      </c>
      <c r="F45" s="684"/>
      <c r="G45" s="684"/>
    </row>
    <row r="46" spans="1:7" ht="17.25" customHeight="1">
      <c r="A46" s="218" t="s">
        <v>319</v>
      </c>
      <c r="B46" s="692"/>
      <c r="C46" s="692"/>
      <c r="D46" s="684" t="s">
        <v>964</v>
      </c>
      <c r="E46" s="221" t="s">
        <v>964</v>
      </c>
      <c r="F46" s="684"/>
      <c r="G46" s="684"/>
    </row>
    <row r="47" spans="1:7" ht="18.75" customHeight="1">
      <c r="A47" s="420" t="s">
        <v>1217</v>
      </c>
      <c r="B47" s="694"/>
      <c r="C47" s="694"/>
      <c r="D47" s="685">
        <v>244824.6</v>
      </c>
      <c r="E47" s="686">
        <v>5.3389249143174555E-2</v>
      </c>
      <c r="F47" s="685">
        <v>3961.48</v>
      </c>
      <c r="G47" s="686">
        <v>-5.3509308459803395E-2</v>
      </c>
    </row>
    <row r="48" spans="1:7" ht="18.75" customHeight="1">
      <c r="A48" s="126" t="s">
        <v>528</v>
      </c>
      <c r="B48" s="126"/>
      <c r="C48" s="126"/>
      <c r="D48" s="126"/>
      <c r="E48" s="126"/>
      <c r="F48" s="138"/>
      <c r="G48" s="140"/>
    </row>
    <row r="49" spans="1:7" ht="17.25" customHeight="1">
      <c r="A49" s="218" t="s">
        <v>529</v>
      </c>
      <c r="B49" s="692"/>
      <c r="C49" s="692"/>
      <c r="D49" s="683">
        <v>16272525</v>
      </c>
      <c r="E49" s="221">
        <v>9.0750649790785329E-2</v>
      </c>
      <c r="F49" s="683">
        <v>496658</v>
      </c>
      <c r="G49" s="221">
        <v>0.16714606657078668</v>
      </c>
    </row>
    <row r="50" spans="1:7" ht="17.25" customHeight="1">
      <c r="A50" s="695" t="s">
        <v>530</v>
      </c>
      <c r="B50" s="692"/>
      <c r="C50" s="692"/>
      <c r="D50" s="683">
        <v>1098762</v>
      </c>
      <c r="E50" s="221">
        <v>-5.3761153470486588E-3</v>
      </c>
      <c r="F50" s="683">
        <v>6325</v>
      </c>
      <c r="G50" s="221">
        <v>0.33551520270270263</v>
      </c>
    </row>
    <row r="51" spans="1:7" ht="17.25" customHeight="1">
      <c r="A51" s="695" t="s">
        <v>531</v>
      </c>
      <c r="B51" s="692"/>
      <c r="C51" s="692"/>
      <c r="D51" s="683">
        <v>853</v>
      </c>
      <c r="E51" s="221">
        <v>0.74081632653061225</v>
      </c>
      <c r="F51" s="683">
        <v>51</v>
      </c>
      <c r="G51" s="221">
        <v>0.15909090909090917</v>
      </c>
    </row>
    <row r="52" spans="1:7" ht="12.75" customHeight="1">
      <c r="A52" s="32" t="s">
        <v>532</v>
      </c>
      <c r="B52" s="59"/>
      <c r="C52" s="59"/>
      <c r="D52" s="59"/>
      <c r="E52" s="59"/>
      <c r="F52" s="60"/>
      <c r="G52" s="60"/>
    </row>
    <row r="53" spans="1:7" ht="12.75" customHeight="1">
      <c r="A53" s="74" t="s">
        <v>297</v>
      </c>
      <c r="B53" s="85"/>
      <c r="C53" s="85"/>
      <c r="D53" s="85"/>
      <c r="E53" s="85"/>
      <c r="F53" s="85"/>
      <c r="G53" s="21" t="s">
        <v>405</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0"/>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36" t="s">
        <v>1228</v>
      </c>
      <c r="E1" s="347" t="str">
        <f>Naslovnica!A20</f>
        <v>Siječanj 2017.</v>
      </c>
      <c r="G1" s="436" t="s">
        <v>1230</v>
      </c>
      <c r="K1" s="347" t="str">
        <f>E1</f>
        <v>Siječanj 2017.</v>
      </c>
    </row>
    <row r="2" spans="1:11" ht="12.75" customHeight="1">
      <c r="A2" s="121" t="s">
        <v>1229</v>
      </c>
      <c r="E2" s="112" t="str">
        <f>Naslovnica!A24</f>
        <v>January 2017</v>
      </c>
      <c r="G2" s="121" t="s">
        <v>1231</v>
      </c>
      <c r="K2" s="112" t="str">
        <f>E2</f>
        <v>January 2017</v>
      </c>
    </row>
    <row r="3" spans="1:11" ht="12.75" customHeight="1"/>
    <row r="4" spans="1:11" ht="45" customHeight="1">
      <c r="A4" s="422" t="s">
        <v>534</v>
      </c>
      <c r="B4" s="422" t="s">
        <v>535</v>
      </c>
      <c r="C4" s="422" t="s">
        <v>536</v>
      </c>
      <c r="D4" s="422" t="s">
        <v>537</v>
      </c>
      <c r="E4" s="422" t="s">
        <v>538</v>
      </c>
      <c r="G4" s="422" t="s">
        <v>534</v>
      </c>
      <c r="H4" s="422" t="s">
        <v>535</v>
      </c>
      <c r="I4" s="422" t="s">
        <v>536</v>
      </c>
      <c r="J4" s="422" t="s">
        <v>537</v>
      </c>
      <c r="K4" s="422" t="s">
        <v>538</v>
      </c>
    </row>
    <row r="5" spans="1:11" ht="12.75" customHeight="1">
      <c r="A5" s="223" t="s">
        <v>1315</v>
      </c>
      <c r="B5" s="224">
        <v>31940721</v>
      </c>
      <c r="C5" s="225">
        <v>0.12744711592769292</v>
      </c>
      <c r="D5" s="226">
        <v>39.380000000000003</v>
      </c>
      <c r="E5" s="323">
        <v>12.97</v>
      </c>
      <c r="F5" s="87"/>
      <c r="G5" s="223" t="s">
        <v>1340</v>
      </c>
      <c r="H5" s="224">
        <v>5679944</v>
      </c>
      <c r="I5" s="225">
        <v>0.54458670207793514</v>
      </c>
      <c r="J5" s="226">
        <v>210</v>
      </c>
      <c r="K5" s="323">
        <v>18.309999999999999</v>
      </c>
    </row>
    <row r="6" spans="1:11" ht="12.75" customHeight="1">
      <c r="A6" s="223" t="s">
        <v>1316</v>
      </c>
      <c r="B6" s="224">
        <v>23234331</v>
      </c>
      <c r="C6" s="225">
        <v>9.2707627872877049E-2</v>
      </c>
      <c r="D6" s="226">
        <v>174.45</v>
      </c>
      <c r="E6" s="323">
        <v>3.22</v>
      </c>
      <c r="F6" s="87"/>
      <c r="G6" s="223" t="s">
        <v>1341</v>
      </c>
      <c r="H6" s="224">
        <v>2095422</v>
      </c>
      <c r="I6" s="225">
        <v>0.20090672662292991</v>
      </c>
      <c r="J6" s="226">
        <v>30.33</v>
      </c>
      <c r="K6" s="323">
        <v>6.98</v>
      </c>
    </row>
    <row r="7" spans="1:11" ht="12.75" customHeight="1">
      <c r="A7" s="223" t="s">
        <v>1317</v>
      </c>
      <c r="B7" s="224">
        <v>16293534</v>
      </c>
      <c r="C7" s="225">
        <v>6.5013057049332287E-2</v>
      </c>
      <c r="D7" s="226">
        <v>481</v>
      </c>
      <c r="E7" s="323">
        <v>4.59</v>
      </c>
      <c r="F7" s="87"/>
      <c r="G7" s="223" t="s">
        <v>1342</v>
      </c>
      <c r="H7" s="224">
        <v>611974</v>
      </c>
      <c r="I7" s="225">
        <v>5.8675385253347971E-2</v>
      </c>
      <c r="J7" s="226">
        <v>45</v>
      </c>
      <c r="K7" s="323">
        <v>-5.26</v>
      </c>
    </row>
    <row r="8" spans="1:11" ht="12.75" customHeight="1">
      <c r="A8" s="223" t="s">
        <v>1318</v>
      </c>
      <c r="B8" s="224">
        <v>14598279</v>
      </c>
      <c r="C8" s="225">
        <v>5.8248796451958768E-2</v>
      </c>
      <c r="D8" s="226">
        <v>143500</v>
      </c>
      <c r="E8" s="323">
        <v>2.5</v>
      </c>
      <c r="G8" s="223" t="s">
        <v>1343</v>
      </c>
      <c r="H8" s="224">
        <v>582465</v>
      </c>
      <c r="I8" s="225">
        <v>5.5846095212527536E-2</v>
      </c>
      <c r="J8" s="226">
        <v>75.98</v>
      </c>
      <c r="K8" s="323">
        <v>15.16</v>
      </c>
    </row>
    <row r="9" spans="1:11" ht="12.75" customHeight="1">
      <c r="A9" s="223" t="s">
        <v>1319</v>
      </c>
      <c r="B9" s="224">
        <v>12596979</v>
      </c>
      <c r="C9" s="225">
        <v>5.0263381435619849E-2</v>
      </c>
      <c r="D9" s="226">
        <v>411.5</v>
      </c>
      <c r="E9" s="323">
        <v>9.01</v>
      </c>
      <c r="G9" s="223" t="s">
        <v>1344</v>
      </c>
      <c r="H9" s="224">
        <v>381066</v>
      </c>
      <c r="I9" s="225">
        <v>3.6536183493011624E-2</v>
      </c>
      <c r="J9" s="226">
        <v>80</v>
      </c>
      <c r="K9" s="323">
        <v>3.23</v>
      </c>
    </row>
    <row r="10" spans="1:11" ht="12.75" customHeight="1">
      <c r="A10" s="223" t="s">
        <v>1320</v>
      </c>
      <c r="B10" s="224">
        <v>8397123</v>
      </c>
      <c r="C10" s="225">
        <v>3.3505477488754765E-2</v>
      </c>
      <c r="D10" s="226">
        <v>518</v>
      </c>
      <c r="E10" s="324">
        <v>10.57</v>
      </c>
      <c r="G10" s="223" t="s">
        <v>1345</v>
      </c>
      <c r="H10" s="224">
        <v>332794</v>
      </c>
      <c r="I10" s="225">
        <v>3.1907917918085872E-2</v>
      </c>
      <c r="J10" s="226">
        <v>1429.99</v>
      </c>
      <c r="K10" s="324">
        <v>1.42</v>
      </c>
    </row>
    <row r="11" spans="1:11" ht="12.75" customHeight="1">
      <c r="A11" s="223" t="s">
        <v>1321</v>
      </c>
      <c r="B11" s="224">
        <v>7806333</v>
      </c>
      <c r="C11" s="225">
        <v>3.1148158077620565E-2</v>
      </c>
      <c r="D11" s="226">
        <v>10160</v>
      </c>
      <c r="E11" s="323">
        <v>-4.74</v>
      </c>
      <c r="G11" s="223" t="s">
        <v>1346</v>
      </c>
      <c r="H11" s="224">
        <v>244892</v>
      </c>
      <c r="I11" s="225">
        <v>2.3479972099244236E-2</v>
      </c>
      <c r="J11" s="226">
        <v>58.3</v>
      </c>
      <c r="K11" s="323">
        <v>6</v>
      </c>
    </row>
    <row r="12" spans="1:11" ht="12.75" customHeight="1">
      <c r="A12" s="223" t="s">
        <v>1322</v>
      </c>
      <c r="B12" s="224">
        <v>7767881</v>
      </c>
      <c r="C12" s="225">
        <v>3.099473021662608E-2</v>
      </c>
      <c r="D12" s="226">
        <v>18.05</v>
      </c>
      <c r="E12" s="323">
        <v>34.799999999999997</v>
      </c>
      <c r="G12" s="223" t="s">
        <v>1347</v>
      </c>
      <c r="H12" s="224">
        <v>239146</v>
      </c>
      <c r="I12" s="225">
        <v>2.2929052021486457E-2</v>
      </c>
      <c r="J12" s="226">
        <v>2280</v>
      </c>
      <c r="K12" s="323">
        <v>-0.91</v>
      </c>
    </row>
    <row r="13" spans="1:11" ht="12.75" customHeight="1">
      <c r="A13" s="223" t="s">
        <v>1323</v>
      </c>
      <c r="B13" s="224">
        <v>7629367</v>
      </c>
      <c r="C13" s="225">
        <v>3.0442043575156449E-2</v>
      </c>
      <c r="D13" s="226">
        <v>3200</v>
      </c>
      <c r="E13" s="323">
        <v>8.4700000000000006</v>
      </c>
      <c r="G13" s="223" t="s">
        <v>1348</v>
      </c>
      <c r="H13" s="224">
        <v>112368</v>
      </c>
      <c r="I13" s="225">
        <v>1.07737186386157E-2</v>
      </c>
      <c r="J13" s="226">
        <v>407</v>
      </c>
      <c r="K13" s="323">
        <v>9.6999999999999993</v>
      </c>
    </row>
    <row r="14" spans="1:11" ht="12.75" customHeight="1">
      <c r="A14" s="223" t="s">
        <v>1324</v>
      </c>
      <c r="B14" s="224">
        <v>7166567</v>
      </c>
      <c r="C14" s="225">
        <v>2.8595418846449283E-2</v>
      </c>
      <c r="D14" s="226">
        <v>920</v>
      </c>
      <c r="E14" s="323">
        <v>4.3099999999999996</v>
      </c>
      <c r="G14" s="223" t="s">
        <v>1349</v>
      </c>
      <c r="H14" s="224">
        <v>57629</v>
      </c>
      <c r="I14" s="225">
        <v>5.5254043092765222E-3</v>
      </c>
      <c r="J14" s="226">
        <v>24.16</v>
      </c>
      <c r="K14" s="323">
        <v>14.88</v>
      </c>
    </row>
    <row r="15" spans="1:11" ht="12.75" customHeight="1">
      <c r="A15" s="223" t="s">
        <v>965</v>
      </c>
      <c r="B15" s="224">
        <v>113188297</v>
      </c>
      <c r="C15" s="225">
        <v>0.45163419743399608</v>
      </c>
      <c r="D15" s="227"/>
      <c r="E15" s="225"/>
      <c r="G15" s="223" t="s">
        <v>965</v>
      </c>
      <c r="H15" s="224">
        <v>92125</v>
      </c>
      <c r="I15" s="225">
        <v>8.8328423535390093E-3</v>
      </c>
      <c r="J15" s="227"/>
      <c r="K15" s="225"/>
    </row>
    <row r="16" spans="1:11" ht="15.75" customHeight="1">
      <c r="A16" s="423" t="s">
        <v>533</v>
      </c>
      <c r="B16" s="424">
        <f>SUM(B5:B15)</f>
        <v>250619412</v>
      </c>
      <c r="C16" s="425"/>
      <c r="D16" s="426"/>
      <c r="E16" s="426"/>
      <c r="G16" s="423" t="s">
        <v>533</v>
      </c>
      <c r="H16" s="424">
        <f>SUM(H5:H15)</f>
        <v>10429825</v>
      </c>
      <c r="I16" s="425"/>
      <c r="J16" s="426"/>
      <c r="K16" s="426"/>
    </row>
    <row r="17" spans="1:8" ht="12.75" customHeight="1">
      <c r="A17" s="62" t="s">
        <v>1240</v>
      </c>
      <c r="G17" s="62" t="s">
        <v>1240</v>
      </c>
    </row>
    <row r="18" spans="1:8" ht="12.75" customHeight="1"/>
    <row r="19" spans="1:8" ht="12.75" customHeight="1">
      <c r="A19" s="436" t="s">
        <v>1234</v>
      </c>
    </row>
    <row r="20" spans="1:8" ht="12.75" customHeight="1">
      <c r="A20" s="121" t="s">
        <v>1235</v>
      </c>
    </row>
    <row r="21" spans="1:8" ht="12.75" customHeight="1">
      <c r="A21" s="63" t="s">
        <v>1049</v>
      </c>
    </row>
    <row r="22" spans="1:8" ht="43.5">
      <c r="A22" s="422" t="s">
        <v>539</v>
      </c>
      <c r="B22" s="422" t="s">
        <v>535</v>
      </c>
      <c r="C22" s="422" t="s">
        <v>536</v>
      </c>
      <c r="D22" s="422" t="s">
        <v>537</v>
      </c>
    </row>
    <row r="23" spans="1:8" ht="15" customHeight="1">
      <c r="A23" s="228" t="s">
        <v>207</v>
      </c>
      <c r="B23" s="229"/>
      <c r="C23" s="230"/>
      <c r="D23" s="230"/>
      <c r="E23" s="87"/>
      <c r="F23" s="87"/>
      <c r="H23" s="78"/>
    </row>
    <row r="24" spans="1:8" ht="12.75" customHeight="1">
      <c r="A24" s="231" t="s">
        <v>1325</v>
      </c>
      <c r="B24" s="224">
        <v>23878896</v>
      </c>
      <c r="C24" s="232">
        <v>0.39715889858022102</v>
      </c>
      <c r="D24" s="328">
        <v>122.5</v>
      </c>
      <c r="E24" s="87"/>
      <c r="F24" s="87"/>
    </row>
    <row r="25" spans="1:8" ht="12.75" customHeight="1">
      <c r="A25" s="231" t="s">
        <v>1326</v>
      </c>
      <c r="B25" s="224">
        <v>13774979</v>
      </c>
      <c r="C25" s="232">
        <v>0.22910839293431634</v>
      </c>
      <c r="D25" s="328">
        <v>121.35</v>
      </c>
      <c r="E25" s="87"/>
      <c r="F25" s="87"/>
    </row>
    <row r="26" spans="1:8" ht="12.75" customHeight="1">
      <c r="A26" s="231" t="s">
        <v>1327</v>
      </c>
      <c r="B26" s="224">
        <v>9814367</v>
      </c>
      <c r="C26" s="232">
        <v>0.16323464820074043</v>
      </c>
      <c r="D26" s="328">
        <v>116</v>
      </c>
      <c r="E26" s="87"/>
    </row>
    <row r="27" spans="1:8" ht="12.75" customHeight="1">
      <c r="A27" s="231" t="s">
        <v>1328</v>
      </c>
      <c r="B27" s="224">
        <v>6752000</v>
      </c>
      <c r="C27" s="232">
        <v>0.11230070616387175</v>
      </c>
      <c r="D27" s="328">
        <v>112.75</v>
      </c>
    </row>
    <row r="28" spans="1:8" ht="12.75" customHeight="1">
      <c r="A28" s="231" t="s">
        <v>1329</v>
      </c>
      <c r="B28" s="224">
        <v>5150000</v>
      </c>
      <c r="C28" s="232">
        <v>8.5655899991697204E-2</v>
      </c>
      <c r="D28" s="328">
        <v>103</v>
      </c>
    </row>
    <row r="29" spans="1:8" ht="12.75" customHeight="1">
      <c r="A29" s="231" t="s">
        <v>1330</v>
      </c>
      <c r="B29" s="224">
        <v>273510</v>
      </c>
      <c r="C29" s="232">
        <v>4.5490767391706995E-3</v>
      </c>
      <c r="D29" s="329">
        <v>70</v>
      </c>
    </row>
    <row r="30" spans="1:8" ht="12.75" customHeight="1">
      <c r="A30" s="231" t="s">
        <v>1331</v>
      </c>
      <c r="B30" s="224">
        <v>247460</v>
      </c>
      <c r="C30" s="232">
        <v>4.1158075751350272E-3</v>
      </c>
      <c r="D30" s="328">
        <v>94</v>
      </c>
    </row>
    <row r="31" spans="1:8" ht="12.75" customHeight="1">
      <c r="A31" s="231" t="s">
        <v>1332</v>
      </c>
      <c r="B31" s="224">
        <v>220059</v>
      </c>
      <c r="C31" s="232">
        <v>3.660068290538426E-3</v>
      </c>
      <c r="D31" s="328">
        <v>95.4</v>
      </c>
    </row>
    <row r="32" spans="1:8" ht="12.75" customHeight="1">
      <c r="A32" s="231" t="s">
        <v>1333</v>
      </c>
      <c r="B32" s="224">
        <v>9595</v>
      </c>
      <c r="C32" s="232">
        <v>1.5958608940200671E-4</v>
      </c>
      <c r="D32" s="328">
        <v>55.9</v>
      </c>
    </row>
    <row r="33" spans="1:10" ht="12.75" customHeight="1">
      <c r="A33" s="231" t="s">
        <v>1334</v>
      </c>
      <c r="B33" s="224">
        <v>1984</v>
      </c>
      <c r="C33" s="232">
        <v>3.2998311763791695E-5</v>
      </c>
      <c r="D33" s="328">
        <v>95.53</v>
      </c>
    </row>
    <row r="34" spans="1:10" ht="15" customHeight="1">
      <c r="A34" s="223" t="s">
        <v>965</v>
      </c>
      <c r="B34" s="224">
        <v>1438</v>
      </c>
      <c r="C34" s="232">
        <v>2.3917123143312731E-5</v>
      </c>
      <c r="D34" s="233"/>
    </row>
    <row r="35" spans="1:10" ht="15" customHeight="1">
      <c r="A35" s="234" t="s">
        <v>533</v>
      </c>
      <c r="B35" s="235">
        <f>SUM(B24:B34)</f>
        <v>60124288</v>
      </c>
      <c r="C35" s="232"/>
      <c r="D35" s="233"/>
    </row>
    <row r="36" spans="1:10" ht="15" customHeight="1">
      <c r="A36" s="228" t="s">
        <v>542</v>
      </c>
      <c r="B36" s="224"/>
      <c r="C36" s="232"/>
      <c r="D36" s="233"/>
    </row>
    <row r="37" spans="1:10" ht="15" customHeight="1">
      <c r="A37" s="670" t="s">
        <v>964</v>
      </c>
      <c r="B37" s="527">
        <v>0</v>
      </c>
      <c r="C37" s="232"/>
      <c r="D37" s="233"/>
    </row>
    <row r="38" spans="1:10" ht="15" customHeight="1">
      <c r="A38" s="223" t="s">
        <v>965</v>
      </c>
      <c r="B38" s="527">
        <v>0</v>
      </c>
      <c r="C38" s="232"/>
      <c r="D38" s="233"/>
    </row>
    <row r="39" spans="1:10" ht="15" customHeight="1">
      <c r="A39" s="234" t="s">
        <v>533</v>
      </c>
      <c r="B39" s="235">
        <f>SUM(B37:B38)</f>
        <v>0</v>
      </c>
      <c r="C39" s="232"/>
      <c r="D39" s="233"/>
    </row>
    <row r="40" spans="1:10" ht="26.25" customHeight="1">
      <c r="A40" s="427" t="s">
        <v>541</v>
      </c>
      <c r="B40" s="428">
        <f>B35+B39</f>
        <v>60124288</v>
      </c>
      <c r="C40" s="429"/>
      <c r="D40" s="430"/>
    </row>
    <row r="41" spans="1:10" ht="12.75" customHeight="1"/>
    <row r="42" spans="1:10" ht="12.75" customHeight="1">
      <c r="A42" s="436" t="s">
        <v>1233</v>
      </c>
      <c r="G42" s="459"/>
      <c r="H42" s="711"/>
      <c r="I42" s="711"/>
      <c r="J42" s="711"/>
    </row>
    <row r="43" spans="1:10" ht="12.75" customHeight="1">
      <c r="A43" s="121" t="s">
        <v>1232</v>
      </c>
      <c r="B43" s="78"/>
      <c r="G43" s="549"/>
      <c r="H43" s="711"/>
      <c r="I43" s="711"/>
      <c r="J43" s="711"/>
    </row>
    <row r="44" spans="1:10" ht="12.75" customHeight="1">
      <c r="A44" s="63" t="s">
        <v>1049</v>
      </c>
      <c r="G44" s="725"/>
      <c r="H44" s="711"/>
      <c r="I44" s="711"/>
      <c r="J44" s="711"/>
    </row>
    <row r="45" spans="1:10" ht="43.5">
      <c r="A45" s="422" t="s">
        <v>540</v>
      </c>
      <c r="B45" s="422" t="s">
        <v>535</v>
      </c>
      <c r="C45" s="422" t="s">
        <v>536</v>
      </c>
      <c r="D45" s="422" t="s">
        <v>537</v>
      </c>
      <c r="G45" s="714"/>
      <c r="H45" s="726"/>
      <c r="I45" s="714"/>
      <c r="J45" s="714"/>
    </row>
    <row r="46" spans="1:10" ht="12.75" customHeight="1">
      <c r="A46" s="231" t="s">
        <v>1329</v>
      </c>
      <c r="B46" s="224">
        <v>381693670</v>
      </c>
      <c r="C46" s="232">
        <v>0.25682499797197739</v>
      </c>
      <c r="D46" s="328">
        <v>103.35</v>
      </c>
      <c r="E46" s="87"/>
      <c r="F46" s="87"/>
      <c r="G46" s="713"/>
      <c r="H46" s="710"/>
      <c r="I46" s="715"/>
      <c r="J46" s="716"/>
    </row>
    <row r="47" spans="1:10" ht="12.75" customHeight="1">
      <c r="A47" s="231" t="s">
        <v>1335</v>
      </c>
      <c r="B47" s="224">
        <v>329718785</v>
      </c>
      <c r="C47" s="232">
        <v>0.22185336814453291</v>
      </c>
      <c r="D47" s="328">
        <v>106.03</v>
      </c>
      <c r="E47" s="87"/>
      <c r="F47" s="87"/>
      <c r="G47" s="721"/>
      <c r="H47" s="722"/>
      <c r="I47" s="715"/>
      <c r="J47" s="716"/>
    </row>
    <row r="48" spans="1:10" ht="12.75" customHeight="1">
      <c r="A48" s="231" t="s">
        <v>1327</v>
      </c>
      <c r="B48" s="224">
        <v>270546472</v>
      </c>
      <c r="C48" s="232">
        <v>0.18203890340315479</v>
      </c>
      <c r="D48" s="328">
        <v>115.05</v>
      </c>
      <c r="E48" s="87"/>
      <c r="G48" s="721"/>
      <c r="H48" s="722"/>
      <c r="I48" s="715"/>
      <c r="J48" s="716"/>
    </row>
    <row r="49" spans="1:10" ht="12.75" customHeight="1">
      <c r="A49" s="231" t="s">
        <v>1336</v>
      </c>
      <c r="B49" s="224">
        <v>158201175</v>
      </c>
      <c r="C49" s="232">
        <v>0.10644666035079765</v>
      </c>
      <c r="D49" s="328">
        <v>104.51</v>
      </c>
      <c r="G49" s="721"/>
      <c r="H49" s="722"/>
      <c r="I49" s="715"/>
      <c r="J49" s="716"/>
    </row>
    <row r="50" spans="1:10" ht="12.75" customHeight="1">
      <c r="A50" s="231" t="s">
        <v>1326</v>
      </c>
      <c r="B50" s="224">
        <v>89020422</v>
      </c>
      <c r="C50" s="232">
        <v>5.9897953507100532E-2</v>
      </c>
      <c r="D50" s="328">
        <v>121.45</v>
      </c>
      <c r="G50" s="721"/>
      <c r="H50" s="722"/>
      <c r="I50" s="715"/>
      <c r="J50" s="716"/>
    </row>
    <row r="51" spans="1:10" ht="12.75" customHeight="1">
      <c r="A51" s="231" t="s">
        <v>1337</v>
      </c>
      <c r="B51" s="224">
        <v>66986675</v>
      </c>
      <c r="C51" s="232">
        <v>4.5072407595925054E-2</v>
      </c>
      <c r="D51" s="329">
        <v>111</v>
      </c>
      <c r="G51" s="721"/>
      <c r="H51" s="722"/>
      <c r="I51" s="715"/>
      <c r="J51" s="717"/>
    </row>
    <row r="52" spans="1:10" ht="12.75" customHeight="1">
      <c r="A52" s="231" t="s">
        <v>1325</v>
      </c>
      <c r="B52" s="224">
        <v>55643704</v>
      </c>
      <c r="C52" s="232">
        <v>3.7440217876689733E-2</v>
      </c>
      <c r="D52" s="328">
        <v>122.95</v>
      </c>
      <c r="G52" s="721"/>
      <c r="H52" s="722"/>
      <c r="I52" s="715"/>
      <c r="J52" s="716"/>
    </row>
    <row r="53" spans="1:10" ht="12.75" customHeight="1">
      <c r="A53" s="231" t="s">
        <v>1328</v>
      </c>
      <c r="B53" s="224">
        <v>53075955</v>
      </c>
      <c r="C53" s="232">
        <v>3.5712491735154436E-2</v>
      </c>
      <c r="D53" s="328">
        <v>112.5</v>
      </c>
      <c r="G53" s="721"/>
      <c r="H53" s="722"/>
      <c r="I53" s="715"/>
      <c r="J53" s="716"/>
    </row>
    <row r="54" spans="1:10" ht="12.75" customHeight="1">
      <c r="A54" s="231" t="s">
        <v>1338</v>
      </c>
      <c r="B54" s="224">
        <v>41808407</v>
      </c>
      <c r="C54" s="232">
        <v>2.813105085810463E-2</v>
      </c>
      <c r="D54" s="328">
        <v>115.7</v>
      </c>
      <c r="G54" s="721"/>
      <c r="H54" s="722"/>
      <c r="I54" s="715"/>
      <c r="J54" s="716"/>
    </row>
    <row r="55" spans="1:10" ht="12.75" customHeight="1">
      <c r="A55" s="236" t="s">
        <v>1339</v>
      </c>
      <c r="B55" s="224">
        <v>17317716</v>
      </c>
      <c r="C55" s="232">
        <v>1.1652334649875857E-2</v>
      </c>
      <c r="D55" s="328">
        <v>179.1</v>
      </c>
      <c r="G55" s="721"/>
      <c r="H55" s="722"/>
      <c r="I55" s="715"/>
      <c r="J55" s="716"/>
    </row>
    <row r="56" spans="1:10" ht="24">
      <c r="A56" s="237" t="s">
        <v>601</v>
      </c>
      <c r="B56" s="224">
        <v>22188413</v>
      </c>
      <c r="C56" s="232">
        <v>1.4929613906686996E-2</v>
      </c>
      <c r="D56" s="233"/>
      <c r="G56" s="723"/>
      <c r="H56" s="722"/>
      <c r="I56" s="715"/>
      <c r="J56" s="718"/>
    </row>
    <row r="57" spans="1:10" ht="26.25" customHeight="1">
      <c r="A57" s="427" t="s">
        <v>1048</v>
      </c>
      <c r="B57" s="428">
        <f>SUM(B46:B56)</f>
        <v>1486201394</v>
      </c>
      <c r="C57" s="429"/>
      <c r="D57" s="430"/>
      <c r="G57" s="713"/>
      <c r="H57" s="710"/>
      <c r="I57" s="719"/>
      <c r="J57" s="720"/>
    </row>
    <row r="58" spans="1:10" ht="12.75" customHeight="1">
      <c r="G58" s="711"/>
      <c r="H58" s="711"/>
      <c r="I58" s="711"/>
      <c r="J58" s="711"/>
    </row>
    <row r="59" spans="1:10" ht="12.75" customHeight="1">
      <c r="A59" s="437" t="s">
        <v>1236</v>
      </c>
      <c r="G59" s="727"/>
      <c r="H59" s="711"/>
      <c r="I59" s="711"/>
      <c r="J59" s="711"/>
    </row>
    <row r="60" spans="1:10" ht="12.75" customHeight="1">
      <c r="A60" s="127" t="s">
        <v>1238</v>
      </c>
      <c r="G60" s="728"/>
      <c r="H60" s="711"/>
      <c r="I60" s="711"/>
      <c r="J60" s="711"/>
    </row>
    <row r="61" spans="1:10" ht="12.75" customHeight="1">
      <c r="A61" s="63" t="s">
        <v>1050</v>
      </c>
      <c r="G61" s="725"/>
      <c r="H61" s="711"/>
      <c r="I61" s="711"/>
      <c r="J61" s="711"/>
    </row>
    <row r="62" spans="1:10" ht="12.75" customHeight="1">
      <c r="A62" s="421"/>
      <c r="B62" s="431" t="s">
        <v>208</v>
      </c>
      <c r="C62" s="431" t="s">
        <v>209</v>
      </c>
      <c r="D62" s="431" t="s">
        <v>210</v>
      </c>
      <c r="E62" s="431" t="s">
        <v>211</v>
      </c>
      <c r="F62" s="431" t="s">
        <v>212</v>
      </c>
      <c r="G62" s="729"/>
      <c r="H62" s="708"/>
      <c r="I62" s="708"/>
      <c r="J62" s="708"/>
    </row>
    <row r="63" spans="1:10" ht="12.75" customHeight="1">
      <c r="A63" s="421"/>
      <c r="B63" s="432" t="s">
        <v>213</v>
      </c>
      <c r="C63" s="432" t="s">
        <v>214</v>
      </c>
      <c r="D63" s="432" t="s">
        <v>215</v>
      </c>
      <c r="E63" s="432" t="s">
        <v>216</v>
      </c>
      <c r="F63" s="432" t="s">
        <v>217</v>
      </c>
      <c r="G63" s="729"/>
      <c r="H63" s="709"/>
      <c r="I63" s="709"/>
      <c r="J63" s="709"/>
    </row>
    <row r="64" spans="1:10" ht="12.75" customHeight="1">
      <c r="A64" s="238"/>
      <c r="B64" s="239" t="s">
        <v>964</v>
      </c>
      <c r="C64" s="239" t="s">
        <v>964</v>
      </c>
      <c r="D64" s="239" t="s">
        <v>964</v>
      </c>
      <c r="E64" s="240" t="s">
        <v>964</v>
      </c>
      <c r="F64" s="240" t="s">
        <v>964</v>
      </c>
      <c r="G64" s="713"/>
      <c r="H64" s="710"/>
      <c r="I64" s="710"/>
      <c r="J64" s="712"/>
    </row>
    <row r="65" spans="1:10" ht="15" customHeight="1">
      <c r="A65" s="423" t="s">
        <v>533</v>
      </c>
      <c r="B65" s="433"/>
      <c r="C65" s="433"/>
      <c r="D65" s="433"/>
      <c r="E65" s="434" t="str">
        <f>IF(SUM(E64:E64)=0,"",SUM(E64:E64))</f>
        <v/>
      </c>
      <c r="F65" s="434" t="str">
        <f>IF(SUM(F64:F64)=0,"",SUM(F64:F64))</f>
        <v/>
      </c>
      <c r="G65" s="713"/>
      <c r="H65" s="710"/>
      <c r="I65" s="710"/>
      <c r="J65" s="712"/>
    </row>
    <row r="66" spans="1:10" ht="12.75" customHeight="1"/>
    <row r="67" spans="1:10" ht="12.75" customHeight="1">
      <c r="A67" s="437" t="s">
        <v>1237</v>
      </c>
    </row>
    <row r="68" spans="1:10" ht="12.75" customHeight="1">
      <c r="A68" s="127" t="s">
        <v>1239</v>
      </c>
    </row>
    <row r="69" spans="1:10" ht="12.75" customHeight="1">
      <c r="A69" s="63" t="s">
        <v>1051</v>
      </c>
    </row>
    <row r="70" spans="1:10" ht="12.75" customHeight="1">
      <c r="A70" s="421"/>
      <c r="B70" s="431" t="s">
        <v>208</v>
      </c>
      <c r="C70" s="431" t="s">
        <v>209</v>
      </c>
      <c r="D70" s="431" t="s">
        <v>210</v>
      </c>
      <c r="E70" s="431" t="s">
        <v>211</v>
      </c>
      <c r="F70" s="431" t="s">
        <v>212</v>
      </c>
    </row>
    <row r="71" spans="1:10" ht="12.75" customHeight="1">
      <c r="A71" s="421"/>
      <c r="B71" s="432" t="s">
        <v>213</v>
      </c>
      <c r="C71" s="432" t="s">
        <v>214</v>
      </c>
      <c r="D71" s="432" t="s">
        <v>215</v>
      </c>
      <c r="E71" s="432" t="s">
        <v>216</v>
      </c>
      <c r="F71" s="432" t="s">
        <v>217</v>
      </c>
    </row>
    <row r="72" spans="1:10" ht="12.75" customHeight="1">
      <c r="A72" s="238"/>
      <c r="B72" s="241" t="s">
        <v>964</v>
      </c>
      <c r="C72" s="241" t="s">
        <v>964</v>
      </c>
      <c r="D72" s="241" t="s">
        <v>964</v>
      </c>
      <c r="E72" s="242" t="s">
        <v>964</v>
      </c>
      <c r="F72" s="242" t="s">
        <v>964</v>
      </c>
      <c r="G72" s="87"/>
    </row>
    <row r="73" spans="1:10" ht="15" customHeight="1">
      <c r="A73" s="423" t="s">
        <v>533</v>
      </c>
      <c r="B73" s="435"/>
      <c r="C73" s="435"/>
      <c r="D73" s="435"/>
      <c r="E73" s="434" t="str">
        <f>IF(SUM(E72)=0,"",SUM(E72))</f>
        <v/>
      </c>
      <c r="F73" s="434" t="str">
        <f>IF(SUM(F72)=0,"",SUM(F72))</f>
        <v/>
      </c>
    </row>
    <row r="74" spans="1:10" ht="12.75" customHeight="1">
      <c r="A74" s="27" t="s">
        <v>543</v>
      </c>
    </row>
    <row r="75" spans="1:10" ht="12.75" customHeight="1">
      <c r="A75" s="74" t="s">
        <v>297</v>
      </c>
    </row>
    <row r="76" spans="1:10" ht="12.75" customHeight="1"/>
    <row r="77" spans="1:10" ht="12.75" customHeight="1"/>
    <row r="78" spans="1:10" ht="12.75" customHeight="1"/>
    <row r="79" spans="1:10" ht="12.75" customHeight="1"/>
    <row r="80" spans="1:10" ht="12.75" customHeight="1"/>
    <row r="81" spans="11:11" ht="12.75" customHeight="1"/>
    <row r="82" spans="11:11" ht="12.75" customHeight="1"/>
    <row r="83" spans="11:11" ht="12.75" customHeight="1"/>
    <row r="84" spans="11:11" ht="12.75" customHeight="1"/>
    <row r="90" spans="11:11">
      <c r="K90" s="53" t="s">
        <v>143</v>
      </c>
    </row>
  </sheetData>
  <hyperlinks>
    <hyperlink ref="A75" location="'2 Sadržaj'!A1" display="Sadržaj / Contents"/>
  </hyperlinks>
  <pageMargins left="0.7" right="0.7" top="0.75" bottom="0.75" header="0.3" footer="0.3"/>
  <pageSetup paperSize="9" scale="48" orientation="portrait" r:id="rId1"/>
  <rowBreaks count="1" manualBreakCount="1">
    <brk id="90"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6"/>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 min="17" max="17" width="12.7109375" bestFit="1" customWidth="1"/>
    <col min="18" max="18" width="10.140625" bestFit="1" customWidth="1"/>
  </cols>
  <sheetData>
    <row r="1" spans="1:20" ht="15" customHeight="1">
      <c r="A1" s="490" t="s">
        <v>415</v>
      </c>
      <c r="B1" s="491"/>
      <c r="C1" s="491"/>
      <c r="D1" s="491"/>
      <c r="E1" s="492"/>
      <c r="F1" s="492"/>
      <c r="G1" s="492"/>
      <c r="H1" s="492"/>
      <c r="I1" s="492"/>
      <c r="J1" s="492"/>
      <c r="K1" s="492"/>
      <c r="L1" s="492"/>
    </row>
    <row r="2" spans="1:20" ht="15" customHeight="1">
      <c r="A2" s="551" t="s">
        <v>416</v>
      </c>
      <c r="B2" s="494"/>
      <c r="C2" s="494"/>
      <c r="D2" s="494"/>
      <c r="E2" s="494"/>
      <c r="F2" s="494"/>
      <c r="G2" s="494"/>
      <c r="H2" s="494"/>
      <c r="I2" s="492"/>
      <c r="J2" s="492"/>
      <c r="K2" s="492"/>
      <c r="L2" s="492"/>
    </row>
    <row r="3" spans="1:20" ht="12.75" customHeight="1">
      <c r="A3" s="436" t="s">
        <v>862</v>
      </c>
    </row>
    <row r="4" spans="1:20" ht="12.75" customHeight="1">
      <c r="A4" s="121" t="s">
        <v>1033</v>
      </c>
    </row>
    <row r="5" spans="1:20" ht="12.75" customHeight="1">
      <c r="G5" s="833" t="str">
        <f>Naslovnica!A20</f>
        <v>Siječanj 2017.</v>
      </c>
      <c r="H5" s="833"/>
      <c r="I5" s="835" t="str">
        <f>'5 Tablica 3,4'!A8</f>
        <v>Prosinac 2016.</v>
      </c>
      <c r="J5" s="835"/>
    </row>
    <row r="6" spans="1:20" ht="12.75" customHeight="1">
      <c r="G6" s="834" t="str">
        <f>Naslovnica!A24</f>
        <v>January 2017</v>
      </c>
      <c r="H6" s="834"/>
      <c r="I6" s="836" t="str">
        <f>'5 Tablica 3,4'!B8</f>
        <v>December 2016</v>
      </c>
      <c r="J6" s="836"/>
    </row>
    <row r="7" spans="1:20" ht="12.75" customHeight="1">
      <c r="A7" s="438"/>
      <c r="B7" s="439"/>
      <c r="C7" s="439"/>
      <c r="D7" s="439"/>
      <c r="E7" s="439"/>
      <c r="F7" s="439"/>
      <c r="G7" s="831" t="s">
        <v>727</v>
      </c>
      <c r="H7" s="832"/>
      <c r="I7" s="831" t="s">
        <v>728</v>
      </c>
      <c r="J7" s="832"/>
      <c r="K7" s="832" t="s">
        <v>729</v>
      </c>
      <c r="L7" s="832"/>
    </row>
    <row r="8" spans="1:20" ht="22.5">
      <c r="A8" s="440" t="s">
        <v>218</v>
      </c>
      <c r="B8" s="422" t="s">
        <v>1171</v>
      </c>
      <c r="C8" s="422" t="s">
        <v>1172</v>
      </c>
      <c r="D8" s="661" t="s">
        <v>219</v>
      </c>
      <c r="E8" s="422" t="s">
        <v>663</v>
      </c>
      <c r="F8" s="422" t="s">
        <v>974</v>
      </c>
      <c r="G8" s="422" t="s">
        <v>670</v>
      </c>
      <c r="H8" s="422" t="s">
        <v>669</v>
      </c>
      <c r="I8" s="422" t="s">
        <v>670</v>
      </c>
      <c r="J8" s="422" t="s">
        <v>669</v>
      </c>
      <c r="K8" s="422" t="s">
        <v>670</v>
      </c>
      <c r="L8" s="422" t="s">
        <v>671</v>
      </c>
    </row>
    <row r="9" spans="1:20" ht="21">
      <c r="A9" s="441" t="s">
        <v>694</v>
      </c>
      <c r="B9" s="442" t="s">
        <v>1174</v>
      </c>
      <c r="C9" s="442" t="s">
        <v>1173</v>
      </c>
      <c r="D9" s="662" t="s">
        <v>220</v>
      </c>
      <c r="E9" s="442" t="s">
        <v>664</v>
      </c>
      <c r="F9" s="442" t="s">
        <v>975</v>
      </c>
      <c r="G9" s="533" t="s">
        <v>691</v>
      </c>
      <c r="H9" s="533" t="s">
        <v>692</v>
      </c>
      <c r="I9" s="533" t="s">
        <v>691</v>
      </c>
      <c r="J9" s="533" t="s">
        <v>692</v>
      </c>
      <c r="K9" s="533" t="s">
        <v>691</v>
      </c>
      <c r="L9" s="533" t="s">
        <v>692</v>
      </c>
    </row>
    <row r="10" spans="1:20" ht="12.75" customHeight="1">
      <c r="A10" s="244" t="s">
        <v>1267</v>
      </c>
      <c r="B10" s="673">
        <v>99792542550</v>
      </c>
      <c r="C10" s="658" t="s">
        <v>1077</v>
      </c>
      <c r="D10" s="658" t="s">
        <v>1270</v>
      </c>
      <c r="E10" s="245" t="s">
        <v>222</v>
      </c>
      <c r="F10" s="245"/>
      <c r="G10" s="247">
        <v>38112114.560000002</v>
      </c>
      <c r="H10" s="248">
        <v>101.12750739556888</v>
      </c>
      <c r="I10" s="249">
        <v>37924330.82</v>
      </c>
      <c r="J10" s="250">
        <v>101.71992560159462</v>
      </c>
      <c r="K10" s="246">
        <v>4.9515373360515813E-3</v>
      </c>
      <c r="L10" s="246">
        <v>-5.8240133633803426E-3</v>
      </c>
      <c r="M10" s="555"/>
      <c r="N10" s="623"/>
      <c r="O10" s="623"/>
      <c r="P10" s="325"/>
      <c r="Q10" s="325"/>
      <c r="R10" s="704"/>
      <c r="S10" s="141"/>
      <c r="T10" s="141"/>
    </row>
    <row r="11" spans="1:20" ht="12.75" customHeight="1">
      <c r="A11" s="244" t="s">
        <v>1268</v>
      </c>
      <c r="B11" s="673">
        <v>18293495623</v>
      </c>
      <c r="C11" s="658" t="s">
        <v>1078</v>
      </c>
      <c r="D11" s="658" t="s">
        <v>1270</v>
      </c>
      <c r="E11" s="245" t="s">
        <v>223</v>
      </c>
      <c r="F11" s="245"/>
      <c r="G11" s="247">
        <v>201889996.37</v>
      </c>
      <c r="H11" s="248">
        <v>152.43317408523052</v>
      </c>
      <c r="I11" s="249">
        <v>193481062.02000001</v>
      </c>
      <c r="J11" s="250">
        <v>152.41556725446219</v>
      </c>
      <c r="K11" s="246">
        <v>4.3461278650262836E-2</v>
      </c>
      <c r="L11" s="246">
        <v>1.1551858570291174E-4</v>
      </c>
      <c r="M11" s="555"/>
      <c r="N11" s="623"/>
      <c r="O11" s="623"/>
      <c r="P11" s="325"/>
      <c r="Q11" s="325"/>
      <c r="R11" s="704"/>
      <c r="S11" s="141"/>
      <c r="T11" s="141"/>
    </row>
    <row r="12" spans="1:20" ht="12.75" customHeight="1">
      <c r="A12" s="244" t="s">
        <v>1269</v>
      </c>
      <c r="B12" s="673">
        <v>22443293291</v>
      </c>
      <c r="C12" s="658" t="s">
        <v>1079</v>
      </c>
      <c r="D12" s="658" t="s">
        <v>1270</v>
      </c>
      <c r="E12" s="245" t="s">
        <v>232</v>
      </c>
      <c r="F12" s="245"/>
      <c r="G12" s="247">
        <v>61618067.369999997</v>
      </c>
      <c r="H12" s="248">
        <v>109.17605639154831</v>
      </c>
      <c r="I12" s="249">
        <v>50258082.479999997</v>
      </c>
      <c r="J12" s="250">
        <v>109.10569968014751</v>
      </c>
      <c r="K12" s="246">
        <v>0.22603299468340565</v>
      </c>
      <c r="L12" s="246">
        <v>6.4484909227524589E-4</v>
      </c>
      <c r="M12" s="555"/>
      <c r="N12" s="623"/>
      <c r="O12" s="623"/>
      <c r="P12" s="325"/>
      <c r="Q12" s="325"/>
      <c r="R12" s="704"/>
      <c r="S12" s="141"/>
      <c r="T12" s="141"/>
    </row>
    <row r="13" spans="1:20" ht="12.75" customHeight="1">
      <c r="A13" s="327" t="s">
        <v>1287</v>
      </c>
      <c r="B13" s="673">
        <v>61691616181</v>
      </c>
      <c r="C13" s="658" t="s">
        <v>1080</v>
      </c>
      <c r="D13" s="658" t="s">
        <v>1270</v>
      </c>
      <c r="E13" s="245" t="s">
        <v>221</v>
      </c>
      <c r="F13" s="245"/>
      <c r="G13" s="247">
        <v>67418231.260000005</v>
      </c>
      <c r="H13" s="248">
        <v>88.072821286157676</v>
      </c>
      <c r="I13" s="249">
        <v>65243581.439999998</v>
      </c>
      <c r="J13" s="250">
        <v>88.709851175090677</v>
      </c>
      <c r="K13" s="246">
        <v>3.3331245342499871E-2</v>
      </c>
      <c r="L13" s="246">
        <v>-7.1810501369872215E-3</v>
      </c>
      <c r="M13" s="555"/>
      <c r="N13" s="623"/>
      <c r="O13" s="623"/>
      <c r="P13" s="325"/>
      <c r="Q13" s="325"/>
      <c r="R13" s="704"/>
      <c r="S13" s="141"/>
      <c r="T13" s="141"/>
    </row>
    <row r="14" spans="1:20" ht="12.75" customHeight="1">
      <c r="A14" s="327" t="s">
        <v>224</v>
      </c>
      <c r="B14" s="673">
        <v>12916294683</v>
      </c>
      <c r="C14" s="658" t="s">
        <v>1052</v>
      </c>
      <c r="D14" s="658" t="s">
        <v>225</v>
      </c>
      <c r="E14" s="255" t="s">
        <v>223</v>
      </c>
      <c r="F14" s="255"/>
      <c r="G14" s="247">
        <v>179985258.47</v>
      </c>
      <c r="H14" s="248">
        <v>118.50770612060499</v>
      </c>
      <c r="I14" s="249">
        <v>188910870.02000001</v>
      </c>
      <c r="J14" s="250">
        <v>118.50339198846608</v>
      </c>
      <c r="K14" s="246">
        <v>-4.7247739365421704E-2</v>
      </c>
      <c r="L14" s="246">
        <v>3.6405136313089059E-5</v>
      </c>
      <c r="M14" s="555"/>
      <c r="N14" s="623"/>
      <c r="O14" s="623"/>
      <c r="P14" s="325"/>
      <c r="Q14" s="325"/>
      <c r="R14" s="704"/>
      <c r="S14" s="141"/>
      <c r="T14" s="141"/>
    </row>
    <row r="15" spans="1:20" ht="12.75" customHeight="1">
      <c r="A15" s="327" t="s">
        <v>226</v>
      </c>
      <c r="B15" s="673">
        <v>28508707379</v>
      </c>
      <c r="C15" s="658" t="s">
        <v>1053</v>
      </c>
      <c r="D15" s="658" t="s">
        <v>225</v>
      </c>
      <c r="E15" s="255" t="s">
        <v>221</v>
      </c>
      <c r="F15" s="255"/>
      <c r="G15" s="247">
        <v>46301385.799999997</v>
      </c>
      <c r="H15" s="248">
        <v>1282.4358743158834</v>
      </c>
      <c r="I15" s="249">
        <v>38367063.729999997</v>
      </c>
      <c r="J15" s="250">
        <v>1241.3634227049556</v>
      </c>
      <c r="K15" s="246">
        <v>0.2068003464074315</v>
      </c>
      <c r="L15" s="246">
        <v>3.3086565029788018E-2</v>
      </c>
      <c r="M15" s="555"/>
      <c r="N15" s="623"/>
      <c r="O15" s="623"/>
      <c r="P15" s="325"/>
      <c r="Q15" s="325"/>
      <c r="R15" s="704"/>
      <c r="S15" s="141"/>
      <c r="T15" s="141"/>
    </row>
    <row r="16" spans="1:20" ht="12.75" customHeight="1">
      <c r="A16" s="327" t="s">
        <v>227</v>
      </c>
      <c r="B16" s="673">
        <v>26655747081</v>
      </c>
      <c r="C16" s="658" t="s">
        <v>1054</v>
      </c>
      <c r="D16" s="658" t="s">
        <v>225</v>
      </c>
      <c r="E16" s="245" t="s">
        <v>222</v>
      </c>
      <c r="F16" s="245"/>
      <c r="G16" s="247">
        <v>70124142.099999994</v>
      </c>
      <c r="H16" s="248">
        <v>168.48501398118484</v>
      </c>
      <c r="I16" s="249">
        <v>56379029.689999998</v>
      </c>
      <c r="J16" s="250">
        <v>167.24377641402722</v>
      </c>
      <c r="K16" s="246">
        <v>0.2437983144721978</v>
      </c>
      <c r="L16" s="246">
        <v>7.4217264987177511E-3</v>
      </c>
      <c r="M16" s="555"/>
      <c r="N16" s="623"/>
      <c r="O16" s="623"/>
      <c r="P16" s="325"/>
      <c r="Q16" s="325"/>
      <c r="R16" s="704"/>
      <c r="S16" s="141"/>
      <c r="T16" s="141"/>
    </row>
    <row r="17" spans="1:20" ht="12.75" customHeight="1">
      <c r="A17" s="253" t="s">
        <v>1188</v>
      </c>
      <c r="B17" s="673">
        <v>73876640124</v>
      </c>
      <c r="C17" s="658" t="s">
        <v>1061</v>
      </c>
      <c r="D17" s="658" t="s">
        <v>1056</v>
      </c>
      <c r="E17" s="255" t="s">
        <v>221</v>
      </c>
      <c r="F17" s="255"/>
      <c r="G17" s="247">
        <v>10543209.310000001</v>
      </c>
      <c r="H17" s="248">
        <v>160.56089512516434</v>
      </c>
      <c r="I17" s="249">
        <v>10714506.619999999</v>
      </c>
      <c r="J17" s="250">
        <v>160.98591508812808</v>
      </c>
      <c r="K17" s="246">
        <v>-1.5987419306853545E-2</v>
      </c>
      <c r="L17" s="246">
        <v>-2.6401065132379831E-3</v>
      </c>
      <c r="M17" s="555"/>
      <c r="N17" s="623"/>
      <c r="O17" s="623"/>
      <c r="P17" s="325"/>
      <c r="Q17" s="325"/>
      <c r="R17" s="704"/>
      <c r="S17" s="141"/>
      <c r="T17" s="141"/>
    </row>
    <row r="18" spans="1:20" ht="12.75" customHeight="1">
      <c r="A18" s="244" t="s">
        <v>730</v>
      </c>
      <c r="B18" s="673">
        <v>74282954450</v>
      </c>
      <c r="C18" s="658" t="s">
        <v>1055</v>
      </c>
      <c r="D18" s="658" t="s">
        <v>1056</v>
      </c>
      <c r="E18" s="245" t="s">
        <v>232</v>
      </c>
      <c r="F18" s="245"/>
      <c r="G18" s="249">
        <v>7733102.4900000002</v>
      </c>
      <c r="H18" s="250">
        <v>83.818135898004371</v>
      </c>
      <c r="I18" s="249">
        <v>7939261.6699999999</v>
      </c>
      <c r="J18" s="250">
        <v>84.132403074177859</v>
      </c>
      <c r="K18" s="246">
        <v>-2.5967046882836908E-2</v>
      </c>
      <c r="L18" s="246">
        <v>-3.7353880869943623E-3</v>
      </c>
      <c r="M18" s="555"/>
      <c r="N18" s="623"/>
      <c r="O18" s="623"/>
      <c r="P18" s="325"/>
      <c r="Q18" s="325"/>
      <c r="R18" s="704"/>
      <c r="S18" s="141"/>
      <c r="T18" s="141"/>
    </row>
    <row r="19" spans="1:20" ht="12.75" customHeight="1">
      <c r="A19" s="244" t="s">
        <v>705</v>
      </c>
      <c r="B19" s="673">
        <v>11929912575</v>
      </c>
      <c r="C19" s="658" t="s">
        <v>1057</v>
      </c>
      <c r="D19" s="658" t="s">
        <v>1056</v>
      </c>
      <c r="E19" s="245" t="s">
        <v>221</v>
      </c>
      <c r="F19" s="245"/>
      <c r="G19" s="247">
        <v>4900566.13</v>
      </c>
      <c r="H19" s="248">
        <v>502.63363238152215</v>
      </c>
      <c r="I19" s="249">
        <v>4908252.09</v>
      </c>
      <c r="J19" s="250">
        <v>502.83141011733966</v>
      </c>
      <c r="K19" s="246">
        <v>-1.5659260891793814E-3</v>
      </c>
      <c r="L19" s="246">
        <v>-3.9332812516890137E-4</v>
      </c>
      <c r="M19" s="555"/>
      <c r="N19" s="623"/>
      <c r="O19" s="623"/>
      <c r="P19" s="325"/>
      <c r="Q19" s="325"/>
      <c r="R19" s="704"/>
      <c r="S19" s="141"/>
      <c r="T19" s="141"/>
    </row>
    <row r="20" spans="1:20" ht="12.75" customHeight="1">
      <c r="A20" s="253" t="s">
        <v>627</v>
      </c>
      <c r="B20" s="673">
        <v>41758343044</v>
      </c>
      <c r="C20" s="658" t="s">
        <v>1058</v>
      </c>
      <c r="D20" s="658" t="s">
        <v>1056</v>
      </c>
      <c r="E20" s="245" t="s">
        <v>221</v>
      </c>
      <c r="F20" s="245"/>
      <c r="G20" s="247">
        <v>26457952.52</v>
      </c>
      <c r="H20" s="248">
        <v>90.49157776909469</v>
      </c>
      <c r="I20" s="249">
        <v>26703609.050000001</v>
      </c>
      <c r="J20" s="250">
        <v>90.892555944533697</v>
      </c>
      <c r="K20" s="246">
        <v>-9.1993756177314312E-3</v>
      </c>
      <c r="L20" s="246">
        <v>-4.411562325122631E-3</v>
      </c>
      <c r="M20" s="555"/>
      <c r="N20" s="623"/>
      <c r="O20" s="623"/>
      <c r="P20" s="325"/>
      <c r="Q20" s="325"/>
      <c r="R20" s="704"/>
      <c r="S20" s="141"/>
      <c r="T20" s="141"/>
    </row>
    <row r="21" spans="1:20" ht="12.75" customHeight="1">
      <c r="A21" s="244" t="s">
        <v>628</v>
      </c>
      <c r="B21" s="674">
        <v>51485653636</v>
      </c>
      <c r="C21" s="659" t="s">
        <v>1059</v>
      </c>
      <c r="D21" s="659" t="s">
        <v>1056</v>
      </c>
      <c r="E21" s="245" t="s">
        <v>223</v>
      </c>
      <c r="F21" s="245"/>
      <c r="G21" s="247">
        <v>5204128.38</v>
      </c>
      <c r="H21" s="248">
        <v>107.41356826156958</v>
      </c>
      <c r="I21" s="249">
        <v>6814714.6200000001</v>
      </c>
      <c r="J21" s="250">
        <v>107.46019215680415</v>
      </c>
      <c r="K21" s="246">
        <v>-0.23633949912931207</v>
      </c>
      <c r="L21" s="246">
        <v>-4.3387131828820369E-4</v>
      </c>
      <c r="M21" s="555"/>
      <c r="N21" s="623"/>
      <c r="O21" s="623"/>
      <c r="P21" s="325"/>
      <c r="Q21" s="325"/>
      <c r="R21" s="704"/>
      <c r="S21" s="141"/>
      <c r="T21" s="141"/>
    </row>
    <row r="22" spans="1:20" ht="12.75" customHeight="1">
      <c r="A22" s="244" t="s">
        <v>629</v>
      </c>
      <c r="B22" s="674">
        <v>12101402977</v>
      </c>
      <c r="C22" s="659" t="s">
        <v>1060</v>
      </c>
      <c r="D22" s="659" t="s">
        <v>1056</v>
      </c>
      <c r="E22" s="245" t="s">
        <v>221</v>
      </c>
      <c r="F22" s="245"/>
      <c r="G22" s="247">
        <v>8459657.3399999999</v>
      </c>
      <c r="H22" s="248">
        <v>65.617158221101974</v>
      </c>
      <c r="I22" s="249">
        <v>8346831.21</v>
      </c>
      <c r="J22" s="250">
        <v>64.618426459904001</v>
      </c>
      <c r="K22" s="246">
        <v>1.3517241113589096E-2</v>
      </c>
      <c r="L22" s="246">
        <v>1.5455835369462045E-2</v>
      </c>
      <c r="M22" s="555"/>
      <c r="N22" s="623"/>
      <c r="O22" s="623"/>
      <c r="P22" s="325"/>
      <c r="Q22" s="325"/>
      <c r="R22" s="704"/>
      <c r="S22" s="141"/>
      <c r="T22" s="141"/>
    </row>
    <row r="23" spans="1:20" ht="12.75" customHeight="1">
      <c r="A23" s="244" t="s">
        <v>228</v>
      </c>
      <c r="B23" s="674">
        <v>37695515978</v>
      </c>
      <c r="C23" s="659" t="s">
        <v>1062</v>
      </c>
      <c r="D23" s="659" t="s">
        <v>229</v>
      </c>
      <c r="E23" s="245" t="s">
        <v>221</v>
      </c>
      <c r="F23" s="245"/>
      <c r="G23" s="247">
        <v>7477787.2000000002</v>
      </c>
      <c r="H23" s="248">
        <v>106.83772817624535</v>
      </c>
      <c r="I23" s="249">
        <v>7050840.7000000002</v>
      </c>
      <c r="J23" s="250">
        <v>101.96969465094638</v>
      </c>
      <c r="K23" s="246">
        <v>6.0552566447856337E-2</v>
      </c>
      <c r="L23" s="246">
        <v>4.7740002968164053E-2</v>
      </c>
      <c r="M23" s="555"/>
      <c r="N23" s="623"/>
      <c r="O23" s="623"/>
      <c r="P23" s="325"/>
      <c r="Q23" s="325"/>
      <c r="R23" s="704"/>
      <c r="S23" s="141"/>
      <c r="T23" s="141"/>
    </row>
    <row r="24" spans="1:20" ht="12.75" customHeight="1">
      <c r="A24" s="244" t="s">
        <v>301</v>
      </c>
      <c r="B24" s="674" t="s">
        <v>1201</v>
      </c>
      <c r="C24" s="659" t="s">
        <v>1063</v>
      </c>
      <c r="D24" s="659" t="s">
        <v>299</v>
      </c>
      <c r="E24" s="245" t="s">
        <v>223</v>
      </c>
      <c r="F24" s="245"/>
      <c r="G24" s="247">
        <v>228130107.87</v>
      </c>
      <c r="H24" s="248">
        <v>111.32601080763898</v>
      </c>
      <c r="I24" s="249">
        <v>245964570.81999999</v>
      </c>
      <c r="J24" s="250">
        <v>111.30401687941094</v>
      </c>
      <c r="K24" s="246">
        <v>-7.2508259586098966E-2</v>
      </c>
      <c r="L24" s="246">
        <v>1.9760228646448219E-4</v>
      </c>
      <c r="M24" s="555"/>
      <c r="N24" s="623"/>
      <c r="O24" s="623"/>
      <c r="P24" s="325"/>
      <c r="Q24" s="325"/>
      <c r="R24" s="704"/>
      <c r="S24" s="141"/>
      <c r="T24" s="141"/>
    </row>
    <row r="25" spans="1:20" ht="12.75" customHeight="1">
      <c r="A25" s="244" t="s">
        <v>633</v>
      </c>
      <c r="B25" s="674">
        <v>56499633647</v>
      </c>
      <c r="C25" s="659" t="s">
        <v>1064</v>
      </c>
      <c r="D25" s="659" t="s">
        <v>659</v>
      </c>
      <c r="E25" s="245" t="s">
        <v>232</v>
      </c>
      <c r="F25" s="245"/>
      <c r="G25" s="247">
        <v>1599454628.96</v>
      </c>
      <c r="H25" s="248">
        <v>896.08632514345106</v>
      </c>
      <c r="I25" s="249">
        <v>1477959689.79</v>
      </c>
      <c r="J25" s="250">
        <v>900.57731989302658</v>
      </c>
      <c r="K25" s="246">
        <v>8.2204501252170825E-2</v>
      </c>
      <c r="L25" s="246">
        <v>-4.9867953038268409E-3</v>
      </c>
      <c r="M25" s="555"/>
      <c r="N25" s="623"/>
      <c r="O25" s="623"/>
      <c r="P25" s="325"/>
      <c r="Q25" s="325"/>
      <c r="R25" s="704"/>
      <c r="S25" s="141"/>
      <c r="T25" s="141"/>
    </row>
    <row r="26" spans="1:20" ht="12.75" customHeight="1">
      <c r="A26" s="244" t="s">
        <v>231</v>
      </c>
      <c r="B26" s="674">
        <v>29300390100</v>
      </c>
      <c r="C26" s="659" t="s">
        <v>1065</v>
      </c>
      <c r="D26" s="659" t="s">
        <v>659</v>
      </c>
      <c r="E26" s="245" t="s">
        <v>221</v>
      </c>
      <c r="F26" s="245"/>
      <c r="G26" s="247">
        <v>298256783.14999998</v>
      </c>
      <c r="H26" s="248">
        <v>820.49927464892028</v>
      </c>
      <c r="I26" s="249">
        <v>253141626.96000001</v>
      </c>
      <c r="J26" s="250">
        <v>761.10386207152908</v>
      </c>
      <c r="K26" s="246">
        <v>0.17822100905248894</v>
      </c>
      <c r="L26" s="246">
        <v>7.8038511610928119E-2</v>
      </c>
      <c r="M26" s="555"/>
      <c r="N26" s="623"/>
      <c r="O26" s="623"/>
      <c r="P26" s="325"/>
      <c r="Q26" s="325"/>
      <c r="R26" s="704"/>
      <c r="S26" s="141"/>
      <c r="T26" s="141"/>
    </row>
    <row r="27" spans="1:20" ht="12.75" customHeight="1">
      <c r="A27" s="244" t="s">
        <v>1351</v>
      </c>
      <c r="B27" s="674" t="s">
        <v>1352</v>
      </c>
      <c r="C27" s="659" t="s">
        <v>1353</v>
      </c>
      <c r="D27" s="659" t="s">
        <v>659</v>
      </c>
      <c r="E27" s="245" t="s">
        <v>232</v>
      </c>
      <c r="F27" s="245"/>
      <c r="G27" s="247">
        <v>90718179.760000005</v>
      </c>
      <c r="H27" s="248">
        <v>748.15188990509625</v>
      </c>
      <c r="I27" s="249"/>
      <c r="J27" s="250"/>
      <c r="K27" s="246"/>
      <c r="L27" s="246"/>
      <c r="M27" s="555"/>
      <c r="N27" s="623"/>
      <c r="O27" s="623"/>
      <c r="P27" s="325"/>
      <c r="Q27" s="325"/>
      <c r="R27" s="704"/>
      <c r="S27" s="141"/>
      <c r="T27" s="141"/>
    </row>
    <row r="28" spans="1:20" ht="12.75" customHeight="1">
      <c r="A28" s="244" t="s">
        <v>233</v>
      </c>
      <c r="B28" s="674">
        <v>15448763136</v>
      </c>
      <c r="C28" s="659" t="s">
        <v>1066</v>
      </c>
      <c r="D28" s="659" t="s">
        <v>659</v>
      </c>
      <c r="E28" s="245" t="s">
        <v>223</v>
      </c>
      <c r="F28" s="245"/>
      <c r="G28" s="247">
        <v>844703821.70000005</v>
      </c>
      <c r="H28" s="248">
        <v>869.2577127582266</v>
      </c>
      <c r="I28" s="249">
        <v>1025468663.92</v>
      </c>
      <c r="J28" s="250">
        <v>877.63534256998605</v>
      </c>
      <c r="K28" s="246">
        <v>-0.17627534470824346</v>
      </c>
      <c r="L28" s="246">
        <v>-9.545684187269865E-3</v>
      </c>
      <c r="M28" s="555"/>
      <c r="N28" s="623"/>
      <c r="O28" s="623"/>
      <c r="P28" s="325"/>
      <c r="Q28" s="325"/>
      <c r="R28" s="704"/>
      <c r="S28" s="141"/>
      <c r="T28" s="141"/>
    </row>
    <row r="29" spans="1:20" ht="12.75" customHeight="1">
      <c r="A29" s="244" t="s">
        <v>1354</v>
      </c>
      <c r="B29" s="674" t="s">
        <v>1355</v>
      </c>
      <c r="C29" s="659" t="s">
        <v>1356</v>
      </c>
      <c r="D29" s="659" t="s">
        <v>659</v>
      </c>
      <c r="E29" s="245" t="s">
        <v>232</v>
      </c>
      <c r="F29" s="245"/>
      <c r="G29" s="247">
        <v>8999256.8200000003</v>
      </c>
      <c r="H29" s="248">
        <v>99.955510681994113</v>
      </c>
      <c r="I29" s="249"/>
      <c r="J29" s="250"/>
      <c r="K29" s="246"/>
      <c r="L29" s="246"/>
      <c r="M29" s="555"/>
      <c r="N29" s="623"/>
      <c r="O29" s="623"/>
      <c r="P29" s="325"/>
      <c r="Q29" s="325"/>
      <c r="R29" s="704"/>
      <c r="S29" s="141"/>
      <c r="T29" s="141"/>
    </row>
    <row r="30" spans="1:20" ht="12.75" customHeight="1">
      <c r="A30" s="327" t="s">
        <v>234</v>
      </c>
      <c r="B30" s="673">
        <v>96069213114</v>
      </c>
      <c r="C30" s="658" t="s">
        <v>1067</v>
      </c>
      <c r="D30" s="658" t="s">
        <v>659</v>
      </c>
      <c r="E30" s="245" t="s">
        <v>223</v>
      </c>
      <c r="F30" s="245"/>
      <c r="G30" s="247">
        <v>1524568794.95</v>
      </c>
      <c r="H30" s="248">
        <v>151.67518801468989</v>
      </c>
      <c r="I30" s="249">
        <v>1268630946.97</v>
      </c>
      <c r="J30" s="250">
        <v>151.65591259746583</v>
      </c>
      <c r="K30" s="246">
        <v>0.20174334276747885</v>
      </c>
      <c r="L30" s="246">
        <v>1.2709967513901965E-4</v>
      </c>
      <c r="M30" s="555"/>
      <c r="N30" s="623"/>
      <c r="O30" s="623"/>
      <c r="P30" s="325"/>
      <c r="Q30" s="325"/>
      <c r="R30" s="704"/>
      <c r="S30" s="141"/>
      <c r="T30" s="141"/>
    </row>
    <row r="31" spans="1:20" ht="12.75" customHeight="1">
      <c r="A31" s="244" t="s">
        <v>976</v>
      </c>
      <c r="B31" s="673">
        <v>87578146923</v>
      </c>
      <c r="C31" s="658" t="s">
        <v>1068</v>
      </c>
      <c r="D31" s="658" t="s">
        <v>659</v>
      </c>
      <c r="E31" s="245" t="s">
        <v>666</v>
      </c>
      <c r="F31" s="245"/>
      <c r="G31" s="251">
        <v>13240719.49</v>
      </c>
      <c r="H31" s="252">
        <v>752.24402481406833</v>
      </c>
      <c r="I31" s="256">
        <v>14392912.890000001</v>
      </c>
      <c r="J31" s="257">
        <v>754.33543801339545</v>
      </c>
      <c r="K31" s="246">
        <v>-8.0052829389423263E-2</v>
      </c>
      <c r="L31" s="246">
        <v>-2.7725241237970266E-3</v>
      </c>
      <c r="M31" s="555"/>
      <c r="N31" s="623"/>
      <c r="O31" s="623"/>
      <c r="P31" s="325"/>
      <c r="Q31" s="325"/>
      <c r="R31" s="704"/>
      <c r="S31" s="141"/>
      <c r="T31" s="141"/>
    </row>
    <row r="32" spans="1:20" ht="12.75" customHeight="1">
      <c r="A32" s="243" t="s">
        <v>1013</v>
      </c>
      <c r="B32" s="675">
        <v>67470870226</v>
      </c>
      <c r="C32" s="660" t="s">
        <v>1069</v>
      </c>
      <c r="D32" s="660" t="s">
        <v>659</v>
      </c>
      <c r="E32" s="255" t="s">
        <v>666</v>
      </c>
      <c r="F32" s="255"/>
      <c r="G32" s="249">
        <v>12396086.23</v>
      </c>
      <c r="H32" s="250">
        <v>762.28648355614177</v>
      </c>
      <c r="I32" s="249">
        <v>12464591.85</v>
      </c>
      <c r="J32" s="250">
        <v>766.50268834485553</v>
      </c>
      <c r="K32" s="246">
        <v>-5.4960179061137593E-3</v>
      </c>
      <c r="L32" s="246">
        <v>-5.5005740394962199E-3</v>
      </c>
      <c r="M32" s="555"/>
      <c r="N32" s="623"/>
      <c r="O32" s="623"/>
      <c r="P32" s="325"/>
      <c r="Q32" s="325"/>
      <c r="R32" s="704"/>
      <c r="S32" s="141"/>
      <c r="T32" s="141"/>
    </row>
    <row r="33" spans="1:20" ht="12.75" customHeight="1">
      <c r="A33" s="244" t="s">
        <v>977</v>
      </c>
      <c r="B33" s="673" t="s">
        <v>1191</v>
      </c>
      <c r="C33" s="658" t="s">
        <v>1070</v>
      </c>
      <c r="D33" s="658" t="s">
        <v>659</v>
      </c>
      <c r="E33" s="245" t="s">
        <v>666</v>
      </c>
      <c r="F33" s="245"/>
      <c r="G33" s="247">
        <v>22842651.18</v>
      </c>
      <c r="H33" s="248">
        <v>767.30641935269387</v>
      </c>
      <c r="I33" s="249">
        <v>22991300.559999999</v>
      </c>
      <c r="J33" s="250">
        <v>773.24005946744035</v>
      </c>
      <c r="K33" s="246">
        <v>-6.4654619955957227E-3</v>
      </c>
      <c r="L33" s="246">
        <v>-7.6737360436721636E-3</v>
      </c>
      <c r="M33" s="555"/>
      <c r="N33" s="623"/>
      <c r="O33" s="623"/>
      <c r="P33" s="325"/>
      <c r="Q33" s="325"/>
      <c r="R33" s="704"/>
      <c r="S33" s="141"/>
      <c r="T33" s="141"/>
    </row>
    <row r="34" spans="1:20" ht="12.75" customHeight="1">
      <c r="A34" s="244" t="s">
        <v>1189</v>
      </c>
      <c r="B34" s="673">
        <v>84300431782</v>
      </c>
      <c r="C34" s="658" t="s">
        <v>1071</v>
      </c>
      <c r="D34" s="658" t="s">
        <v>968</v>
      </c>
      <c r="E34" s="245" t="s">
        <v>221</v>
      </c>
      <c r="F34" s="245"/>
      <c r="G34" s="247">
        <v>21164196.083999999</v>
      </c>
      <c r="H34" s="248">
        <v>99.785963279520644</v>
      </c>
      <c r="I34" s="249">
        <v>19175310.657200001</v>
      </c>
      <c r="J34" s="250">
        <v>96.17640028520016</v>
      </c>
      <c r="K34" s="246">
        <v>0.10372115802218862</v>
      </c>
      <c r="L34" s="246">
        <v>3.753065183991855E-2</v>
      </c>
      <c r="M34" s="555"/>
      <c r="N34" s="623"/>
      <c r="O34" s="623"/>
      <c r="P34" s="325"/>
      <c r="Q34" s="325"/>
      <c r="R34" s="704"/>
      <c r="S34" s="141"/>
      <c r="T34" s="141"/>
    </row>
    <row r="35" spans="1:20" ht="12.75" customHeight="1">
      <c r="A35" s="244" t="s">
        <v>235</v>
      </c>
      <c r="B35" s="673">
        <v>80921653541</v>
      </c>
      <c r="C35" s="658" t="s">
        <v>1072</v>
      </c>
      <c r="D35" s="658" t="s">
        <v>236</v>
      </c>
      <c r="E35" s="245" t="s">
        <v>221</v>
      </c>
      <c r="F35" s="245"/>
      <c r="G35" s="247">
        <v>32798671.309999999</v>
      </c>
      <c r="H35" s="248">
        <v>120.21720790392646</v>
      </c>
      <c r="I35" s="249">
        <v>31399844.43</v>
      </c>
      <c r="J35" s="250">
        <v>117.04180099078371</v>
      </c>
      <c r="K35" s="246">
        <v>4.454884746701282E-2</v>
      </c>
      <c r="L35" s="246">
        <v>2.7130537006968991E-2</v>
      </c>
      <c r="M35" s="555"/>
      <c r="N35" s="623"/>
      <c r="O35" s="623"/>
      <c r="P35" s="325"/>
      <c r="Q35" s="325"/>
      <c r="R35" s="704"/>
      <c r="S35" s="141"/>
      <c r="T35" s="141"/>
    </row>
    <row r="36" spans="1:20" ht="12.75" customHeight="1">
      <c r="A36" s="244" t="s">
        <v>237</v>
      </c>
      <c r="B36" s="673">
        <v>70498146370</v>
      </c>
      <c r="C36" s="658" t="s">
        <v>1073</v>
      </c>
      <c r="D36" s="658" t="s">
        <v>236</v>
      </c>
      <c r="E36" s="245" t="s">
        <v>223</v>
      </c>
      <c r="F36" s="245"/>
      <c r="G36" s="247">
        <v>13804103.050000001</v>
      </c>
      <c r="H36" s="248">
        <v>796.58548351284344</v>
      </c>
      <c r="I36" s="249">
        <v>13797864.300000001</v>
      </c>
      <c r="J36" s="250">
        <v>804.35358707773139</v>
      </c>
      <c r="K36" s="246">
        <v>4.5215330897252493E-4</v>
      </c>
      <c r="L36" s="246">
        <v>-9.6575730993007092E-3</v>
      </c>
      <c r="M36" s="555"/>
      <c r="N36" s="623"/>
      <c r="O36" s="623"/>
      <c r="P36" s="325"/>
      <c r="Q36" s="325"/>
      <c r="R36" s="704"/>
      <c r="S36" s="141"/>
      <c r="T36" s="141"/>
    </row>
    <row r="37" spans="1:20" ht="12.75" customHeight="1">
      <c r="A37" s="244" t="s">
        <v>238</v>
      </c>
      <c r="B37" s="673">
        <v>43449016606</v>
      </c>
      <c r="C37" s="658" t="s">
        <v>1074</v>
      </c>
      <c r="D37" s="658" t="s">
        <v>236</v>
      </c>
      <c r="E37" s="245" t="s">
        <v>222</v>
      </c>
      <c r="F37" s="245"/>
      <c r="G37" s="247">
        <v>76583430.140000001</v>
      </c>
      <c r="H37" s="248">
        <v>106.0751130997085</v>
      </c>
      <c r="I37" s="249">
        <v>70261928.939999998</v>
      </c>
      <c r="J37" s="250">
        <v>104.0471218616329</v>
      </c>
      <c r="K37" s="246">
        <v>8.9970504587174593E-2</v>
      </c>
      <c r="L37" s="246">
        <v>1.949108444126435E-2</v>
      </c>
      <c r="M37" s="555"/>
      <c r="N37" s="623"/>
      <c r="O37" s="623"/>
      <c r="P37" s="325"/>
      <c r="Q37" s="325"/>
      <c r="R37" s="704"/>
      <c r="S37" s="141"/>
      <c r="T37" s="141"/>
    </row>
    <row r="38" spans="1:20" ht="12.75" customHeight="1">
      <c r="A38" s="244" t="s">
        <v>239</v>
      </c>
      <c r="B38" s="673" t="s">
        <v>1192</v>
      </c>
      <c r="C38" s="658" t="s">
        <v>1075</v>
      </c>
      <c r="D38" s="658" t="s">
        <v>236</v>
      </c>
      <c r="E38" s="245" t="s">
        <v>223</v>
      </c>
      <c r="F38" s="245"/>
      <c r="G38" s="247">
        <v>434822358.62</v>
      </c>
      <c r="H38" s="248">
        <v>143.89629365294223</v>
      </c>
      <c r="I38" s="249">
        <v>448298540.72000003</v>
      </c>
      <c r="J38" s="250">
        <v>143.8759874962231</v>
      </c>
      <c r="K38" s="246">
        <v>-3.0060731579353961E-2</v>
      </c>
      <c r="L38" s="246">
        <v>1.4113652370006946E-4</v>
      </c>
      <c r="M38" s="555"/>
      <c r="N38" s="623"/>
      <c r="O38" s="623"/>
      <c r="P38" s="325"/>
      <c r="Q38" s="325"/>
      <c r="R38" s="704"/>
      <c r="S38" s="141"/>
      <c r="T38" s="141"/>
    </row>
    <row r="39" spans="1:20" ht="12.75" customHeight="1">
      <c r="A39" s="244" t="s">
        <v>240</v>
      </c>
      <c r="B39" s="673" t="s">
        <v>1193</v>
      </c>
      <c r="C39" s="658" t="s">
        <v>1076</v>
      </c>
      <c r="D39" s="658" t="s">
        <v>236</v>
      </c>
      <c r="E39" s="245" t="s">
        <v>232</v>
      </c>
      <c r="F39" s="245"/>
      <c r="G39" s="247">
        <v>247985962.34</v>
      </c>
      <c r="H39" s="248">
        <v>1203.0381604814202</v>
      </c>
      <c r="I39" s="249">
        <v>209721130.99000001</v>
      </c>
      <c r="J39" s="250">
        <v>1213.3861481511212</v>
      </c>
      <c r="K39" s="246">
        <v>0.18245577433885063</v>
      </c>
      <c r="L39" s="246">
        <v>-8.5281900452454096E-3</v>
      </c>
      <c r="M39" s="555"/>
      <c r="N39" s="623"/>
      <c r="O39" s="623"/>
      <c r="P39" s="325"/>
      <c r="Q39" s="325"/>
      <c r="R39" s="704"/>
      <c r="S39" s="141"/>
      <c r="T39" s="141"/>
    </row>
    <row r="40" spans="1:20" ht="12.75" customHeight="1">
      <c r="A40" s="327" t="s">
        <v>1381</v>
      </c>
      <c r="B40" s="673" t="s">
        <v>1203</v>
      </c>
      <c r="C40" s="658" t="s">
        <v>1085</v>
      </c>
      <c r="D40" s="658" t="s">
        <v>740</v>
      </c>
      <c r="E40" s="245" t="s">
        <v>221</v>
      </c>
      <c r="F40" s="245"/>
      <c r="G40" s="247"/>
      <c r="H40" s="248"/>
      <c r="I40" s="249">
        <v>622129.73</v>
      </c>
      <c r="J40" s="250">
        <v>107.83947921966151</v>
      </c>
      <c r="K40" s="246" t="s">
        <v>985</v>
      </c>
      <c r="L40" s="246" t="s">
        <v>985</v>
      </c>
      <c r="M40" s="555"/>
      <c r="N40" s="623"/>
      <c r="O40" s="623"/>
      <c r="P40" s="325"/>
      <c r="Q40" s="325"/>
      <c r="R40" s="704"/>
      <c r="S40" s="141"/>
      <c r="T40" s="141"/>
    </row>
    <row r="41" spans="1:20" ht="12.75" customHeight="1">
      <c r="A41" s="244" t="s">
        <v>1271</v>
      </c>
      <c r="B41" s="673">
        <v>48827873221</v>
      </c>
      <c r="C41" s="658" t="s">
        <v>1083</v>
      </c>
      <c r="D41" s="658" t="s">
        <v>740</v>
      </c>
      <c r="E41" s="245" t="s">
        <v>232</v>
      </c>
      <c r="F41" s="245" t="s">
        <v>762</v>
      </c>
      <c r="G41" s="249">
        <v>231404382.54679999</v>
      </c>
      <c r="H41" s="250">
        <v>1623.3535999999999</v>
      </c>
      <c r="I41" s="249">
        <v>197635633.4808</v>
      </c>
      <c r="J41" s="250">
        <v>1631.0447999999999</v>
      </c>
      <c r="K41" s="246">
        <v>0.17086366699798883</v>
      </c>
      <c r="L41" s="246">
        <v>-4.7155050554098521E-3</v>
      </c>
      <c r="M41" s="555"/>
      <c r="N41" s="623"/>
      <c r="O41" s="623"/>
      <c r="P41" s="325"/>
      <c r="Q41" s="325"/>
      <c r="R41" s="704"/>
      <c r="S41" s="141"/>
      <c r="T41" s="141"/>
    </row>
    <row r="42" spans="1:20" ht="12.75" customHeight="1">
      <c r="A42" s="244"/>
      <c r="B42" s="673"/>
      <c r="C42" s="658"/>
      <c r="D42" s="658"/>
      <c r="E42" s="245"/>
      <c r="F42" s="245" t="s">
        <v>763</v>
      </c>
      <c r="G42" s="249">
        <v>95618517.463400006</v>
      </c>
      <c r="H42" s="250">
        <v>1605.1348</v>
      </c>
      <c r="I42" s="249">
        <v>92549433.149399996</v>
      </c>
      <c r="J42" s="250">
        <v>1613.4164000000001</v>
      </c>
      <c r="K42" s="246">
        <v>3.3161567927117108E-2</v>
      </c>
      <c r="L42" s="246">
        <v>-5.1329588567464723E-3</v>
      </c>
      <c r="M42" s="555"/>
      <c r="N42" s="623"/>
      <c r="O42" s="623"/>
      <c r="P42" s="325"/>
      <c r="Q42" s="325"/>
      <c r="R42" s="704"/>
      <c r="S42" s="141"/>
      <c r="T42" s="141"/>
    </row>
    <row r="43" spans="1:20" ht="12.75" customHeight="1">
      <c r="A43" s="327" t="s">
        <v>1285</v>
      </c>
      <c r="B43" s="674" t="s">
        <v>1275</v>
      </c>
      <c r="C43" s="659" t="s">
        <v>1276</v>
      </c>
      <c r="D43" s="659" t="s">
        <v>740</v>
      </c>
      <c r="E43" s="705" t="s">
        <v>666</v>
      </c>
      <c r="F43" s="245" t="s">
        <v>762</v>
      </c>
      <c r="G43" s="247">
        <v>5117052.3378999997</v>
      </c>
      <c r="H43" s="667">
        <v>756.76980000000003</v>
      </c>
      <c r="I43" s="249">
        <v>3288708.7700999998</v>
      </c>
      <c r="J43" s="259">
        <v>756.34960000000001</v>
      </c>
      <c r="K43" s="246">
        <v>0.5559457208320715</v>
      </c>
      <c r="L43" s="668">
        <v>5.5556319458616166E-4</v>
      </c>
      <c r="M43" s="555"/>
      <c r="N43" s="623"/>
      <c r="O43" s="623"/>
      <c r="P43" s="325"/>
      <c r="Q43" s="325"/>
      <c r="R43" s="704"/>
      <c r="S43" s="141"/>
      <c r="T43" s="141"/>
    </row>
    <row r="44" spans="1:20" ht="12.75" customHeight="1">
      <c r="A44" s="244"/>
      <c r="B44" s="674"/>
      <c r="C44" s="659"/>
      <c r="D44" s="659"/>
      <c r="E44" s="245"/>
      <c r="F44" s="245" t="s">
        <v>763</v>
      </c>
      <c r="G44" s="247">
        <v>1990.2818</v>
      </c>
      <c r="H44" s="667">
        <v>756.6173</v>
      </c>
      <c r="I44" s="249">
        <v>0</v>
      </c>
      <c r="J44" s="259">
        <v>0</v>
      </c>
      <c r="K44" s="246" t="s">
        <v>985</v>
      </c>
      <c r="L44" s="668" t="s">
        <v>985</v>
      </c>
      <c r="M44" s="555"/>
      <c r="N44" s="623"/>
      <c r="O44" s="623"/>
      <c r="P44" s="325"/>
      <c r="Q44" s="325"/>
      <c r="R44" s="704"/>
      <c r="S44" s="141"/>
      <c r="T44" s="141"/>
    </row>
    <row r="45" spans="1:20" ht="12.75" customHeight="1">
      <c r="A45" s="244" t="s">
        <v>1272</v>
      </c>
      <c r="B45" s="674">
        <v>74643964821</v>
      </c>
      <c r="C45" s="659" t="s">
        <v>1086</v>
      </c>
      <c r="D45" s="659" t="s">
        <v>740</v>
      </c>
      <c r="E45" s="245" t="s">
        <v>223</v>
      </c>
      <c r="F45" s="245"/>
      <c r="G45" s="247">
        <v>218234784.25999999</v>
      </c>
      <c r="H45" s="667">
        <v>130.32921802218155</v>
      </c>
      <c r="I45" s="249">
        <v>250515384.12</v>
      </c>
      <c r="J45" s="259">
        <v>130.2343409213085</v>
      </c>
      <c r="K45" s="246">
        <v>-0.12885675653570716</v>
      </c>
      <c r="L45" s="668">
        <v>7.2851062324930105E-4</v>
      </c>
      <c r="M45" s="555"/>
      <c r="N45" s="623"/>
      <c r="O45" s="623"/>
      <c r="P45" s="325"/>
      <c r="Q45" s="325"/>
      <c r="R45" s="704"/>
      <c r="S45" s="141"/>
      <c r="T45" s="141"/>
    </row>
    <row r="46" spans="1:20" ht="12.75" customHeight="1">
      <c r="A46" s="327" t="s">
        <v>1273</v>
      </c>
      <c r="B46" s="674" t="s">
        <v>1202</v>
      </c>
      <c r="C46" s="659" t="s">
        <v>1084</v>
      </c>
      <c r="D46" s="659" t="s">
        <v>740</v>
      </c>
      <c r="E46" s="245" t="s">
        <v>221</v>
      </c>
      <c r="F46" s="245" t="s">
        <v>762</v>
      </c>
      <c r="G46" s="247">
        <v>100909329.6917</v>
      </c>
      <c r="H46" s="667">
        <v>829.51049999999998</v>
      </c>
      <c r="I46" s="249">
        <v>76598766.283199996</v>
      </c>
      <c r="J46" s="259">
        <v>795.58169999999996</v>
      </c>
      <c r="K46" s="246">
        <v>0.31737539112078239</v>
      </c>
      <c r="L46" s="668">
        <v>4.2646531462450676E-2</v>
      </c>
      <c r="M46" s="555"/>
      <c r="N46" s="623"/>
      <c r="O46" s="623"/>
      <c r="P46" s="325"/>
      <c r="Q46" s="325"/>
      <c r="R46" s="704"/>
      <c r="S46" s="141"/>
      <c r="T46" s="141"/>
    </row>
    <row r="47" spans="1:20" ht="12.75" customHeight="1">
      <c r="A47" s="244"/>
      <c r="B47" s="674"/>
      <c r="C47" s="659"/>
      <c r="D47" s="659"/>
      <c r="E47" s="245"/>
      <c r="F47" s="245" t="s">
        <v>763</v>
      </c>
      <c r="G47" s="247">
        <v>6041594.3602999998</v>
      </c>
      <c r="H47" s="667">
        <v>810.21299999999997</v>
      </c>
      <c r="I47" s="249">
        <v>5179104.0546000004</v>
      </c>
      <c r="J47" s="259">
        <v>777.65890000000002</v>
      </c>
      <c r="K47" s="246">
        <v>0.1665327239243144</v>
      </c>
      <c r="L47" s="668">
        <v>4.1861669685770986E-2</v>
      </c>
      <c r="M47" s="555"/>
      <c r="N47" s="623"/>
      <c r="O47" s="623"/>
      <c r="P47" s="325"/>
      <c r="Q47" s="325"/>
      <c r="R47" s="704"/>
      <c r="S47" s="141"/>
      <c r="T47" s="141"/>
    </row>
    <row r="48" spans="1:20" ht="12.75" customHeight="1">
      <c r="A48" s="244"/>
      <c r="B48" s="674"/>
      <c r="C48" s="659"/>
      <c r="D48" s="659"/>
      <c r="E48" s="245"/>
      <c r="F48" s="245" t="s">
        <v>764</v>
      </c>
      <c r="G48" s="247">
        <v>597439.30839999998</v>
      </c>
      <c r="H48" s="667">
        <v>829.13229999999999</v>
      </c>
      <c r="I48" s="249">
        <v>572754.59239999996</v>
      </c>
      <c r="J48" s="259">
        <v>794.87459999999999</v>
      </c>
      <c r="K48" s="246">
        <v>4.3098241947854499E-2</v>
      </c>
      <c r="L48" s="668">
        <v>4.309824467909773E-2</v>
      </c>
      <c r="M48" s="555"/>
      <c r="N48" s="623"/>
      <c r="O48" s="623"/>
      <c r="P48" s="325"/>
      <c r="Q48" s="325"/>
      <c r="R48" s="704"/>
      <c r="S48" s="141"/>
      <c r="T48" s="141"/>
    </row>
    <row r="49" spans="1:20" ht="12.75" customHeight="1">
      <c r="A49" s="244" t="s">
        <v>1274</v>
      </c>
      <c r="B49" s="674">
        <v>42208006476</v>
      </c>
      <c r="C49" s="659" t="s">
        <v>1088</v>
      </c>
      <c r="D49" s="659" t="s">
        <v>740</v>
      </c>
      <c r="E49" s="245" t="s">
        <v>666</v>
      </c>
      <c r="F49" s="245"/>
      <c r="G49" s="247">
        <v>15180902.960000001</v>
      </c>
      <c r="H49" s="667">
        <v>7.6736371006039183</v>
      </c>
      <c r="I49" s="249">
        <v>15545697.26</v>
      </c>
      <c r="J49" s="259">
        <v>7.693424200453169</v>
      </c>
      <c r="K49" s="246">
        <v>-2.3465933621300894E-2</v>
      </c>
      <c r="L49" s="668">
        <v>-2.5719496720439938E-3</v>
      </c>
      <c r="M49" s="555"/>
      <c r="N49" s="623"/>
      <c r="O49" s="623"/>
      <c r="P49" s="325"/>
      <c r="Q49" s="325"/>
      <c r="R49" s="704"/>
      <c r="S49" s="141"/>
      <c r="T49" s="141"/>
    </row>
    <row r="50" spans="1:20" ht="12.75" customHeight="1">
      <c r="A50" s="327" t="s">
        <v>1379</v>
      </c>
      <c r="B50" s="674" t="s">
        <v>1194</v>
      </c>
      <c r="C50" s="659" t="s">
        <v>1087</v>
      </c>
      <c r="D50" s="659" t="s">
        <v>740</v>
      </c>
      <c r="E50" s="245" t="s">
        <v>666</v>
      </c>
      <c r="F50" s="245"/>
      <c r="G50" s="247">
        <v>22912879.890000001</v>
      </c>
      <c r="H50" s="667">
        <v>7.695261355717343</v>
      </c>
      <c r="I50" s="249">
        <v>26422579.25</v>
      </c>
      <c r="J50" s="259">
        <v>7.77331086673607</v>
      </c>
      <c r="K50" s="246">
        <v>-0.13282955183112943</v>
      </c>
      <c r="L50" s="668">
        <v>-1.0040703679138896E-2</v>
      </c>
      <c r="M50" s="555"/>
      <c r="N50" s="623"/>
      <c r="O50" s="623"/>
      <c r="P50" s="325"/>
      <c r="Q50" s="325"/>
      <c r="R50" s="704"/>
      <c r="S50" s="141"/>
      <c r="T50" s="141"/>
    </row>
    <row r="51" spans="1:20" ht="12.75" customHeight="1">
      <c r="A51" s="327" t="s">
        <v>1286</v>
      </c>
      <c r="B51" s="674">
        <v>66973781540</v>
      </c>
      <c r="C51" s="659" t="s">
        <v>1089</v>
      </c>
      <c r="D51" s="659" t="s">
        <v>1020</v>
      </c>
      <c r="E51" s="245" t="s">
        <v>222</v>
      </c>
      <c r="F51" s="245"/>
      <c r="G51" s="247">
        <v>12064206.380999999</v>
      </c>
      <c r="H51" s="248">
        <v>137.25761127251991</v>
      </c>
      <c r="I51" s="249">
        <v>11971232.5001</v>
      </c>
      <c r="J51" s="250">
        <v>136.29053116944272</v>
      </c>
      <c r="K51" s="246">
        <v>7.7664418345582131E-3</v>
      </c>
      <c r="L51" s="246">
        <v>7.0957248077261337E-3</v>
      </c>
      <c r="M51" s="555"/>
      <c r="N51" s="623"/>
      <c r="O51" s="623"/>
      <c r="P51" s="325"/>
      <c r="Q51" s="325"/>
      <c r="R51" s="704"/>
      <c r="S51" s="141"/>
      <c r="T51" s="141"/>
    </row>
    <row r="52" spans="1:20" ht="12.75" customHeight="1">
      <c r="A52" s="327" t="s">
        <v>1292</v>
      </c>
      <c r="B52" s="674">
        <v>16642777540</v>
      </c>
      <c r="C52" s="659" t="s">
        <v>1081</v>
      </c>
      <c r="D52" s="659" t="s">
        <v>1020</v>
      </c>
      <c r="E52" s="245" t="s">
        <v>221</v>
      </c>
      <c r="F52" s="245"/>
      <c r="G52" s="247">
        <v>9089108.2400000002</v>
      </c>
      <c r="H52" s="248">
        <v>617.58593080309618</v>
      </c>
      <c r="I52" s="249">
        <v>8831707.6400000006</v>
      </c>
      <c r="J52" s="250">
        <v>598.05350029744864</v>
      </c>
      <c r="K52" s="246">
        <v>2.9145054443853846E-2</v>
      </c>
      <c r="L52" s="246">
        <v>3.2660005327170394E-2</v>
      </c>
      <c r="M52" s="555"/>
      <c r="N52" s="623"/>
      <c r="O52" s="623"/>
      <c r="P52" s="325"/>
      <c r="Q52" s="325"/>
      <c r="R52" s="704"/>
      <c r="S52" s="141"/>
      <c r="T52" s="141"/>
    </row>
    <row r="53" spans="1:20" ht="12.75" customHeight="1">
      <c r="A53" s="327" t="s">
        <v>241</v>
      </c>
      <c r="B53" s="674">
        <v>30082084002</v>
      </c>
      <c r="C53" s="659" t="s">
        <v>1090</v>
      </c>
      <c r="D53" s="659" t="s">
        <v>1020</v>
      </c>
      <c r="E53" s="245" t="s">
        <v>666</v>
      </c>
      <c r="F53" s="245"/>
      <c r="G53" s="247">
        <v>8082911.0499999998</v>
      </c>
      <c r="H53" s="248">
        <v>9.2560080348072464</v>
      </c>
      <c r="I53" s="249">
        <v>7925445.5700000003</v>
      </c>
      <c r="J53" s="259">
        <v>9.3527438754143031</v>
      </c>
      <c r="K53" s="246">
        <v>1.9868344133994187E-2</v>
      </c>
      <c r="L53" s="246">
        <v>-1.0343043912636962E-2</v>
      </c>
      <c r="M53" s="555"/>
      <c r="N53" s="623"/>
      <c r="O53" s="623"/>
      <c r="P53" s="325"/>
      <c r="Q53" s="325"/>
      <c r="R53" s="704"/>
      <c r="S53" s="141"/>
      <c r="T53" s="141"/>
    </row>
    <row r="54" spans="1:20" ht="12.75" customHeight="1">
      <c r="A54" s="327" t="s">
        <v>1293</v>
      </c>
      <c r="B54" s="674">
        <v>44832307529</v>
      </c>
      <c r="C54" s="659" t="s">
        <v>1082</v>
      </c>
      <c r="D54" s="659" t="s">
        <v>1020</v>
      </c>
      <c r="E54" s="245" t="s">
        <v>221</v>
      </c>
      <c r="F54" s="245"/>
      <c r="G54" s="247">
        <v>27239678.050000001</v>
      </c>
      <c r="H54" s="248">
        <v>932.57438809122118</v>
      </c>
      <c r="I54" s="249">
        <v>27715249.789999999</v>
      </c>
      <c r="J54" s="259">
        <v>941.77096022016724</v>
      </c>
      <c r="K54" s="246">
        <v>-1.7159208147263016E-2</v>
      </c>
      <c r="L54" s="246">
        <v>-9.7651897514402508E-3</v>
      </c>
      <c r="M54" s="555"/>
      <c r="N54" s="623"/>
      <c r="O54" s="623"/>
      <c r="P54" s="325"/>
      <c r="Q54" s="325"/>
      <c r="R54" s="704"/>
      <c r="S54" s="141"/>
      <c r="T54" s="141"/>
    </row>
    <row r="55" spans="1:20" ht="12.75" customHeight="1">
      <c r="A55" s="327" t="s">
        <v>242</v>
      </c>
      <c r="B55" s="673">
        <v>30290598804</v>
      </c>
      <c r="C55" s="658" t="s">
        <v>1091</v>
      </c>
      <c r="D55" s="658" t="s">
        <v>1020</v>
      </c>
      <c r="E55" s="245" t="s">
        <v>221</v>
      </c>
      <c r="F55" s="245"/>
      <c r="G55" s="247">
        <v>25535004.059999999</v>
      </c>
      <c r="H55" s="248">
        <v>6.0399072060339183</v>
      </c>
      <c r="I55" s="249">
        <v>25775738.170000002</v>
      </c>
      <c r="J55" s="250">
        <v>6.098153306982109</v>
      </c>
      <c r="K55" s="246">
        <v>-9.3395622042821147E-3</v>
      </c>
      <c r="L55" s="246">
        <v>-9.5514327069313731E-3</v>
      </c>
      <c r="M55" s="555"/>
      <c r="N55" s="623"/>
      <c r="O55" s="623"/>
      <c r="P55" s="325"/>
      <c r="Q55" s="325"/>
      <c r="R55" s="704"/>
      <c r="S55" s="141"/>
      <c r="T55" s="141"/>
    </row>
    <row r="56" spans="1:20" ht="12.75" customHeight="1">
      <c r="A56" s="244" t="s">
        <v>243</v>
      </c>
      <c r="B56" s="673">
        <v>86292133603</v>
      </c>
      <c r="C56" s="658" t="s">
        <v>1092</v>
      </c>
      <c r="D56" s="658" t="s">
        <v>1020</v>
      </c>
      <c r="E56" s="245" t="s">
        <v>666</v>
      </c>
      <c r="F56" s="245"/>
      <c r="G56" s="249">
        <v>6983105.1900000004</v>
      </c>
      <c r="H56" s="250">
        <v>14.97120355742957</v>
      </c>
      <c r="I56" s="249">
        <v>6887373.6500000004</v>
      </c>
      <c r="J56" s="250">
        <v>14.998352047749647</v>
      </c>
      <c r="K56" s="246">
        <v>1.389957113768614E-2</v>
      </c>
      <c r="L56" s="246">
        <v>-1.8100982183673064E-3</v>
      </c>
      <c r="M56" s="555"/>
      <c r="N56" s="623"/>
      <c r="O56" s="623"/>
      <c r="P56" s="325"/>
      <c r="Q56" s="325"/>
      <c r="R56" s="704"/>
      <c r="S56" s="141"/>
      <c r="T56" s="141"/>
    </row>
    <row r="57" spans="1:20" ht="12.75" customHeight="1">
      <c r="A57" s="243" t="s">
        <v>244</v>
      </c>
      <c r="B57" s="673" t="s">
        <v>1195</v>
      </c>
      <c r="C57" s="658" t="s">
        <v>1093</v>
      </c>
      <c r="D57" s="658" t="s">
        <v>1020</v>
      </c>
      <c r="E57" s="255" t="s">
        <v>221</v>
      </c>
      <c r="F57" s="255"/>
      <c r="G57" s="249">
        <v>90953360.329999998</v>
      </c>
      <c r="H57" s="250">
        <v>23.119703842741639</v>
      </c>
      <c r="I57" s="249">
        <v>82803835.409999996</v>
      </c>
      <c r="J57" s="250">
        <v>22.249423835999732</v>
      </c>
      <c r="K57" s="246">
        <v>9.841965507573347E-2</v>
      </c>
      <c r="L57" s="246">
        <v>3.9114721044317013E-2</v>
      </c>
      <c r="M57" s="555"/>
      <c r="N57" s="623"/>
      <c r="O57" s="623"/>
      <c r="P57" s="325"/>
      <c r="Q57" s="325"/>
      <c r="R57" s="704"/>
      <c r="S57" s="141"/>
      <c r="T57" s="141"/>
    </row>
    <row r="58" spans="1:20" ht="12.75" customHeight="1">
      <c r="A58" s="327" t="s">
        <v>245</v>
      </c>
      <c r="B58" s="673">
        <v>10423796399</v>
      </c>
      <c r="C58" s="658" t="s">
        <v>1094</v>
      </c>
      <c r="D58" s="658" t="s">
        <v>1020</v>
      </c>
      <c r="E58" s="255" t="s">
        <v>223</v>
      </c>
      <c r="F58" s="255"/>
      <c r="G58" s="249">
        <v>207751492.25999999</v>
      </c>
      <c r="H58" s="250">
        <v>1365.334154311133</v>
      </c>
      <c r="I58" s="249">
        <v>199251499.31</v>
      </c>
      <c r="J58" s="250">
        <v>1364.7649828820511</v>
      </c>
      <c r="K58" s="246">
        <v>4.2659618519484743E-2</v>
      </c>
      <c r="L58" s="246">
        <v>4.17047210487409E-4</v>
      </c>
      <c r="M58" s="555"/>
      <c r="N58" s="623"/>
      <c r="O58" s="623"/>
      <c r="P58" s="325"/>
      <c r="Q58" s="325"/>
      <c r="R58" s="704"/>
      <c r="S58" s="141"/>
      <c r="T58" s="141"/>
    </row>
    <row r="59" spans="1:20" ht="12.75" customHeight="1">
      <c r="A59" s="327" t="s">
        <v>1281</v>
      </c>
      <c r="B59" s="673" t="s">
        <v>1283</v>
      </c>
      <c r="C59" s="658" t="s">
        <v>1284</v>
      </c>
      <c r="D59" s="658" t="s">
        <v>246</v>
      </c>
      <c r="E59" s="255" t="s">
        <v>666</v>
      </c>
      <c r="F59" s="255"/>
      <c r="G59" s="249">
        <v>9849439.9900000002</v>
      </c>
      <c r="H59" s="250">
        <v>740.55939774436092</v>
      </c>
      <c r="I59" s="249">
        <v>10056669.970000001</v>
      </c>
      <c r="J59" s="250">
        <v>756.14059924812022</v>
      </c>
      <c r="K59" s="246">
        <v>-2.0606222598353874E-2</v>
      </c>
      <c r="L59" s="246">
        <v>-2.0606222598353652E-2</v>
      </c>
      <c r="M59" s="555"/>
      <c r="N59" s="623"/>
      <c r="O59" s="623"/>
      <c r="P59" s="325"/>
      <c r="Q59" s="325"/>
      <c r="R59" s="704"/>
      <c r="S59" s="141"/>
      <c r="T59" s="141"/>
    </row>
    <row r="60" spans="1:20" ht="12.75" customHeight="1">
      <c r="A60" s="327" t="s">
        <v>603</v>
      </c>
      <c r="B60" s="673">
        <v>89809469629</v>
      </c>
      <c r="C60" s="658" t="s">
        <v>1095</v>
      </c>
      <c r="D60" s="658" t="s">
        <v>246</v>
      </c>
      <c r="E60" s="255" t="s">
        <v>223</v>
      </c>
      <c r="F60" s="255"/>
      <c r="G60" s="249">
        <v>110758944.27</v>
      </c>
      <c r="H60" s="250">
        <v>767.66978926514878</v>
      </c>
      <c r="I60" s="249">
        <v>123648334.52</v>
      </c>
      <c r="J60" s="250">
        <v>775.20713308906102</v>
      </c>
      <c r="K60" s="246">
        <v>-0.10424232805105149</v>
      </c>
      <c r="L60" s="246">
        <v>-9.7230062807566187E-3</v>
      </c>
      <c r="M60" s="555"/>
      <c r="N60" s="623"/>
      <c r="O60" s="623"/>
      <c r="P60" s="325"/>
      <c r="Q60" s="325"/>
      <c r="R60" s="704"/>
      <c r="S60" s="141"/>
      <c r="T60" s="141"/>
    </row>
    <row r="61" spans="1:20" ht="12.75" customHeight="1">
      <c r="A61" s="327" t="s">
        <v>1014</v>
      </c>
      <c r="B61" s="673">
        <v>85535430386</v>
      </c>
      <c r="C61" s="658" t="s">
        <v>1096</v>
      </c>
      <c r="D61" s="658" t="s">
        <v>246</v>
      </c>
      <c r="E61" s="255" t="s">
        <v>221</v>
      </c>
      <c r="F61" s="255"/>
      <c r="G61" s="249">
        <v>132896335.23999999</v>
      </c>
      <c r="H61" s="250">
        <v>50.535556177752902</v>
      </c>
      <c r="I61" s="249">
        <v>131300762.15000001</v>
      </c>
      <c r="J61" s="250">
        <v>47.424051411617405</v>
      </c>
      <c r="K61" s="246">
        <v>1.215204743577325E-2</v>
      </c>
      <c r="L61" s="246">
        <v>6.5610268914588765E-2</v>
      </c>
      <c r="M61" s="555"/>
      <c r="N61" s="623"/>
      <c r="O61" s="623"/>
      <c r="P61" s="325"/>
      <c r="Q61" s="325"/>
      <c r="R61" s="704"/>
      <c r="S61" s="141"/>
      <c r="T61" s="141"/>
    </row>
    <row r="62" spans="1:20" ht="12.75" customHeight="1">
      <c r="A62" s="244" t="s">
        <v>247</v>
      </c>
      <c r="B62" s="673">
        <v>40425097619</v>
      </c>
      <c r="C62" s="658" t="s">
        <v>1097</v>
      </c>
      <c r="D62" s="658" t="s">
        <v>246</v>
      </c>
      <c r="E62" s="245" t="s">
        <v>221</v>
      </c>
      <c r="F62" s="245"/>
      <c r="G62" s="247">
        <v>13111699.77</v>
      </c>
      <c r="H62" s="248">
        <v>744.02734403955606</v>
      </c>
      <c r="I62" s="249">
        <v>12472104.029999999</v>
      </c>
      <c r="J62" s="250">
        <v>727.96268535957142</v>
      </c>
      <c r="K62" s="246">
        <v>5.1282104323499667E-2</v>
      </c>
      <c r="L62" s="246">
        <v>2.2067969970259727E-2</v>
      </c>
      <c r="M62" s="555"/>
      <c r="N62" s="623"/>
      <c r="O62" s="623"/>
      <c r="P62" s="325"/>
      <c r="Q62" s="325"/>
      <c r="R62" s="704"/>
      <c r="S62" s="141"/>
      <c r="T62" s="141"/>
    </row>
    <row r="63" spans="1:20" ht="12.75" customHeight="1">
      <c r="A63" s="244" t="s">
        <v>1023</v>
      </c>
      <c r="B63" s="673">
        <v>55749429688</v>
      </c>
      <c r="C63" s="658" t="s">
        <v>1098</v>
      </c>
      <c r="D63" s="658" t="s">
        <v>246</v>
      </c>
      <c r="E63" s="245" t="s">
        <v>666</v>
      </c>
      <c r="F63" s="245"/>
      <c r="G63" s="247">
        <v>31678262.02</v>
      </c>
      <c r="H63" s="248">
        <v>764.57486525644003</v>
      </c>
      <c r="I63" s="249">
        <v>32285061.920000002</v>
      </c>
      <c r="J63" s="250">
        <v>769.31439542672649</v>
      </c>
      <c r="K63" s="246">
        <v>-1.8795066941596938E-2</v>
      </c>
      <c r="L63" s="246">
        <v>-6.1607194645793006E-3</v>
      </c>
      <c r="M63" s="555"/>
      <c r="N63" s="623"/>
      <c r="O63" s="623"/>
      <c r="P63" s="325"/>
      <c r="Q63" s="325"/>
      <c r="R63" s="704"/>
      <c r="S63" s="141"/>
      <c r="T63" s="141"/>
    </row>
    <row r="64" spans="1:20" ht="12.75" customHeight="1">
      <c r="A64" s="244" t="s">
        <v>1264</v>
      </c>
      <c r="B64" s="673" t="s">
        <v>1265</v>
      </c>
      <c r="C64" s="658" t="s">
        <v>1266</v>
      </c>
      <c r="D64" s="658" t="s">
        <v>246</v>
      </c>
      <c r="E64" s="245" t="s">
        <v>666</v>
      </c>
      <c r="F64" s="245"/>
      <c r="G64" s="247">
        <v>18986811.010000002</v>
      </c>
      <c r="H64" s="248">
        <v>752.50166828589363</v>
      </c>
      <c r="I64" s="249">
        <v>19110254.34</v>
      </c>
      <c r="J64" s="250">
        <v>757.39408079870805</v>
      </c>
      <c r="K64" s="246">
        <v>-6.4595335992790881E-3</v>
      </c>
      <c r="L64" s="246">
        <v>-6.4595335992791991E-3</v>
      </c>
      <c r="M64" s="555"/>
      <c r="N64" s="623"/>
      <c r="O64" s="623"/>
      <c r="P64" s="325"/>
      <c r="Q64" s="325"/>
      <c r="R64" s="704"/>
      <c r="S64" s="141"/>
      <c r="T64" s="141"/>
    </row>
    <row r="65" spans="1:20" ht="12.75" customHeight="1">
      <c r="A65" s="244" t="s">
        <v>248</v>
      </c>
      <c r="B65" s="673">
        <v>61515780704</v>
      </c>
      <c r="C65" s="658" t="s">
        <v>1099</v>
      </c>
      <c r="D65" s="658" t="s">
        <v>246</v>
      </c>
      <c r="E65" s="245" t="s">
        <v>223</v>
      </c>
      <c r="F65" s="245"/>
      <c r="G65" s="247">
        <v>389613409.60000002</v>
      </c>
      <c r="H65" s="248">
        <v>133.30253113932218</v>
      </c>
      <c r="I65" s="249">
        <v>390217784.69</v>
      </c>
      <c r="J65" s="250">
        <v>133.29941659668566</v>
      </c>
      <c r="K65" s="246">
        <v>-1.5488148252394973E-3</v>
      </c>
      <c r="L65" s="246">
        <v>2.3365013261500422E-5</v>
      </c>
      <c r="M65" s="555"/>
      <c r="N65" s="623"/>
      <c r="O65" s="623"/>
      <c r="P65" s="325"/>
      <c r="Q65" s="325"/>
      <c r="R65" s="704"/>
      <c r="S65" s="141"/>
      <c r="T65" s="141"/>
    </row>
    <row r="66" spans="1:20" ht="12.75" customHeight="1">
      <c r="A66" s="244" t="s">
        <v>249</v>
      </c>
      <c r="B66" s="673">
        <v>16128752508</v>
      </c>
      <c r="C66" s="658" t="s">
        <v>1100</v>
      </c>
      <c r="D66" s="658" t="s">
        <v>246</v>
      </c>
      <c r="E66" s="245" t="s">
        <v>222</v>
      </c>
      <c r="F66" s="245"/>
      <c r="G66" s="247">
        <v>47120037.700000003</v>
      </c>
      <c r="H66" s="248">
        <v>120.86150046566163</v>
      </c>
      <c r="I66" s="249">
        <v>44867506.420000002</v>
      </c>
      <c r="J66" s="250">
        <v>116.90033718239388</v>
      </c>
      <c r="K66" s="246">
        <v>5.0204066589176977E-2</v>
      </c>
      <c r="L66" s="246">
        <v>3.3884960289612742E-2</v>
      </c>
      <c r="M66" s="555"/>
      <c r="N66" s="623"/>
      <c r="O66" s="623"/>
      <c r="P66" s="325"/>
      <c r="Q66" s="325"/>
      <c r="R66" s="704"/>
      <c r="S66" s="141"/>
      <c r="T66" s="141"/>
    </row>
    <row r="67" spans="1:20" ht="12.75" customHeight="1">
      <c r="A67" s="244" t="s">
        <v>250</v>
      </c>
      <c r="B67" s="673" t="s">
        <v>1196</v>
      </c>
      <c r="C67" s="658" t="s">
        <v>1101</v>
      </c>
      <c r="D67" s="658" t="s">
        <v>251</v>
      </c>
      <c r="E67" s="245" t="s">
        <v>232</v>
      </c>
      <c r="F67" s="245"/>
      <c r="G67" s="247">
        <v>747676800.09000003</v>
      </c>
      <c r="H67" s="248">
        <v>988.50670871006264</v>
      </c>
      <c r="I67" s="249">
        <v>685590031.61000001</v>
      </c>
      <c r="J67" s="250">
        <v>989.65735518742952</v>
      </c>
      <c r="K67" s="246">
        <v>9.0559613788723015E-2</v>
      </c>
      <c r="L67" s="246">
        <v>-1.1626715765165052E-3</v>
      </c>
      <c r="M67" s="555"/>
      <c r="N67" s="623"/>
      <c r="O67" s="623"/>
      <c r="P67" s="325"/>
      <c r="Q67" s="325"/>
      <c r="R67" s="704"/>
      <c r="S67" s="141"/>
      <c r="T67" s="141"/>
    </row>
    <row r="68" spans="1:20" ht="12.75" customHeight="1">
      <c r="A68" s="244" t="s">
        <v>1015</v>
      </c>
      <c r="B68" s="673">
        <v>97407922886</v>
      </c>
      <c r="C68" s="658" t="s">
        <v>1102</v>
      </c>
      <c r="D68" s="658" t="s">
        <v>251</v>
      </c>
      <c r="E68" s="245" t="s">
        <v>232</v>
      </c>
      <c r="F68" s="245"/>
      <c r="G68" s="247">
        <v>274007671.74000001</v>
      </c>
      <c r="H68" s="248">
        <v>842.67725968107607</v>
      </c>
      <c r="I68" s="249">
        <v>239180866.31999999</v>
      </c>
      <c r="J68" s="250">
        <v>842.52720194878179</v>
      </c>
      <c r="K68" s="246">
        <v>0.14560865990595273</v>
      </c>
      <c r="L68" s="246">
        <v>1.7810431751907885E-4</v>
      </c>
      <c r="M68" s="555"/>
      <c r="N68" s="623"/>
      <c r="O68" s="623"/>
      <c r="P68" s="325"/>
      <c r="Q68" s="325"/>
      <c r="R68" s="704"/>
      <c r="S68" s="141"/>
      <c r="T68" s="141"/>
    </row>
    <row r="69" spans="1:20" ht="12.75" customHeight="1">
      <c r="A69" s="244" t="s">
        <v>1219</v>
      </c>
      <c r="B69" s="673" t="s">
        <v>1197</v>
      </c>
      <c r="C69" s="658" t="s">
        <v>1200</v>
      </c>
      <c r="D69" s="658" t="s">
        <v>251</v>
      </c>
      <c r="E69" s="245" t="s">
        <v>232</v>
      </c>
      <c r="F69" s="245" t="s">
        <v>762</v>
      </c>
      <c r="G69" s="247">
        <v>26398574.970800001</v>
      </c>
      <c r="H69" s="248">
        <v>719.91049999999996</v>
      </c>
      <c r="I69" s="249">
        <v>26846315.929000001</v>
      </c>
      <c r="J69" s="250">
        <v>732.12070000000006</v>
      </c>
      <c r="K69" s="246">
        <v>-1.6677929269108382E-2</v>
      </c>
      <c r="L69" s="246">
        <v>-1.6677851070185712E-2</v>
      </c>
      <c r="M69" s="555"/>
      <c r="N69" s="623"/>
      <c r="O69" s="623"/>
      <c r="P69" s="325"/>
      <c r="Q69" s="325"/>
      <c r="R69" s="704"/>
      <c r="S69" s="141"/>
      <c r="T69" s="141"/>
    </row>
    <row r="70" spans="1:20" ht="12.75" customHeight="1">
      <c r="A70" s="244"/>
      <c r="B70" s="673"/>
      <c r="C70" s="658"/>
      <c r="D70" s="658"/>
      <c r="E70" s="245"/>
      <c r="F70" s="245" t="s">
        <v>763</v>
      </c>
      <c r="G70" s="247">
        <v>11525521.1743</v>
      </c>
      <c r="H70" s="248">
        <v>719.04240000000004</v>
      </c>
      <c r="I70" s="249">
        <v>11795372.530099999</v>
      </c>
      <c r="J70" s="250">
        <v>731.3605</v>
      </c>
      <c r="K70" s="246">
        <v>-2.2877730661865825E-2</v>
      </c>
      <c r="L70" s="246">
        <v>-1.6842719835156506E-2</v>
      </c>
      <c r="M70" s="555"/>
      <c r="N70" s="623"/>
      <c r="O70" s="623"/>
      <c r="P70" s="325"/>
      <c r="Q70" s="325"/>
      <c r="R70" s="704"/>
      <c r="S70" s="141"/>
      <c r="T70" s="141"/>
    </row>
    <row r="71" spans="1:20" ht="12.75" customHeight="1">
      <c r="A71" s="244"/>
      <c r="B71" s="673"/>
      <c r="C71" s="658"/>
      <c r="D71" s="658"/>
      <c r="E71" s="245"/>
      <c r="F71" s="245" t="s">
        <v>764</v>
      </c>
      <c r="G71" s="247">
        <v>1869858.405</v>
      </c>
      <c r="H71" s="248">
        <v>718.16179999999997</v>
      </c>
      <c r="I71" s="249">
        <v>1902199.7509999999</v>
      </c>
      <c r="J71" s="250">
        <v>730.58330000000001</v>
      </c>
      <c r="K71" s="246">
        <v>-1.7002076665711852E-2</v>
      </c>
      <c r="L71" s="246">
        <v>-1.7002167993711348E-2</v>
      </c>
      <c r="M71" s="555"/>
      <c r="N71" s="623"/>
      <c r="O71" s="623"/>
      <c r="P71" s="325"/>
      <c r="Q71" s="325"/>
      <c r="R71" s="704"/>
      <c r="S71" s="141"/>
      <c r="T71" s="141"/>
    </row>
    <row r="72" spans="1:20" ht="12.75" customHeight="1">
      <c r="A72" s="244" t="s">
        <v>1280</v>
      </c>
      <c r="B72" s="673" t="s">
        <v>1288</v>
      </c>
      <c r="C72" s="658" t="s">
        <v>1289</v>
      </c>
      <c r="D72" s="658" t="s">
        <v>251</v>
      </c>
      <c r="E72" s="245" t="s">
        <v>232</v>
      </c>
      <c r="F72" s="245" t="s">
        <v>762</v>
      </c>
      <c r="G72" s="247">
        <v>33557785.5726</v>
      </c>
      <c r="H72" s="248">
        <v>700.63699999999994</v>
      </c>
      <c r="I72" s="249">
        <v>34605249.697899997</v>
      </c>
      <c r="J72" s="250">
        <v>712.28629999999998</v>
      </c>
      <c r="K72" s="246">
        <v>-3.0268937067186141E-2</v>
      </c>
      <c r="L72" s="246">
        <v>-1.6354800029145689E-2</v>
      </c>
      <c r="M72" s="555"/>
      <c r="N72" s="623"/>
      <c r="O72" s="623"/>
      <c r="P72" s="325"/>
      <c r="Q72" s="325"/>
      <c r="R72" s="704"/>
      <c r="S72" s="141"/>
      <c r="T72" s="141"/>
    </row>
    <row r="73" spans="1:20" ht="12.75" customHeight="1">
      <c r="A73" s="244"/>
      <c r="B73" s="673"/>
      <c r="C73" s="658"/>
      <c r="D73" s="658"/>
      <c r="E73" s="245"/>
      <c r="F73" s="245" t="s">
        <v>763</v>
      </c>
      <c r="G73" s="247">
        <v>14667286.512</v>
      </c>
      <c r="H73" s="248">
        <v>700.4615</v>
      </c>
      <c r="I73" s="249">
        <v>14912394.021500001</v>
      </c>
      <c r="J73" s="250">
        <v>712.16700000000003</v>
      </c>
      <c r="K73" s="246">
        <v>-1.6436496322898675E-2</v>
      </c>
      <c r="L73" s="246">
        <v>-1.6436453809289153E-2</v>
      </c>
      <c r="M73" s="555"/>
      <c r="N73" s="623"/>
      <c r="O73" s="623"/>
      <c r="P73" s="325"/>
      <c r="Q73" s="325"/>
      <c r="R73" s="704"/>
      <c r="S73" s="141"/>
      <c r="T73" s="141"/>
    </row>
    <row r="74" spans="1:20" ht="12.75" customHeight="1">
      <c r="A74" s="244"/>
      <c r="B74" s="673"/>
      <c r="C74" s="658"/>
      <c r="D74" s="658"/>
      <c r="E74" s="245"/>
      <c r="F74" s="245" t="s">
        <v>764</v>
      </c>
      <c r="G74" s="247">
        <v>3664718.9555000002</v>
      </c>
      <c r="H74" s="248">
        <v>700.28719999999998</v>
      </c>
      <c r="I74" s="249">
        <v>3730842.4506000001</v>
      </c>
      <c r="J74" s="250">
        <v>712.04970000000003</v>
      </c>
      <c r="K74" s="246">
        <v>-1.7723475589103477E-2</v>
      </c>
      <c r="L74" s="246">
        <v>-1.6519212071854028E-2</v>
      </c>
      <c r="M74" s="555"/>
      <c r="N74" s="623"/>
      <c r="O74" s="623"/>
      <c r="P74" s="325"/>
      <c r="Q74" s="325"/>
      <c r="R74" s="704"/>
      <c r="S74" s="141"/>
      <c r="T74" s="141"/>
    </row>
    <row r="75" spans="1:20" ht="12.75" customHeight="1">
      <c r="A75" s="244" t="s">
        <v>252</v>
      </c>
      <c r="B75" s="673">
        <v>30096106301</v>
      </c>
      <c r="C75" s="658" t="s">
        <v>1103</v>
      </c>
      <c r="D75" s="658" t="s">
        <v>251</v>
      </c>
      <c r="E75" s="245" t="s">
        <v>223</v>
      </c>
      <c r="F75" s="245"/>
      <c r="G75" s="247">
        <v>199624129.71000001</v>
      </c>
      <c r="H75" s="248">
        <v>928.65015696249452</v>
      </c>
      <c r="I75" s="249">
        <v>193839123.66999999</v>
      </c>
      <c r="J75" s="250">
        <v>950.23888985743633</v>
      </c>
      <c r="K75" s="246">
        <v>2.9844367486146162E-2</v>
      </c>
      <c r="L75" s="246">
        <v>-2.2719268938972581E-2</v>
      </c>
      <c r="M75" s="555"/>
      <c r="N75" s="623"/>
      <c r="O75" s="623"/>
      <c r="P75" s="325"/>
      <c r="Q75" s="325"/>
      <c r="R75" s="704"/>
      <c r="S75" s="141"/>
      <c r="T75" s="141"/>
    </row>
    <row r="76" spans="1:20" ht="12.75" customHeight="1">
      <c r="A76" s="244" t="s">
        <v>253</v>
      </c>
      <c r="B76" s="673">
        <v>18911840764</v>
      </c>
      <c r="C76" s="658" t="s">
        <v>1104</v>
      </c>
      <c r="D76" s="658" t="s">
        <v>251</v>
      </c>
      <c r="E76" s="245" t="s">
        <v>221</v>
      </c>
      <c r="F76" s="245"/>
      <c r="G76" s="247">
        <v>246496548.06999999</v>
      </c>
      <c r="H76" s="248">
        <v>91.758057457609297</v>
      </c>
      <c r="I76" s="249">
        <v>226805011.46000001</v>
      </c>
      <c r="J76" s="250">
        <v>88.414547278648229</v>
      </c>
      <c r="K76" s="246">
        <v>8.6821435219798238E-2</v>
      </c>
      <c r="L76" s="246">
        <v>3.7816290213234183E-2</v>
      </c>
      <c r="M76" s="555"/>
      <c r="N76" s="623"/>
      <c r="O76" s="623"/>
      <c r="P76" s="325"/>
      <c r="Q76" s="325"/>
      <c r="R76" s="704"/>
      <c r="S76" s="141"/>
      <c r="T76" s="141"/>
    </row>
    <row r="77" spans="1:20" ht="12.75" customHeight="1">
      <c r="A77" s="244" t="s">
        <v>254</v>
      </c>
      <c r="B77" s="673">
        <v>28173216249</v>
      </c>
      <c r="C77" s="658" t="s">
        <v>1105</v>
      </c>
      <c r="D77" s="658" t="s">
        <v>251</v>
      </c>
      <c r="E77" s="245" t="s">
        <v>223</v>
      </c>
      <c r="F77" s="245"/>
      <c r="G77" s="247">
        <v>602207387.73000002</v>
      </c>
      <c r="H77" s="248">
        <v>1042.8677445956826</v>
      </c>
      <c r="I77" s="249">
        <v>625985294.17999995</v>
      </c>
      <c r="J77" s="250">
        <v>1053.0811692342388</v>
      </c>
      <c r="K77" s="246">
        <v>-3.7984768445954331E-2</v>
      </c>
      <c r="L77" s="246">
        <v>-9.6986110253809432E-3</v>
      </c>
      <c r="M77" s="555"/>
      <c r="N77" s="623"/>
      <c r="O77" s="623"/>
      <c r="P77" s="325"/>
      <c r="Q77" s="325"/>
      <c r="R77" s="704"/>
      <c r="S77" s="141"/>
      <c r="T77" s="141"/>
    </row>
    <row r="78" spans="1:20" ht="12.75" customHeight="1">
      <c r="A78" s="244" t="s">
        <v>1024</v>
      </c>
      <c r="B78" s="673">
        <v>62937824927</v>
      </c>
      <c r="C78" s="658" t="s">
        <v>1106</v>
      </c>
      <c r="D78" s="658" t="s">
        <v>251</v>
      </c>
      <c r="E78" s="245" t="s">
        <v>666</v>
      </c>
      <c r="F78" s="245"/>
      <c r="G78" s="247">
        <v>8325889.0999999996</v>
      </c>
      <c r="H78" s="248">
        <v>757.08517633577003</v>
      </c>
      <c r="I78" s="249">
        <v>9069812.5700000003</v>
      </c>
      <c r="J78" s="250">
        <v>765.05675632209318</v>
      </c>
      <c r="K78" s="246">
        <v>-8.2021923193943191E-2</v>
      </c>
      <c r="L78" s="246">
        <v>-1.0419592952352286E-2</v>
      </c>
      <c r="M78" s="555"/>
      <c r="N78" s="623"/>
      <c r="O78" s="623"/>
      <c r="P78" s="325"/>
      <c r="Q78" s="325"/>
      <c r="R78" s="704"/>
      <c r="S78" s="141"/>
      <c r="T78" s="141"/>
    </row>
    <row r="79" spans="1:20" ht="12.75" customHeight="1">
      <c r="A79" s="244" t="s">
        <v>255</v>
      </c>
      <c r="B79" s="673">
        <v>52772437018</v>
      </c>
      <c r="C79" s="658" t="s">
        <v>1107</v>
      </c>
      <c r="D79" s="658" t="s">
        <v>251</v>
      </c>
      <c r="E79" s="245" t="s">
        <v>222</v>
      </c>
      <c r="F79" s="245"/>
      <c r="G79" s="247">
        <v>213396672.15000001</v>
      </c>
      <c r="H79" s="248">
        <v>115.68400835097562</v>
      </c>
      <c r="I79" s="249">
        <v>211942037.19</v>
      </c>
      <c r="J79" s="250">
        <v>116.92931324100215</v>
      </c>
      <c r="K79" s="246">
        <v>6.8633621686666757E-3</v>
      </c>
      <c r="L79" s="246">
        <v>-1.0650065886043891E-2</v>
      </c>
      <c r="M79" s="555"/>
      <c r="N79" s="623"/>
      <c r="O79" s="623"/>
      <c r="P79" s="325"/>
      <c r="Q79" s="325"/>
      <c r="R79" s="704"/>
      <c r="S79" s="141"/>
      <c r="T79" s="141"/>
    </row>
    <row r="80" spans="1:20" ht="12.75" customHeight="1">
      <c r="A80" s="244" t="s">
        <v>256</v>
      </c>
      <c r="B80" s="673">
        <v>66324185184</v>
      </c>
      <c r="C80" s="658" t="s">
        <v>1108</v>
      </c>
      <c r="D80" s="658" t="s">
        <v>251</v>
      </c>
      <c r="E80" s="245" t="s">
        <v>223</v>
      </c>
      <c r="F80" s="245"/>
      <c r="G80" s="247">
        <v>1863584761.74</v>
      </c>
      <c r="H80" s="248">
        <v>143.46521610197303</v>
      </c>
      <c r="I80" s="249">
        <v>2057775823.8099999</v>
      </c>
      <c r="J80" s="250">
        <v>143.46185617013307</v>
      </c>
      <c r="K80" s="246">
        <v>-9.4369396230174596E-2</v>
      </c>
      <c r="L80" s="246">
        <v>2.342038455127593E-5</v>
      </c>
      <c r="M80" s="555"/>
      <c r="N80" s="623"/>
      <c r="O80" s="623"/>
      <c r="P80" s="325"/>
      <c r="Q80" s="325"/>
      <c r="R80" s="704"/>
      <c r="S80" s="141"/>
      <c r="T80" s="141"/>
    </row>
    <row r="81" spans="1:20" ht="12.75" customHeight="1">
      <c r="A81" s="244" t="s">
        <v>1350</v>
      </c>
      <c r="B81" s="673">
        <v>31076456551</v>
      </c>
      <c r="C81" s="658" t="s">
        <v>1109</v>
      </c>
      <c r="D81" s="658" t="s">
        <v>251</v>
      </c>
      <c r="E81" s="245" t="s">
        <v>232</v>
      </c>
      <c r="F81" s="245"/>
      <c r="G81" s="247">
        <v>80065678.590000004</v>
      </c>
      <c r="H81" s="248">
        <v>102.56541079703629</v>
      </c>
      <c r="I81" s="249">
        <v>71108090.909999996</v>
      </c>
      <c r="J81" s="250">
        <v>102.39745520271144</v>
      </c>
      <c r="K81" s="246">
        <v>0.12597142695530161</v>
      </c>
      <c r="L81" s="246">
        <v>1.6402321131161468E-3</v>
      </c>
      <c r="M81" s="555"/>
      <c r="N81" s="623"/>
      <c r="O81" s="623"/>
      <c r="P81" s="325"/>
      <c r="Q81" s="325"/>
      <c r="R81" s="704"/>
      <c r="S81" s="141"/>
      <c r="T81" s="141"/>
    </row>
    <row r="82" spans="1:20" ht="12.75" customHeight="1">
      <c r="A82" s="327" t="s">
        <v>257</v>
      </c>
      <c r="B82" s="673">
        <v>51707511570</v>
      </c>
      <c r="C82" s="658" t="s">
        <v>1110</v>
      </c>
      <c r="D82" s="658" t="s">
        <v>258</v>
      </c>
      <c r="E82" s="245" t="s">
        <v>221</v>
      </c>
      <c r="F82" s="245"/>
      <c r="G82" s="247">
        <v>15875685.0759</v>
      </c>
      <c r="H82" s="248">
        <v>770.25685445769648</v>
      </c>
      <c r="I82" s="249">
        <v>16063441.8192</v>
      </c>
      <c r="J82" s="250">
        <v>780.22131909934296</v>
      </c>
      <c r="K82" s="246">
        <v>-1.1688450421352581E-2</v>
      </c>
      <c r="L82" s="246">
        <v>-1.2771330900249067E-2</v>
      </c>
      <c r="M82" s="555"/>
      <c r="N82" s="623"/>
      <c r="O82" s="623"/>
      <c r="P82" s="325"/>
      <c r="Q82" s="325"/>
      <c r="R82" s="704"/>
      <c r="S82" s="141"/>
      <c r="T82" s="141"/>
    </row>
    <row r="83" spans="1:20" ht="12.75" customHeight="1">
      <c r="A83" s="327" t="s">
        <v>259</v>
      </c>
      <c r="B83" s="673">
        <v>40759487854</v>
      </c>
      <c r="C83" s="658" t="s">
        <v>1111</v>
      </c>
      <c r="D83" s="658" t="s">
        <v>258</v>
      </c>
      <c r="E83" s="245" t="s">
        <v>221</v>
      </c>
      <c r="F83" s="245"/>
      <c r="G83" s="247">
        <v>20008348.4463</v>
      </c>
      <c r="H83" s="248">
        <v>104.64897061511532</v>
      </c>
      <c r="I83" s="249">
        <v>20043999.4417</v>
      </c>
      <c r="J83" s="250">
        <v>105.42268681882847</v>
      </c>
      <c r="K83" s="246">
        <v>-1.7786368186496482E-3</v>
      </c>
      <c r="L83" s="246">
        <v>-7.339181224272906E-3</v>
      </c>
      <c r="M83" s="555"/>
      <c r="N83" s="623"/>
      <c r="O83" s="623"/>
      <c r="P83" s="325"/>
      <c r="Q83" s="325"/>
      <c r="R83" s="704"/>
      <c r="S83" s="141"/>
      <c r="T83" s="141"/>
    </row>
    <row r="84" spans="1:20" ht="12.75" customHeight="1">
      <c r="A84" s="244" t="s">
        <v>987</v>
      </c>
      <c r="B84" s="673">
        <v>89187481269</v>
      </c>
      <c r="C84" s="658" t="s">
        <v>1112</v>
      </c>
      <c r="D84" s="658" t="s">
        <v>260</v>
      </c>
      <c r="E84" s="245" t="s">
        <v>666</v>
      </c>
      <c r="F84" s="245"/>
      <c r="G84" s="247">
        <v>34834418.590300001</v>
      </c>
      <c r="H84" s="248">
        <v>764.05842079857223</v>
      </c>
      <c r="I84" s="249">
        <v>36383971.1149</v>
      </c>
      <c r="J84" s="250">
        <v>767.61946928536008</v>
      </c>
      <c r="K84" s="246">
        <v>-4.2588878484609016E-2</v>
      </c>
      <c r="L84" s="246">
        <v>-4.6390804679604658E-3</v>
      </c>
      <c r="M84" s="555"/>
      <c r="N84" s="623"/>
      <c r="O84" s="623"/>
      <c r="P84" s="325"/>
      <c r="Q84" s="325"/>
      <c r="R84" s="704"/>
      <c r="S84" s="141"/>
      <c r="T84" s="141"/>
    </row>
    <row r="85" spans="1:20" ht="12.75" customHeight="1">
      <c r="A85" s="244" t="s">
        <v>988</v>
      </c>
      <c r="B85" s="673">
        <v>45341487821</v>
      </c>
      <c r="C85" s="658" t="s">
        <v>1113</v>
      </c>
      <c r="D85" s="658" t="s">
        <v>260</v>
      </c>
      <c r="E85" s="258" t="s">
        <v>666</v>
      </c>
      <c r="F85" s="258"/>
      <c r="G85" s="247">
        <v>29822581.873100001</v>
      </c>
      <c r="H85" s="248">
        <v>711.08262506582719</v>
      </c>
      <c r="I85" s="249">
        <v>30044728.574200001</v>
      </c>
      <c r="J85" s="250">
        <v>716.3794387367584</v>
      </c>
      <c r="K85" s="246">
        <v>-7.3938661336671041E-3</v>
      </c>
      <c r="L85" s="246">
        <v>-7.3938661336672151E-3</v>
      </c>
      <c r="M85" s="555"/>
      <c r="N85" s="623"/>
      <c r="O85" s="623"/>
      <c r="P85" s="325"/>
      <c r="Q85" s="325"/>
      <c r="R85" s="704"/>
      <c r="S85" s="141"/>
      <c r="T85" s="141"/>
    </row>
    <row r="86" spans="1:20" ht="12.75" customHeight="1">
      <c r="A86" s="244" t="s">
        <v>261</v>
      </c>
      <c r="B86" s="673">
        <v>37297835240</v>
      </c>
      <c r="C86" s="658" t="s">
        <v>1114</v>
      </c>
      <c r="D86" s="658" t="s">
        <v>260</v>
      </c>
      <c r="E86" s="258" t="s">
        <v>232</v>
      </c>
      <c r="F86" s="258"/>
      <c r="G86" s="247">
        <v>152857125.71849999</v>
      </c>
      <c r="H86" s="248">
        <v>1329.6182280230189</v>
      </c>
      <c r="I86" s="249">
        <v>145656838.3608</v>
      </c>
      <c r="J86" s="250">
        <v>1338.4733820361798</v>
      </c>
      <c r="K86" s="246">
        <v>4.9433225646876133E-2</v>
      </c>
      <c r="L86" s="246">
        <v>-6.6158611235808129E-3</v>
      </c>
      <c r="M86" s="555"/>
      <c r="N86" s="623"/>
      <c r="O86" s="623"/>
      <c r="P86" s="325"/>
      <c r="Q86" s="325"/>
      <c r="R86" s="704"/>
      <c r="S86" s="141"/>
      <c r="T86" s="141"/>
    </row>
    <row r="87" spans="1:20" ht="12.75" customHeight="1">
      <c r="A87" s="244" t="s">
        <v>262</v>
      </c>
      <c r="B87" s="673">
        <v>41253175713</v>
      </c>
      <c r="C87" s="658" t="s">
        <v>1115</v>
      </c>
      <c r="D87" s="658" t="s">
        <v>260</v>
      </c>
      <c r="E87" s="258" t="s">
        <v>223</v>
      </c>
      <c r="F87" s="258"/>
      <c r="G87" s="247">
        <v>838462814.8369</v>
      </c>
      <c r="H87" s="248">
        <v>158.04956592228388</v>
      </c>
      <c r="I87" s="249">
        <v>841379868.71599996</v>
      </c>
      <c r="J87" s="250">
        <v>158.03281307724635</v>
      </c>
      <c r="K87" s="246">
        <v>-3.4669879653188573E-3</v>
      </c>
      <c r="L87" s="246">
        <v>1.0600864916154862E-4</v>
      </c>
      <c r="M87" s="555"/>
      <c r="N87" s="623"/>
      <c r="O87" s="623"/>
      <c r="P87" s="325"/>
      <c r="Q87" s="325"/>
      <c r="R87" s="704"/>
      <c r="S87" s="141"/>
      <c r="T87" s="141"/>
    </row>
    <row r="88" spans="1:20" ht="12.75" customHeight="1">
      <c r="A88" s="244" t="s">
        <v>963</v>
      </c>
      <c r="B88" s="673" t="s">
        <v>1198</v>
      </c>
      <c r="C88" s="658" t="s">
        <v>1116</v>
      </c>
      <c r="D88" s="658" t="s">
        <v>260</v>
      </c>
      <c r="E88" s="258" t="s">
        <v>232</v>
      </c>
      <c r="F88" s="258"/>
      <c r="G88" s="247">
        <v>112262629.4373</v>
      </c>
      <c r="H88" s="248">
        <v>797.3964129363759</v>
      </c>
      <c r="I88" s="249">
        <v>89923252.272200003</v>
      </c>
      <c r="J88" s="250">
        <v>802.77887240308462</v>
      </c>
      <c r="K88" s="246">
        <v>0.24842714871430727</v>
      </c>
      <c r="L88" s="246">
        <v>-6.7047846570706948E-3</v>
      </c>
      <c r="M88" s="555"/>
      <c r="N88" s="623"/>
      <c r="O88" s="623"/>
      <c r="P88" s="325"/>
      <c r="Q88" s="325"/>
      <c r="R88" s="704"/>
      <c r="S88" s="141"/>
      <c r="T88" s="141"/>
    </row>
    <row r="89" spans="1:20" ht="12.75" customHeight="1">
      <c r="A89" s="244" t="s">
        <v>972</v>
      </c>
      <c r="B89" s="673">
        <v>79265733460</v>
      </c>
      <c r="C89" s="658" t="s">
        <v>1117</v>
      </c>
      <c r="D89" s="658" t="s">
        <v>260</v>
      </c>
      <c r="E89" s="258" t="s">
        <v>666</v>
      </c>
      <c r="F89" s="258"/>
      <c r="G89" s="247">
        <v>116090612.3716</v>
      </c>
      <c r="H89" s="248">
        <v>924.98386020916394</v>
      </c>
      <c r="I89" s="249">
        <v>115396656.29369999</v>
      </c>
      <c r="J89" s="250">
        <v>918.77059354240407</v>
      </c>
      <c r="K89" s="246">
        <v>6.0136584558723172E-3</v>
      </c>
      <c r="L89" s="246">
        <v>6.7625876474823876E-3</v>
      </c>
      <c r="M89" s="555"/>
      <c r="N89" s="623"/>
      <c r="O89" s="623"/>
      <c r="P89" s="325"/>
      <c r="Q89" s="325"/>
      <c r="R89" s="704"/>
      <c r="S89" s="141"/>
      <c r="T89" s="141"/>
    </row>
    <row r="90" spans="1:20" ht="12.75" customHeight="1">
      <c r="A90" s="244" t="s">
        <v>263</v>
      </c>
      <c r="B90" s="673">
        <v>20010251059</v>
      </c>
      <c r="C90" s="658" t="s">
        <v>1118</v>
      </c>
      <c r="D90" s="658" t="s">
        <v>260</v>
      </c>
      <c r="E90" s="258" t="s">
        <v>223</v>
      </c>
      <c r="F90" s="258"/>
      <c r="G90" s="247">
        <v>217331831.98469999</v>
      </c>
      <c r="H90" s="248">
        <v>793.12257425051098</v>
      </c>
      <c r="I90" s="249">
        <v>234982956.5821</v>
      </c>
      <c r="J90" s="250">
        <v>800.7218584112951</v>
      </c>
      <c r="K90" s="246">
        <v>-7.5116616345887732E-2</v>
      </c>
      <c r="L90" s="246">
        <v>-9.4905416668177311E-3</v>
      </c>
      <c r="M90" s="555"/>
      <c r="N90" s="623"/>
      <c r="O90" s="623"/>
      <c r="P90" s="325"/>
      <c r="Q90" s="325"/>
      <c r="R90" s="704"/>
      <c r="S90" s="141"/>
      <c r="T90" s="141"/>
    </row>
    <row r="91" spans="1:20" ht="12.75" customHeight="1">
      <c r="A91" s="327" t="s">
        <v>973</v>
      </c>
      <c r="B91" s="673">
        <v>79301865686</v>
      </c>
      <c r="C91" s="658" t="s">
        <v>1119</v>
      </c>
      <c r="D91" s="658" t="s">
        <v>260</v>
      </c>
      <c r="E91" s="258" t="s">
        <v>666</v>
      </c>
      <c r="F91" s="258"/>
      <c r="G91" s="247">
        <v>133276914.37980001</v>
      </c>
      <c r="H91" s="248">
        <v>769.60125587581467</v>
      </c>
      <c r="I91" s="249">
        <v>133678194.6408</v>
      </c>
      <c r="J91" s="250">
        <v>771.94811149031955</v>
      </c>
      <c r="K91" s="246">
        <v>-3.0018378246223776E-3</v>
      </c>
      <c r="L91" s="246">
        <v>-3.0401727519924204E-3</v>
      </c>
      <c r="M91" s="555"/>
      <c r="N91" s="623"/>
      <c r="O91" s="623"/>
      <c r="P91" s="325"/>
      <c r="Q91" s="325"/>
      <c r="R91" s="704"/>
      <c r="S91" s="141"/>
      <c r="T91" s="141"/>
    </row>
    <row r="92" spans="1:20" ht="12.75" customHeight="1">
      <c r="A92" s="244" t="s">
        <v>738</v>
      </c>
      <c r="B92" s="673">
        <v>21622887756</v>
      </c>
      <c r="C92" s="658" t="s">
        <v>1120</v>
      </c>
      <c r="D92" s="658" t="s">
        <v>260</v>
      </c>
      <c r="E92" s="258" t="s">
        <v>666</v>
      </c>
      <c r="F92" s="258"/>
      <c r="G92" s="249">
        <v>43832616.814599998</v>
      </c>
      <c r="H92" s="250">
        <v>779.95546530842876</v>
      </c>
      <c r="I92" s="249">
        <v>44314215.232000001</v>
      </c>
      <c r="J92" s="250">
        <v>788.46566893582678</v>
      </c>
      <c r="K92" s="246">
        <v>-1.0867808780515964E-2</v>
      </c>
      <c r="L92" s="246">
        <v>-1.0793372448142269E-2</v>
      </c>
      <c r="M92" s="555"/>
      <c r="N92" s="623"/>
      <c r="O92" s="623"/>
      <c r="P92" s="325"/>
      <c r="Q92" s="325"/>
      <c r="R92" s="704"/>
      <c r="S92" s="141"/>
      <c r="T92" s="141"/>
    </row>
    <row r="93" spans="1:20" ht="12.75" customHeight="1">
      <c r="A93" s="327" t="s">
        <v>1372</v>
      </c>
      <c r="B93" s="673">
        <v>23186371200</v>
      </c>
      <c r="C93" s="658" t="s">
        <v>1121</v>
      </c>
      <c r="D93" s="658" t="s">
        <v>1170</v>
      </c>
      <c r="E93" s="258" t="s">
        <v>222</v>
      </c>
      <c r="F93" s="258"/>
      <c r="G93" s="247">
        <v>0</v>
      </c>
      <c r="H93" s="248">
        <v>0</v>
      </c>
      <c r="I93" s="249">
        <v>0</v>
      </c>
      <c r="J93" s="250">
        <v>0</v>
      </c>
      <c r="K93" s="246" t="s">
        <v>985</v>
      </c>
      <c r="L93" s="246" t="s">
        <v>985</v>
      </c>
      <c r="M93" s="555"/>
      <c r="N93" s="623"/>
      <c r="O93" s="623"/>
      <c r="P93" s="325"/>
      <c r="Q93" s="325"/>
      <c r="R93" s="704"/>
      <c r="S93" s="141"/>
      <c r="T93" s="141"/>
    </row>
    <row r="94" spans="1:20" ht="12.75" customHeight="1">
      <c r="A94" s="244" t="s">
        <v>1373</v>
      </c>
      <c r="B94" s="673">
        <v>43831181643</v>
      </c>
      <c r="C94" s="658" t="s">
        <v>1122</v>
      </c>
      <c r="D94" s="658" t="s">
        <v>1170</v>
      </c>
      <c r="E94" s="258" t="s">
        <v>223</v>
      </c>
      <c r="F94" s="258"/>
      <c r="G94" s="251">
        <v>0</v>
      </c>
      <c r="H94" s="252">
        <v>0</v>
      </c>
      <c r="I94" s="249">
        <v>0</v>
      </c>
      <c r="J94" s="250">
        <v>0</v>
      </c>
      <c r="K94" s="246" t="s">
        <v>985</v>
      </c>
      <c r="L94" s="246" t="s">
        <v>985</v>
      </c>
      <c r="M94" s="555"/>
      <c r="N94" s="623"/>
      <c r="O94" s="623"/>
      <c r="P94" s="325"/>
      <c r="Q94" s="325"/>
      <c r="R94" s="704"/>
      <c r="S94" s="141"/>
      <c r="T94" s="141"/>
    </row>
    <row r="95" spans="1:20" ht="12.75" customHeight="1">
      <c r="A95" s="244" t="s">
        <v>1374</v>
      </c>
      <c r="B95" s="673">
        <v>12203685741</v>
      </c>
      <c r="C95" s="658" t="s">
        <v>1123</v>
      </c>
      <c r="D95" s="658" t="s">
        <v>1170</v>
      </c>
      <c r="E95" s="258" t="s">
        <v>221</v>
      </c>
      <c r="F95" s="258"/>
      <c r="G95" s="251">
        <v>0</v>
      </c>
      <c r="H95" s="252">
        <v>0</v>
      </c>
      <c r="I95" s="256">
        <v>0</v>
      </c>
      <c r="J95" s="257">
        <v>0</v>
      </c>
      <c r="K95" s="246" t="s">
        <v>985</v>
      </c>
      <c r="L95" s="246" t="s">
        <v>985</v>
      </c>
      <c r="M95" s="555"/>
      <c r="N95" s="623"/>
      <c r="O95" s="623"/>
      <c r="P95" s="325"/>
      <c r="Q95" s="325"/>
      <c r="R95" s="704"/>
      <c r="S95" s="141"/>
      <c r="T95" s="141"/>
    </row>
    <row r="96" spans="1:20" ht="12.75" customHeight="1">
      <c r="A96" s="244" t="s">
        <v>1360</v>
      </c>
      <c r="B96" s="673">
        <v>37884602446</v>
      </c>
      <c r="C96" s="658" t="s">
        <v>1124</v>
      </c>
      <c r="D96" s="658" t="s">
        <v>264</v>
      </c>
      <c r="E96" s="258" t="s">
        <v>221</v>
      </c>
      <c r="F96" s="258"/>
      <c r="G96" s="251">
        <v>358246860.6498</v>
      </c>
      <c r="H96" s="252">
        <v>130.17138202356992</v>
      </c>
      <c r="I96" s="249">
        <v>336139777.68879998</v>
      </c>
      <c r="J96" s="250">
        <v>126.4044874734327</v>
      </c>
      <c r="K96" s="246">
        <v>6.5767530141781938E-2</v>
      </c>
      <c r="L96" s="246">
        <v>2.9800322958699832E-2</v>
      </c>
      <c r="M96" s="555"/>
      <c r="N96" s="623"/>
      <c r="O96" s="623"/>
      <c r="P96" s="325"/>
      <c r="Q96" s="325"/>
      <c r="R96" s="704"/>
      <c r="S96" s="141"/>
      <c r="T96" s="141"/>
    </row>
    <row r="97" spans="1:20" ht="12.75" customHeight="1">
      <c r="A97" s="244" t="s">
        <v>1361</v>
      </c>
      <c r="B97" s="673">
        <v>94465089647</v>
      </c>
      <c r="C97" s="658" t="s">
        <v>1125</v>
      </c>
      <c r="D97" s="658" t="s">
        <v>264</v>
      </c>
      <c r="E97" s="258" t="s">
        <v>232</v>
      </c>
      <c r="F97" s="258"/>
      <c r="G97" s="251">
        <v>709528197.18120003</v>
      </c>
      <c r="H97" s="252">
        <v>1455.4402763277913</v>
      </c>
      <c r="I97" s="249">
        <v>687479169.1257</v>
      </c>
      <c r="J97" s="250">
        <v>1476.1890143473609</v>
      </c>
      <c r="K97" s="246">
        <v>3.2072285307990889E-2</v>
      </c>
      <c r="L97" s="246">
        <v>-1.4055610641935834E-2</v>
      </c>
      <c r="M97" s="555"/>
      <c r="N97" s="623"/>
      <c r="O97" s="623"/>
      <c r="P97" s="325"/>
      <c r="Q97" s="325"/>
      <c r="R97" s="704"/>
      <c r="S97" s="141"/>
      <c r="T97" s="141"/>
    </row>
    <row r="98" spans="1:20" ht="12.75" customHeight="1">
      <c r="A98" s="244" t="s">
        <v>1362</v>
      </c>
      <c r="B98" s="673">
        <v>78935969676</v>
      </c>
      <c r="C98" s="658" t="s">
        <v>1126</v>
      </c>
      <c r="D98" s="658" t="s">
        <v>264</v>
      </c>
      <c r="E98" s="258" t="s">
        <v>221</v>
      </c>
      <c r="F98" s="258"/>
      <c r="G98" s="247">
        <v>44693823.254000001</v>
      </c>
      <c r="H98" s="248">
        <v>751.17721373854124</v>
      </c>
      <c r="I98" s="249">
        <v>38514363.624600001</v>
      </c>
      <c r="J98" s="250">
        <v>718.68013686388883</v>
      </c>
      <c r="K98" s="246">
        <v>0.16044558569450285</v>
      </c>
      <c r="L98" s="246">
        <v>4.5217719549701441E-2</v>
      </c>
      <c r="M98" s="555"/>
      <c r="N98" s="623"/>
      <c r="O98" s="623"/>
      <c r="P98" s="325"/>
      <c r="Q98" s="325"/>
      <c r="R98" s="704"/>
      <c r="S98" s="141"/>
      <c r="T98" s="141"/>
    </row>
    <row r="99" spans="1:20" ht="12.75" customHeight="1">
      <c r="A99" s="244" t="s">
        <v>1357</v>
      </c>
      <c r="B99" s="673" t="s">
        <v>1358</v>
      </c>
      <c r="C99" s="658" t="s">
        <v>1359</v>
      </c>
      <c r="D99" s="658" t="s">
        <v>264</v>
      </c>
      <c r="E99" s="258" t="s">
        <v>666</v>
      </c>
      <c r="F99" s="258"/>
      <c r="G99" s="247"/>
      <c r="H99" s="248"/>
      <c r="I99" s="249"/>
      <c r="J99" s="250"/>
      <c r="K99" s="246"/>
      <c r="L99" s="246"/>
      <c r="M99" s="555"/>
      <c r="N99" s="623"/>
      <c r="O99" s="623"/>
      <c r="P99" s="325"/>
      <c r="Q99" s="325"/>
      <c r="R99" s="704"/>
      <c r="S99" s="141"/>
      <c r="T99" s="141"/>
    </row>
    <row r="100" spans="1:20" ht="12.75" customHeight="1">
      <c r="A100" s="244" t="s">
        <v>1363</v>
      </c>
      <c r="B100" s="673">
        <v>41002460007</v>
      </c>
      <c r="C100" s="658" t="s">
        <v>1127</v>
      </c>
      <c r="D100" s="658" t="s">
        <v>264</v>
      </c>
      <c r="E100" s="258" t="s">
        <v>221</v>
      </c>
      <c r="F100" s="258"/>
      <c r="G100" s="247">
        <v>248334177.78279999</v>
      </c>
      <c r="H100" s="248">
        <v>1015.1196413371096</v>
      </c>
      <c r="I100" s="249">
        <v>254368107.14030001</v>
      </c>
      <c r="J100" s="250">
        <v>1033.8038564904984</v>
      </c>
      <c r="K100" s="246">
        <v>-2.3721249591136528E-2</v>
      </c>
      <c r="L100" s="246">
        <v>-1.8073268963047839E-2</v>
      </c>
      <c r="M100" s="555"/>
      <c r="N100" s="623"/>
      <c r="O100" s="623"/>
      <c r="P100" s="325"/>
      <c r="Q100" s="325"/>
      <c r="R100" s="704"/>
      <c r="S100" s="141"/>
      <c r="T100" s="141"/>
    </row>
    <row r="101" spans="1:20" ht="12.75" customHeight="1">
      <c r="A101" s="244" t="s">
        <v>1364</v>
      </c>
      <c r="B101" s="673">
        <v>35313366580</v>
      </c>
      <c r="C101" s="658" t="s">
        <v>1128</v>
      </c>
      <c r="D101" s="658" t="s">
        <v>264</v>
      </c>
      <c r="E101" s="258" t="s">
        <v>223</v>
      </c>
      <c r="F101" s="258"/>
      <c r="G101" s="247">
        <v>226627392.68380001</v>
      </c>
      <c r="H101" s="248">
        <v>1128.0686637197732</v>
      </c>
      <c r="I101" s="249">
        <v>229548733.4154</v>
      </c>
      <c r="J101" s="250">
        <v>1139.1125384698119</v>
      </c>
      <c r="K101" s="246">
        <v>-1.2726451103145187E-2</v>
      </c>
      <c r="L101" s="246">
        <v>-9.6951568673575572E-3</v>
      </c>
      <c r="M101" s="555"/>
      <c r="N101" s="623"/>
      <c r="O101" s="623"/>
      <c r="P101" s="325"/>
      <c r="Q101" s="325"/>
      <c r="R101" s="704"/>
      <c r="S101" s="141"/>
      <c r="T101" s="141"/>
    </row>
    <row r="102" spans="1:20" ht="12.75" customHeight="1">
      <c r="A102" s="244" t="s">
        <v>1365</v>
      </c>
      <c r="B102" s="673">
        <v>58320210450</v>
      </c>
      <c r="C102" s="658" t="s">
        <v>1129</v>
      </c>
      <c r="D102" s="658" t="s">
        <v>264</v>
      </c>
      <c r="E102" s="258" t="s">
        <v>666</v>
      </c>
      <c r="F102" s="258"/>
      <c r="G102" s="247">
        <v>10191435.4868</v>
      </c>
      <c r="H102" s="248">
        <v>770.54058123041989</v>
      </c>
      <c r="I102" s="249">
        <v>10682708.089500001</v>
      </c>
      <c r="J102" s="250">
        <v>782.70793540043962</v>
      </c>
      <c r="K102" s="246">
        <v>-4.5987646445461827E-2</v>
      </c>
      <c r="L102" s="246">
        <v>-1.5545203542359443E-2</v>
      </c>
      <c r="M102" s="555"/>
      <c r="N102" s="623"/>
      <c r="O102" s="623"/>
      <c r="P102" s="325"/>
      <c r="Q102" s="325"/>
      <c r="R102" s="704"/>
      <c r="S102" s="141"/>
      <c r="T102" s="141"/>
    </row>
    <row r="103" spans="1:20" ht="12.75" customHeight="1">
      <c r="A103" s="244" t="s">
        <v>1366</v>
      </c>
      <c r="B103" s="673">
        <v>31982273976</v>
      </c>
      <c r="C103" s="658" t="s">
        <v>1130</v>
      </c>
      <c r="D103" s="658" t="s">
        <v>264</v>
      </c>
      <c r="E103" s="258" t="s">
        <v>666</v>
      </c>
      <c r="F103" s="258"/>
      <c r="G103" s="247">
        <v>6989547.3080000002</v>
      </c>
      <c r="H103" s="248">
        <v>766.52121501854219</v>
      </c>
      <c r="I103" s="249">
        <v>7405034.2313999999</v>
      </c>
      <c r="J103" s="250">
        <v>775.93897312721469</v>
      </c>
      <c r="K103" s="246">
        <v>-5.610871069821477E-2</v>
      </c>
      <c r="L103" s="246">
        <v>-1.2137240730049625E-2</v>
      </c>
      <c r="M103" s="555"/>
      <c r="N103" s="623"/>
      <c r="O103" s="623"/>
      <c r="P103" s="325"/>
      <c r="Q103" s="325"/>
      <c r="R103" s="704"/>
      <c r="S103" s="141"/>
      <c r="T103" s="141"/>
    </row>
    <row r="104" spans="1:20" ht="12.75" customHeight="1">
      <c r="A104" s="244" t="s">
        <v>1367</v>
      </c>
      <c r="B104" s="673" t="s">
        <v>1199</v>
      </c>
      <c r="C104" s="658" t="s">
        <v>1131</v>
      </c>
      <c r="D104" s="658" t="s">
        <v>264</v>
      </c>
      <c r="E104" s="258" t="s">
        <v>666</v>
      </c>
      <c r="F104" s="258"/>
      <c r="G104" s="247">
        <v>6653602.9067000002</v>
      </c>
      <c r="H104" s="248">
        <v>772.56210546211241</v>
      </c>
      <c r="I104" s="249">
        <v>6628264.0066999998</v>
      </c>
      <c r="J104" s="250">
        <v>777.96586165195856</v>
      </c>
      <c r="K104" s="246">
        <v>3.8228561768793856E-3</v>
      </c>
      <c r="L104" s="246">
        <v>-6.9460068316772317E-3</v>
      </c>
      <c r="M104" s="555"/>
      <c r="N104" s="623"/>
      <c r="O104" s="623"/>
      <c r="P104" s="325"/>
      <c r="Q104" s="325"/>
      <c r="R104" s="704"/>
      <c r="S104" s="141"/>
      <c r="T104" s="141"/>
    </row>
    <row r="105" spans="1:20" ht="12.75" customHeight="1">
      <c r="A105" s="244" t="s">
        <v>1368</v>
      </c>
      <c r="B105" s="673">
        <v>40820433166</v>
      </c>
      <c r="C105" s="658" t="s">
        <v>1132</v>
      </c>
      <c r="D105" s="658" t="s">
        <v>264</v>
      </c>
      <c r="E105" s="258" t="s">
        <v>666</v>
      </c>
      <c r="F105" s="258"/>
      <c r="G105" s="247">
        <v>6447022.6074999999</v>
      </c>
      <c r="H105" s="248">
        <v>775.35916580401692</v>
      </c>
      <c r="I105" s="249">
        <v>6503425.0158000002</v>
      </c>
      <c r="J105" s="250">
        <v>781.14219160673781</v>
      </c>
      <c r="K105" s="246">
        <v>-8.6727237052739437E-3</v>
      </c>
      <c r="L105" s="246">
        <v>-7.4032946432271984E-3</v>
      </c>
      <c r="M105" s="555"/>
      <c r="N105" s="623"/>
      <c r="O105" s="623"/>
      <c r="P105" s="325"/>
      <c r="Q105" s="325"/>
      <c r="R105" s="704"/>
      <c r="S105" s="141"/>
      <c r="T105" s="141"/>
    </row>
    <row r="106" spans="1:20" ht="12.75" customHeight="1">
      <c r="A106" s="244" t="s">
        <v>1369</v>
      </c>
      <c r="B106" s="673">
        <v>84643903663</v>
      </c>
      <c r="C106" s="658" t="s">
        <v>1133</v>
      </c>
      <c r="D106" s="658" t="s">
        <v>264</v>
      </c>
      <c r="E106" s="258" t="s">
        <v>222</v>
      </c>
      <c r="F106" s="258"/>
      <c r="G106" s="247">
        <v>441499943.963</v>
      </c>
      <c r="H106" s="248">
        <v>1311.0070857976211</v>
      </c>
      <c r="I106" s="249">
        <v>433218072.83609998</v>
      </c>
      <c r="J106" s="250">
        <v>1324.1765115705114</v>
      </c>
      <c r="K106" s="246">
        <v>1.9117095167987763E-2</v>
      </c>
      <c r="L106" s="246">
        <v>-9.9453703171874519E-3</v>
      </c>
      <c r="M106" s="555"/>
      <c r="N106" s="623"/>
      <c r="O106" s="623"/>
      <c r="P106" s="325"/>
      <c r="Q106" s="325"/>
      <c r="R106" s="704"/>
      <c r="S106" s="141"/>
      <c r="T106" s="141"/>
    </row>
    <row r="107" spans="1:20" ht="12.75" customHeight="1">
      <c r="A107" s="244" t="s">
        <v>1370</v>
      </c>
      <c r="B107" s="673">
        <v>56062339448</v>
      </c>
      <c r="C107" s="658" t="s">
        <v>1134</v>
      </c>
      <c r="D107" s="658" t="s">
        <v>264</v>
      </c>
      <c r="E107" s="258" t="s">
        <v>223</v>
      </c>
      <c r="F107" s="258"/>
      <c r="G107" s="247">
        <v>2514011000.257</v>
      </c>
      <c r="H107" s="248">
        <v>175.88236701939996</v>
      </c>
      <c r="I107" s="249">
        <v>2572784685.98</v>
      </c>
      <c r="J107" s="250">
        <v>175.86872838414416</v>
      </c>
      <c r="K107" s="246">
        <v>-2.2844385712989634E-2</v>
      </c>
      <c r="L107" s="246">
        <v>7.7550087392630473E-5</v>
      </c>
      <c r="M107" s="555"/>
      <c r="N107" s="623"/>
      <c r="O107" s="623"/>
      <c r="P107" s="325"/>
      <c r="Q107" s="325"/>
      <c r="R107" s="704"/>
      <c r="S107" s="141"/>
      <c r="T107" s="141"/>
    </row>
    <row r="108" spans="1:20" ht="12.75" customHeight="1">
      <c r="A108" s="244" t="s">
        <v>1135</v>
      </c>
      <c r="B108" s="673">
        <v>53751385334</v>
      </c>
      <c r="C108" s="658" t="s">
        <v>1136</v>
      </c>
      <c r="D108" s="658" t="s">
        <v>264</v>
      </c>
      <c r="E108" s="258" t="s">
        <v>666</v>
      </c>
      <c r="F108" s="258"/>
      <c r="G108" s="247">
        <v>52313148.479599997</v>
      </c>
      <c r="H108" s="248">
        <v>784.16987177897386</v>
      </c>
      <c r="I108" s="249">
        <v>52507687.400300004</v>
      </c>
      <c r="J108" s="250">
        <v>787.08599449257463</v>
      </c>
      <c r="K108" s="246">
        <v>-3.7049607463552903E-3</v>
      </c>
      <c r="L108" s="246">
        <v>-3.7049607463549572E-3</v>
      </c>
      <c r="M108" s="555"/>
      <c r="N108" s="623"/>
      <c r="O108" s="623"/>
      <c r="P108" s="325"/>
      <c r="Q108" s="325"/>
      <c r="R108" s="704"/>
      <c r="S108" s="141"/>
      <c r="T108" s="141"/>
    </row>
    <row r="109" spans="1:20" ht="12.75" customHeight="1">
      <c r="A109" s="243" t="s">
        <v>1371</v>
      </c>
      <c r="B109" s="673">
        <v>88183360964</v>
      </c>
      <c r="C109" s="658" t="s">
        <v>1137</v>
      </c>
      <c r="D109" s="658" t="s">
        <v>264</v>
      </c>
      <c r="E109" s="258" t="s">
        <v>221</v>
      </c>
      <c r="F109" s="258"/>
      <c r="G109" s="247">
        <v>59307513.426299997</v>
      </c>
      <c r="H109" s="248">
        <v>1135.6189174604899</v>
      </c>
      <c r="I109" s="249">
        <v>61278054.562299997</v>
      </c>
      <c r="J109" s="250">
        <v>1154.9915662356452</v>
      </c>
      <c r="K109" s="246">
        <v>-3.2157371020918979E-2</v>
      </c>
      <c r="L109" s="246">
        <v>-1.6772978558012075E-2</v>
      </c>
      <c r="M109" s="555"/>
      <c r="N109" s="623"/>
      <c r="O109" s="623"/>
      <c r="P109" s="325"/>
      <c r="Q109" s="325"/>
      <c r="R109" s="704"/>
      <c r="S109" s="141"/>
      <c r="T109" s="141"/>
    </row>
    <row r="110" spans="1:20" ht="18.75" customHeight="1">
      <c r="A110" s="443" t="s">
        <v>544</v>
      </c>
      <c r="B110" s="444"/>
      <c r="C110" s="444"/>
      <c r="D110" s="444"/>
      <c r="E110" s="445"/>
      <c r="F110" s="445"/>
      <c r="G110" s="446">
        <f>SUM(G10:G109)</f>
        <v>18770996559.240997</v>
      </c>
      <c r="H110" s="446"/>
      <c r="I110" s="446">
        <f>SUM(I10:I109)</f>
        <v>18440776382.992401</v>
      </c>
      <c r="J110" s="447"/>
      <c r="K110" s="448">
        <v>1.7907064723866606E-2</v>
      </c>
      <c r="L110" s="448"/>
      <c r="M110" s="555"/>
      <c r="N110" s="555"/>
      <c r="O110" s="141"/>
      <c r="P110" s="141"/>
    </row>
    <row r="111" spans="1:20" ht="12.75" customHeight="1">
      <c r="A111" s="36" t="s">
        <v>545</v>
      </c>
    </row>
    <row r="112" spans="1:20" ht="12.75" customHeight="1">
      <c r="A112" s="79" t="s">
        <v>673</v>
      </c>
    </row>
    <row r="113" spans="1:12" ht="12.75" customHeight="1">
      <c r="A113" s="80" t="s">
        <v>665</v>
      </c>
    </row>
    <row r="114" spans="1:12" ht="12.75" customHeight="1">
      <c r="A114" s="51" t="s">
        <v>699</v>
      </c>
    </row>
    <row r="115" spans="1:12" ht="12.75" customHeight="1">
      <c r="A115" s="531" t="s">
        <v>702</v>
      </c>
    </row>
    <row r="116" spans="1:12" ht="12.75" customHeight="1">
      <c r="A116" s="531" t="s">
        <v>1223</v>
      </c>
    </row>
    <row r="117" spans="1:12" ht="12.75" customHeight="1">
      <c r="A117" s="51" t="s">
        <v>1377</v>
      </c>
    </row>
    <row r="118" spans="1:12" ht="12.75" customHeight="1">
      <c r="A118" s="50" t="s">
        <v>1378</v>
      </c>
    </row>
    <row r="119" spans="1:12" ht="12.75" customHeight="1">
      <c r="A119" s="50" t="s">
        <v>1380</v>
      </c>
      <c r="B119" s="82"/>
      <c r="C119" s="82"/>
      <c r="D119" s="82"/>
      <c r="E119" s="82"/>
      <c r="F119" s="82"/>
      <c r="G119" s="82"/>
      <c r="H119" s="82"/>
      <c r="I119" s="82"/>
      <c r="J119" s="82"/>
      <c r="K119" s="82"/>
    </row>
    <row r="120" spans="1:12" ht="12.75" customHeight="1">
      <c r="B120" s="83"/>
      <c r="C120" s="83"/>
      <c r="E120" s="83"/>
      <c r="F120" s="83"/>
      <c r="G120" s="83"/>
      <c r="H120" s="83"/>
      <c r="I120" s="83"/>
      <c r="J120" s="83"/>
      <c r="K120" s="83"/>
    </row>
    <row r="121" spans="1:12" ht="12.75" customHeight="1">
      <c r="A121" s="127" t="s">
        <v>1376</v>
      </c>
    </row>
    <row r="122" spans="1:12" ht="12.75" customHeight="1">
      <c r="A122" t="s">
        <v>1313</v>
      </c>
    </row>
    <row r="123" spans="1:12" ht="12.75" customHeight="1">
      <c r="A123" t="s">
        <v>1375</v>
      </c>
    </row>
    <row r="124" spans="1:12" ht="12.75" customHeight="1">
      <c r="A124" s="74" t="s">
        <v>297</v>
      </c>
      <c r="L124" s="53" t="s">
        <v>406</v>
      </c>
    </row>
    <row r="125" spans="1:12" ht="12.75" customHeight="1"/>
    <row r="126" spans="1:12" ht="12.75" customHeight="1"/>
    <row r="127" spans="1:12" ht="12.75" customHeight="1"/>
    <row r="128" spans="1:12">
      <c r="A128" s="89"/>
      <c r="B128" s="89"/>
      <c r="C128" s="89"/>
      <c r="D128" s="89"/>
      <c r="E128" s="89"/>
      <c r="F128" s="89"/>
      <c r="G128" s="89"/>
      <c r="H128" s="89"/>
      <c r="I128" s="89"/>
      <c r="J128" s="89"/>
      <c r="K128" s="89"/>
      <c r="L128" s="89"/>
    </row>
    <row r="129" spans="1:1" ht="12.75" customHeight="1"/>
    <row r="130" spans="1:1" ht="12.75" customHeight="1">
      <c r="A130" s="51"/>
    </row>
    <row r="131" spans="1:1" ht="12.75" customHeight="1">
      <c r="A131" s="89"/>
    </row>
    <row r="132" spans="1:1" ht="12.75" customHeight="1">
      <c r="A132" s="51"/>
    </row>
    <row r="133" spans="1:1" ht="12.75" customHeight="1">
      <c r="A133" s="51"/>
    </row>
    <row r="134" spans="1:1" ht="12.75" customHeight="1">
      <c r="A134" s="89"/>
    </row>
    <row r="135" spans="1:1" ht="12.75" customHeight="1"/>
    <row r="136" spans="1:1" ht="12.75" customHeight="1">
      <c r="A136" s="51"/>
    </row>
    <row r="137" spans="1:1" ht="12.75" customHeight="1">
      <c r="A137" s="89"/>
    </row>
    <row r="138" spans="1:1" ht="12.75" customHeight="1">
      <c r="A138" s="95"/>
    </row>
    <row r="139" spans="1:1" ht="12.75" customHeight="1">
      <c r="A139" s="51"/>
    </row>
    <row r="140" spans="1:1" ht="12.75" customHeight="1">
      <c r="A140" s="89"/>
    </row>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sheetData>
  <mergeCells count="7">
    <mergeCell ref="G7:H7"/>
    <mergeCell ref="I7:J7"/>
    <mergeCell ref="K7:L7"/>
    <mergeCell ref="G5:H5"/>
    <mergeCell ref="G6:H6"/>
    <mergeCell ref="I5:J5"/>
    <mergeCell ref="I6:J6"/>
  </mergeCells>
  <hyperlinks>
    <hyperlink ref="A124" location="'2 Sadržaj'!A1" display="Sadržaj / Contents"/>
  </hyperlinks>
  <pageMargins left="0.7" right="0.7" top="0.75" bottom="0.75" header="0.3" footer="0.3"/>
  <pageSetup paperSize="9" scale="48" orientation="portrait" r:id="rId1"/>
  <ignoredErrors>
    <ignoredError sqref="B99:B109 B24:B9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49" t="s">
        <v>863</v>
      </c>
      <c r="M1" s="347" t="str">
        <f>Naslovnica!A20</f>
        <v>Siječanj 2017.</v>
      </c>
    </row>
    <row r="2" spans="1:14" ht="12.75" customHeight="1">
      <c r="A2" s="118" t="s">
        <v>864</v>
      </c>
      <c r="M2" s="112" t="str">
        <f>Naslovnica!A24</f>
        <v>January 2017</v>
      </c>
    </row>
    <row r="3" spans="1:14" ht="12.75" customHeight="1">
      <c r="A3" s="18"/>
      <c r="M3" s="19"/>
    </row>
    <row r="4" spans="1:14" ht="12.75" customHeight="1">
      <c r="A4" s="106"/>
      <c r="B4" s="106"/>
      <c r="C4" s="106"/>
      <c r="D4" s="106"/>
      <c r="E4" s="106"/>
      <c r="F4" s="106"/>
      <c r="G4" s="106"/>
      <c r="H4" s="106"/>
      <c r="I4" s="106"/>
      <c r="J4" s="106"/>
      <c r="K4" s="106"/>
      <c r="L4" s="106"/>
      <c r="M4" s="21" t="s">
        <v>443</v>
      </c>
    </row>
    <row r="5" spans="1:14" ht="25.5" customHeight="1">
      <c r="A5" s="838" t="s">
        <v>548</v>
      </c>
      <c r="B5" s="839" t="s">
        <v>681</v>
      </c>
      <c r="C5" s="840"/>
      <c r="D5" s="773" t="s">
        <v>680</v>
      </c>
      <c r="E5" s="815"/>
      <c r="F5" s="773" t="s">
        <v>682</v>
      </c>
      <c r="G5" s="815"/>
      <c r="H5" s="773" t="s">
        <v>683</v>
      </c>
      <c r="I5" s="815"/>
      <c r="J5" s="773" t="s">
        <v>967</v>
      </c>
      <c r="K5" s="815"/>
      <c r="L5" s="773" t="s">
        <v>684</v>
      </c>
      <c r="M5" s="815"/>
    </row>
    <row r="6" spans="1:14" ht="12.75" customHeight="1">
      <c r="A6" s="838"/>
      <c r="B6" s="401" t="s">
        <v>130</v>
      </c>
      <c r="C6" s="401" t="s">
        <v>131</v>
      </c>
      <c r="D6" s="401" t="s">
        <v>130</v>
      </c>
      <c r="E6" s="401" t="s">
        <v>131</v>
      </c>
      <c r="F6" s="401" t="s">
        <v>130</v>
      </c>
      <c r="G6" s="401" t="s">
        <v>131</v>
      </c>
      <c r="H6" s="401" t="s">
        <v>130</v>
      </c>
      <c r="I6" s="401" t="s">
        <v>131</v>
      </c>
      <c r="J6" s="401" t="s">
        <v>130</v>
      </c>
      <c r="K6" s="401" t="s">
        <v>131</v>
      </c>
      <c r="L6" s="401" t="s">
        <v>130</v>
      </c>
      <c r="M6" s="401" t="s">
        <v>131</v>
      </c>
    </row>
    <row r="7" spans="1:14" ht="12.75" customHeight="1">
      <c r="A7" s="838"/>
      <c r="B7" s="450" t="s">
        <v>122</v>
      </c>
      <c r="C7" s="450" t="s">
        <v>123</v>
      </c>
      <c r="D7" s="450" t="s">
        <v>122</v>
      </c>
      <c r="E7" s="450" t="s">
        <v>123</v>
      </c>
      <c r="F7" s="450" t="s">
        <v>122</v>
      </c>
      <c r="G7" s="450" t="s">
        <v>123</v>
      </c>
      <c r="H7" s="450" t="s">
        <v>122</v>
      </c>
      <c r="I7" s="450" t="s">
        <v>123</v>
      </c>
      <c r="J7" s="450" t="s">
        <v>122</v>
      </c>
      <c r="K7" s="450" t="s">
        <v>123</v>
      </c>
      <c r="L7" s="450" t="s">
        <v>122</v>
      </c>
      <c r="M7" s="450" t="s">
        <v>123</v>
      </c>
    </row>
    <row r="8" spans="1:14" ht="18">
      <c r="A8" s="196" t="s">
        <v>549</v>
      </c>
      <c r="B8" s="260">
        <v>208379.20921999999</v>
      </c>
      <c r="C8" s="261">
        <v>0.10835504641497892</v>
      </c>
      <c r="D8" s="260">
        <v>99244.000670000009</v>
      </c>
      <c r="E8" s="261">
        <v>0.11040598540453234</v>
      </c>
      <c r="F8" s="260">
        <v>1101201.4452799999</v>
      </c>
      <c r="G8" s="261">
        <v>0.10176224338064206</v>
      </c>
      <c r="H8" s="260">
        <v>894346.17553999997</v>
      </c>
      <c r="I8" s="261">
        <v>0.19823198221629607</v>
      </c>
      <c r="J8" s="260">
        <v>62838.314740000002</v>
      </c>
      <c r="K8" s="261">
        <v>0.10200187222935456</v>
      </c>
      <c r="L8" s="260">
        <v>2366009.1454499997</v>
      </c>
      <c r="M8" s="261">
        <v>0.12604600602766586</v>
      </c>
      <c r="N8" s="87"/>
    </row>
    <row r="9" spans="1:14" ht="18">
      <c r="A9" s="196" t="s">
        <v>550</v>
      </c>
      <c r="B9" s="260">
        <v>12361.014210000001</v>
      </c>
      <c r="C9" s="261">
        <v>6.4276003036689332E-3</v>
      </c>
      <c r="D9" s="260">
        <v>30363.286350000002</v>
      </c>
      <c r="E9" s="261">
        <v>3.3778248830763663E-2</v>
      </c>
      <c r="F9" s="260">
        <v>183728.38330000002</v>
      </c>
      <c r="G9" s="261">
        <v>1.6978376243006611E-2</v>
      </c>
      <c r="H9" s="260">
        <v>62717.365299999998</v>
      </c>
      <c r="I9" s="261">
        <v>1.3901314706574144E-2</v>
      </c>
      <c r="J9" s="260">
        <v>12177.338589999999</v>
      </c>
      <c r="K9" s="261">
        <v>1.9766783054098954E-2</v>
      </c>
      <c r="L9" s="260">
        <v>301347.38774999999</v>
      </c>
      <c r="M9" s="261">
        <v>1.605388327674178E-2</v>
      </c>
      <c r="N9" s="87"/>
    </row>
    <row r="10" spans="1:14" ht="18">
      <c r="A10" s="196" t="s">
        <v>551</v>
      </c>
      <c r="B10" s="260">
        <v>1731029.3686500001</v>
      </c>
      <c r="C10" s="261">
        <v>0.90011747471282788</v>
      </c>
      <c r="D10" s="260">
        <v>802345.29547000001</v>
      </c>
      <c r="E10" s="261">
        <v>0.89258516769803653</v>
      </c>
      <c r="F10" s="260">
        <v>10574283.921490001</v>
      </c>
      <c r="G10" s="261">
        <v>0.97717166882310769</v>
      </c>
      <c r="H10" s="260">
        <v>3900449.6369599998</v>
      </c>
      <c r="I10" s="261">
        <v>0.86453532671793898</v>
      </c>
      <c r="J10" s="260">
        <v>549685.35111000005</v>
      </c>
      <c r="K10" s="261">
        <v>0.89227305318834715</v>
      </c>
      <c r="L10" s="260">
        <v>17557793.573679999</v>
      </c>
      <c r="M10" s="261">
        <v>0.93536821650774582</v>
      </c>
      <c r="N10" s="87"/>
    </row>
    <row r="11" spans="1:14" ht="21.75" customHeight="1">
      <c r="A11" s="196" t="s">
        <v>552</v>
      </c>
      <c r="B11" s="262">
        <v>799778.96714000008</v>
      </c>
      <c r="C11" s="263">
        <v>0.41587684025946037</v>
      </c>
      <c r="D11" s="262">
        <v>503353.39861999999</v>
      </c>
      <c r="E11" s="263">
        <v>0.55996561611970996</v>
      </c>
      <c r="F11" s="262">
        <v>10570799.69771</v>
      </c>
      <c r="G11" s="263">
        <v>0.97684969101440366</v>
      </c>
      <c r="H11" s="262">
        <v>3674111.74266</v>
      </c>
      <c r="I11" s="263">
        <v>0.81436749387551555</v>
      </c>
      <c r="J11" s="262">
        <v>387157.37956000003</v>
      </c>
      <c r="K11" s="263">
        <v>0.62845061529622503</v>
      </c>
      <c r="L11" s="262">
        <v>15935201.185689999</v>
      </c>
      <c r="M11" s="263">
        <v>0.84892675438984111</v>
      </c>
      <c r="N11" s="77"/>
    </row>
    <row r="12" spans="1:14" ht="18" customHeight="1">
      <c r="A12" s="197" t="s">
        <v>465</v>
      </c>
      <c r="B12" s="262">
        <v>766417.95679999993</v>
      </c>
      <c r="C12" s="263">
        <v>0.3985294578724542</v>
      </c>
      <c r="D12" s="262">
        <v>136970.33593</v>
      </c>
      <c r="E12" s="263">
        <v>0.15237540614495534</v>
      </c>
      <c r="F12" s="262">
        <v>0</v>
      </c>
      <c r="G12" s="263">
        <v>0</v>
      </c>
      <c r="H12" s="262">
        <v>0</v>
      </c>
      <c r="I12" s="263">
        <v>0</v>
      </c>
      <c r="J12" s="262">
        <v>4658.6301100000001</v>
      </c>
      <c r="K12" s="263">
        <v>7.5620900275602133E-3</v>
      </c>
      <c r="L12" s="262">
        <v>908046.9228399999</v>
      </c>
      <c r="M12" s="263">
        <v>4.8374998097450432E-2</v>
      </c>
    </row>
    <row r="13" spans="1:14" ht="18" customHeight="1">
      <c r="A13" s="197" t="s">
        <v>553</v>
      </c>
      <c r="B13" s="262">
        <v>7465.7322400000003</v>
      </c>
      <c r="C13" s="263">
        <v>3.8821040084327306E-3</v>
      </c>
      <c r="D13" s="262">
        <v>187568.61778999999</v>
      </c>
      <c r="E13" s="263">
        <v>0.2086644828731796</v>
      </c>
      <c r="F13" s="262">
        <v>2393322.45297</v>
      </c>
      <c r="G13" s="263">
        <v>0.2211674012882916</v>
      </c>
      <c r="H13" s="262">
        <v>2811090.8061799998</v>
      </c>
      <c r="I13" s="263">
        <v>0.6230787562350838</v>
      </c>
      <c r="J13" s="262">
        <v>295087.52600000001</v>
      </c>
      <c r="K13" s="263">
        <v>0.47899884406620452</v>
      </c>
      <c r="L13" s="262">
        <v>5694535.1351799993</v>
      </c>
      <c r="M13" s="263">
        <v>0.30336882313155106</v>
      </c>
    </row>
    <row r="14" spans="1:14" ht="18" customHeight="1">
      <c r="A14" s="197" t="s">
        <v>554</v>
      </c>
      <c r="B14" s="262">
        <v>0</v>
      </c>
      <c r="C14" s="263">
        <v>0</v>
      </c>
      <c r="D14" s="262">
        <v>405.65037000000001</v>
      </c>
      <c r="E14" s="263">
        <v>4.5127391607764313E-4</v>
      </c>
      <c r="F14" s="262">
        <v>0</v>
      </c>
      <c r="G14" s="263">
        <v>0</v>
      </c>
      <c r="H14" s="262">
        <v>0</v>
      </c>
      <c r="I14" s="263">
        <v>0</v>
      </c>
      <c r="J14" s="262">
        <v>0</v>
      </c>
      <c r="K14" s="263">
        <v>0</v>
      </c>
      <c r="L14" s="262">
        <v>405.65037000000001</v>
      </c>
      <c r="M14" s="263">
        <v>2.1610486620676258E-5</v>
      </c>
    </row>
    <row r="15" spans="1:14" ht="19.5">
      <c r="A15" s="197" t="s">
        <v>555</v>
      </c>
      <c r="B15" s="262">
        <v>5830.1813300000003</v>
      </c>
      <c r="C15" s="263">
        <v>3.031634350588854E-3</v>
      </c>
      <c r="D15" s="262">
        <v>76111.18931999999</v>
      </c>
      <c r="E15" s="263">
        <v>8.4671423969768053E-2</v>
      </c>
      <c r="F15" s="262">
        <v>113655.13514</v>
      </c>
      <c r="G15" s="263">
        <v>1.0502893519755266E-2</v>
      </c>
      <c r="H15" s="262">
        <v>95916.323770000003</v>
      </c>
      <c r="I15" s="263">
        <v>2.1259869508970401E-2</v>
      </c>
      <c r="J15" s="262">
        <v>2.0000000000000002E-5</v>
      </c>
      <c r="K15" s="263">
        <v>3.246486563218565E-11</v>
      </c>
      <c r="L15" s="262">
        <v>291512.82957999996</v>
      </c>
      <c r="M15" s="263">
        <v>1.5529960205371111E-2</v>
      </c>
    </row>
    <row r="16" spans="1:14" ht="19.5">
      <c r="A16" s="530" t="s">
        <v>661</v>
      </c>
      <c r="B16" s="262">
        <v>0</v>
      </c>
      <c r="C16" s="263">
        <v>0</v>
      </c>
      <c r="D16" s="262">
        <v>0</v>
      </c>
      <c r="E16" s="263">
        <v>0</v>
      </c>
      <c r="F16" s="262">
        <v>0</v>
      </c>
      <c r="G16" s="263">
        <v>0</v>
      </c>
      <c r="H16" s="262">
        <v>0</v>
      </c>
      <c r="I16" s="263">
        <v>0</v>
      </c>
      <c r="J16" s="262">
        <v>0</v>
      </c>
      <c r="K16" s="263">
        <v>0</v>
      </c>
      <c r="L16" s="262">
        <v>0</v>
      </c>
      <c r="M16" s="263">
        <v>0</v>
      </c>
    </row>
    <row r="17" spans="1:13" ht="18" customHeight="1">
      <c r="A17" s="530" t="s">
        <v>662</v>
      </c>
      <c r="B17" s="262">
        <v>13077.09496</v>
      </c>
      <c r="C17" s="263">
        <v>6.7999549315301269E-3</v>
      </c>
      <c r="D17" s="262">
        <v>6738.36067</v>
      </c>
      <c r="E17" s="263">
        <v>7.4962249079039934E-3</v>
      </c>
      <c r="F17" s="262">
        <v>41206.067360000001</v>
      </c>
      <c r="G17" s="263">
        <v>3.8078608354725238E-3</v>
      </c>
      <c r="H17" s="262">
        <v>11704.969800000001</v>
      </c>
      <c r="I17" s="263">
        <v>2.5944085508443106E-3</v>
      </c>
      <c r="J17" s="262">
        <v>15445.929910000001</v>
      </c>
      <c r="K17" s="263">
        <v>2.507250195461537E-2</v>
      </c>
      <c r="L17" s="262">
        <v>88172.42270000001</v>
      </c>
      <c r="M17" s="263">
        <v>4.6972691312249064E-3</v>
      </c>
    </row>
    <row r="18" spans="1:13" ht="18" customHeight="1">
      <c r="A18" s="174" t="s">
        <v>672</v>
      </c>
      <c r="B18" s="262">
        <v>0</v>
      </c>
      <c r="C18" s="263">
        <v>0</v>
      </c>
      <c r="D18" s="262">
        <v>26012.243839999999</v>
      </c>
      <c r="E18" s="263">
        <v>2.8937844044474428E-2</v>
      </c>
      <c r="F18" s="262">
        <v>4426238.9646699997</v>
      </c>
      <c r="G18" s="263">
        <v>0.40902961825399842</v>
      </c>
      <c r="H18" s="262">
        <v>617984.93015999999</v>
      </c>
      <c r="I18" s="263">
        <v>0.13697646508238132</v>
      </c>
      <c r="J18" s="262">
        <v>55094.370909999998</v>
      </c>
      <c r="K18" s="263">
        <v>8.9431567434147388E-2</v>
      </c>
      <c r="L18" s="262">
        <v>5125330.5095799994</v>
      </c>
      <c r="M18" s="263">
        <v>0.27304519999284704</v>
      </c>
    </row>
    <row r="19" spans="1:13" ht="18" customHeight="1">
      <c r="A19" s="196" t="s">
        <v>588</v>
      </c>
      <c r="B19" s="262">
        <v>6988.0018099999998</v>
      </c>
      <c r="C19" s="263">
        <v>3.6336890964544124E-3</v>
      </c>
      <c r="D19" s="262">
        <v>69547.000700000004</v>
      </c>
      <c r="E19" s="263">
        <v>7.7368960263350897E-2</v>
      </c>
      <c r="F19" s="262">
        <v>3596377.0775700002</v>
      </c>
      <c r="G19" s="263">
        <v>0.33234191711688582</v>
      </c>
      <c r="H19" s="262">
        <v>137414.71275000001</v>
      </c>
      <c r="I19" s="263">
        <v>3.045799449823567E-2</v>
      </c>
      <c r="J19" s="262">
        <v>16870.922609999998</v>
      </c>
      <c r="K19" s="263">
        <v>2.7385611781232638E-2</v>
      </c>
      <c r="L19" s="262">
        <v>3827197.7154399999</v>
      </c>
      <c r="M19" s="263">
        <v>0.20388889334477586</v>
      </c>
    </row>
    <row r="20" spans="1:13" ht="18" customHeight="1">
      <c r="A20" s="197" t="s">
        <v>731</v>
      </c>
      <c r="B20" s="262">
        <v>931250.40150999988</v>
      </c>
      <c r="C20" s="263">
        <v>0.48424063445336746</v>
      </c>
      <c r="D20" s="262">
        <v>298991.89685000002</v>
      </c>
      <c r="E20" s="263">
        <v>0.33261955157832651</v>
      </c>
      <c r="F20" s="262">
        <v>3484.2237799999998</v>
      </c>
      <c r="G20" s="263">
        <v>3.2197780870404409E-4</v>
      </c>
      <c r="H20" s="262">
        <v>226337.89429999999</v>
      </c>
      <c r="I20" s="263">
        <v>5.0167832842423536E-2</v>
      </c>
      <c r="J20" s="262">
        <v>162527.97154999999</v>
      </c>
      <c r="K20" s="263">
        <v>0.26382243789212206</v>
      </c>
      <c r="L20" s="262">
        <v>1622592.38799</v>
      </c>
      <c r="M20" s="263">
        <v>8.6441462117904724E-2</v>
      </c>
    </row>
    <row r="21" spans="1:13" ht="18" customHeight="1">
      <c r="A21" s="197" t="s">
        <v>732</v>
      </c>
      <c r="B21" s="262">
        <v>904991.60240999993</v>
      </c>
      <c r="C21" s="263">
        <v>0.47058632889221069</v>
      </c>
      <c r="D21" s="262">
        <v>133644.29102</v>
      </c>
      <c r="E21" s="263">
        <v>0.14867528056245971</v>
      </c>
      <c r="F21" s="262">
        <v>0</v>
      </c>
      <c r="G21" s="263">
        <v>0</v>
      </c>
      <c r="H21" s="262">
        <v>0</v>
      </c>
      <c r="I21" s="263">
        <v>0</v>
      </c>
      <c r="J21" s="262">
        <v>23841.176469999999</v>
      </c>
      <c r="K21" s="263">
        <v>3.8700029530588806E-2</v>
      </c>
      <c r="L21" s="262">
        <v>1062477.0699</v>
      </c>
      <c r="M21" s="263">
        <v>5.6602059807930816E-2</v>
      </c>
    </row>
    <row r="22" spans="1:13" ht="18" customHeight="1">
      <c r="A22" s="197" t="s">
        <v>733</v>
      </c>
      <c r="B22" s="262">
        <v>1201.1725300000001</v>
      </c>
      <c r="C22" s="263">
        <v>6.2459736615631486E-4</v>
      </c>
      <c r="D22" s="262">
        <v>31700.871890000002</v>
      </c>
      <c r="E22" s="263">
        <v>3.5266272777899788E-2</v>
      </c>
      <c r="F22" s="262">
        <v>0</v>
      </c>
      <c r="G22" s="263">
        <v>0</v>
      </c>
      <c r="H22" s="262">
        <v>177412.86749999999</v>
      </c>
      <c r="I22" s="263">
        <v>3.9323592314762623E-2</v>
      </c>
      <c r="J22" s="262">
        <v>4631.88051</v>
      </c>
      <c r="K22" s="263">
        <v>7.5186689190744772E-3</v>
      </c>
      <c r="L22" s="262">
        <v>214946.79242999997</v>
      </c>
      <c r="M22" s="263">
        <v>1.145100590433528E-2</v>
      </c>
    </row>
    <row r="23" spans="1:13" ht="18" customHeight="1">
      <c r="A23" s="197" t="s">
        <v>554</v>
      </c>
      <c r="B23" s="262">
        <v>0</v>
      </c>
      <c r="C23" s="263">
        <v>0</v>
      </c>
      <c r="D23" s="262">
        <v>0</v>
      </c>
      <c r="E23" s="263">
        <v>0</v>
      </c>
      <c r="F23" s="262">
        <v>0</v>
      </c>
      <c r="G23" s="263">
        <v>0</v>
      </c>
      <c r="H23" s="262">
        <v>0</v>
      </c>
      <c r="I23" s="263">
        <v>0</v>
      </c>
      <c r="J23" s="262">
        <v>0</v>
      </c>
      <c r="K23" s="263">
        <v>0</v>
      </c>
      <c r="L23" s="262">
        <v>0</v>
      </c>
      <c r="M23" s="263">
        <v>0</v>
      </c>
    </row>
    <row r="24" spans="1:13" ht="19.5">
      <c r="A24" s="197" t="s">
        <v>734</v>
      </c>
      <c r="B24" s="262">
        <v>208.44137000000001</v>
      </c>
      <c r="C24" s="263">
        <v>1.0838736938149417E-4</v>
      </c>
      <c r="D24" s="262">
        <v>13102.410810000001</v>
      </c>
      <c r="E24" s="263">
        <v>1.4576040535317998E-2</v>
      </c>
      <c r="F24" s="262">
        <v>0</v>
      </c>
      <c r="G24" s="263">
        <v>0</v>
      </c>
      <c r="H24" s="262">
        <v>26109.49785</v>
      </c>
      <c r="I24" s="263">
        <v>5.7871746478398546E-3</v>
      </c>
      <c r="J24" s="262">
        <v>0</v>
      </c>
      <c r="K24" s="263">
        <v>0</v>
      </c>
      <c r="L24" s="262">
        <v>39420.350030000001</v>
      </c>
      <c r="M24" s="263">
        <v>2.1000669786291333E-3</v>
      </c>
    </row>
    <row r="25" spans="1:13" ht="19.5">
      <c r="A25" s="530" t="s">
        <v>661</v>
      </c>
      <c r="B25" s="262">
        <v>0</v>
      </c>
      <c r="C25" s="263">
        <v>0</v>
      </c>
      <c r="D25" s="262">
        <v>0</v>
      </c>
      <c r="E25" s="263">
        <v>0</v>
      </c>
      <c r="F25" s="262">
        <v>0</v>
      </c>
      <c r="G25" s="263">
        <v>0</v>
      </c>
      <c r="H25" s="262">
        <v>0</v>
      </c>
      <c r="I25" s="263">
        <v>0</v>
      </c>
      <c r="J25" s="262">
        <v>0</v>
      </c>
      <c r="K25" s="263">
        <v>0</v>
      </c>
      <c r="L25" s="262">
        <v>0</v>
      </c>
      <c r="M25" s="263">
        <v>0</v>
      </c>
    </row>
    <row r="26" spans="1:13" ht="19.5">
      <c r="A26" s="530" t="s">
        <v>679</v>
      </c>
      <c r="B26" s="262">
        <v>24849.1852</v>
      </c>
      <c r="C26" s="263">
        <v>1.2921320825619012E-2</v>
      </c>
      <c r="D26" s="262">
        <v>115565.97826999999</v>
      </c>
      <c r="E26" s="263">
        <v>0.12856369779533716</v>
      </c>
      <c r="F26" s="262">
        <v>0</v>
      </c>
      <c r="G26" s="263">
        <v>0</v>
      </c>
      <c r="H26" s="262">
        <v>17837.184089999999</v>
      </c>
      <c r="I26" s="263">
        <v>3.953614893229377E-3</v>
      </c>
      <c r="J26" s="262">
        <v>134054.91456999999</v>
      </c>
      <c r="K26" s="263">
        <v>0.21760373944245881</v>
      </c>
      <c r="L26" s="262">
        <v>292307.26212999999</v>
      </c>
      <c r="M26" s="263">
        <v>1.5572282548113719E-2</v>
      </c>
    </row>
    <row r="27" spans="1:13" ht="18" customHeight="1">
      <c r="A27" s="174" t="s">
        <v>672</v>
      </c>
      <c r="B27" s="262">
        <v>0</v>
      </c>
      <c r="C27" s="263">
        <v>0</v>
      </c>
      <c r="D27" s="262">
        <v>4978.3448600000002</v>
      </c>
      <c r="E27" s="263">
        <v>5.5382599073118214E-3</v>
      </c>
      <c r="F27" s="262">
        <v>3484.2237799999998</v>
      </c>
      <c r="G27" s="263">
        <v>3.2197780870404409E-4</v>
      </c>
      <c r="H27" s="262">
        <v>4978.3448600000002</v>
      </c>
      <c r="I27" s="263">
        <v>1.1034509865916803E-3</v>
      </c>
      <c r="J27" s="262">
        <v>0</v>
      </c>
      <c r="K27" s="263">
        <v>0</v>
      </c>
      <c r="L27" s="262">
        <v>13440.913499999999</v>
      </c>
      <c r="M27" s="263">
        <v>7.1604687889577638E-4</v>
      </c>
    </row>
    <row r="28" spans="1:13" ht="18" customHeight="1">
      <c r="A28" s="197" t="s">
        <v>588</v>
      </c>
      <c r="B28" s="262">
        <v>0</v>
      </c>
      <c r="C28" s="263">
        <v>0</v>
      </c>
      <c r="D28" s="262">
        <v>0</v>
      </c>
      <c r="E28" s="263">
        <v>0</v>
      </c>
      <c r="F28" s="262">
        <v>0</v>
      </c>
      <c r="G28" s="263">
        <v>0</v>
      </c>
      <c r="H28" s="262">
        <v>0</v>
      </c>
      <c r="I28" s="263">
        <v>0</v>
      </c>
      <c r="J28" s="262">
        <v>0</v>
      </c>
      <c r="K28" s="263">
        <v>0</v>
      </c>
      <c r="L28" s="262">
        <v>0</v>
      </c>
      <c r="M28" s="263">
        <v>0</v>
      </c>
    </row>
    <row r="29" spans="1:13" ht="18" customHeight="1">
      <c r="A29" s="197" t="s">
        <v>982</v>
      </c>
      <c r="B29" s="628">
        <v>0</v>
      </c>
      <c r="C29" s="629">
        <v>0</v>
      </c>
      <c r="D29" s="628">
        <v>1994.65626</v>
      </c>
      <c r="E29" s="629">
        <v>2.2189954903257835E-3</v>
      </c>
      <c r="F29" s="628">
        <v>0</v>
      </c>
      <c r="G29" s="629">
        <v>0</v>
      </c>
      <c r="H29" s="628">
        <v>1021.61295</v>
      </c>
      <c r="I29" s="629">
        <v>2.2644068446321672E-4</v>
      </c>
      <c r="J29" s="628">
        <v>10712.4303</v>
      </c>
      <c r="K29" s="629">
        <v>1.7388880514182709E-2</v>
      </c>
      <c r="L29" s="628">
        <v>13728.69951</v>
      </c>
      <c r="M29" s="629">
        <v>7.3137829772012706E-4</v>
      </c>
    </row>
    <row r="30" spans="1:13" ht="18" customHeight="1">
      <c r="A30" s="196" t="s">
        <v>735</v>
      </c>
      <c r="B30" s="260">
        <v>1951769.5920800001</v>
      </c>
      <c r="C30" s="261">
        <v>1.0149001214314759</v>
      </c>
      <c r="D30" s="260">
        <v>933947.23875000002</v>
      </c>
      <c r="E30" s="261">
        <v>1.0389883974236582</v>
      </c>
      <c r="F30" s="260">
        <v>11859213.75007</v>
      </c>
      <c r="G30" s="261">
        <v>1.0959122884467563</v>
      </c>
      <c r="H30" s="260">
        <v>4858534.7907499997</v>
      </c>
      <c r="I30" s="261">
        <v>1.0768950643252724</v>
      </c>
      <c r="J30" s="260">
        <v>635413.43474000006</v>
      </c>
      <c r="K30" s="261">
        <v>1.0314305889859834</v>
      </c>
      <c r="L30" s="260">
        <v>20238878.806389999</v>
      </c>
      <c r="M30" s="261">
        <v>1.0781994841098737</v>
      </c>
    </row>
    <row r="31" spans="1:13" ht="18" customHeight="1">
      <c r="A31" s="197" t="s">
        <v>983</v>
      </c>
      <c r="B31" s="628">
        <v>28654.646219999999</v>
      </c>
      <c r="C31" s="629">
        <v>1.4900121431475795E-2</v>
      </c>
      <c r="D31" s="628">
        <v>35046.691770000005</v>
      </c>
      <c r="E31" s="629">
        <v>3.8988397423658228E-2</v>
      </c>
      <c r="F31" s="628">
        <v>1037897.23132</v>
      </c>
      <c r="G31" s="629">
        <v>9.5912288446756408E-2</v>
      </c>
      <c r="H31" s="628">
        <v>346920.84460000001</v>
      </c>
      <c r="I31" s="629">
        <v>7.689506432527235E-2</v>
      </c>
      <c r="J31" s="628">
        <v>19362.83325</v>
      </c>
      <c r="K31" s="629">
        <v>3.1430588985983325E-2</v>
      </c>
      <c r="L31" s="628">
        <v>1467882.2471599998</v>
      </c>
      <c r="M31" s="629">
        <v>7.8199484109873679E-2</v>
      </c>
    </row>
    <row r="32" spans="1:13" ht="26.25" customHeight="1">
      <c r="A32" s="451" t="s">
        <v>737</v>
      </c>
      <c r="B32" s="452">
        <v>1923114.9458600001</v>
      </c>
      <c r="C32" s="453">
        <v>1</v>
      </c>
      <c r="D32" s="452">
        <v>898900.54697999998</v>
      </c>
      <c r="E32" s="453">
        <v>1</v>
      </c>
      <c r="F32" s="452">
        <v>10821316.518750001</v>
      </c>
      <c r="G32" s="453">
        <v>1</v>
      </c>
      <c r="H32" s="452">
        <v>4511613.9461499993</v>
      </c>
      <c r="I32" s="453">
        <v>1</v>
      </c>
      <c r="J32" s="452">
        <v>616050.60149000003</v>
      </c>
      <c r="K32" s="453">
        <v>1</v>
      </c>
      <c r="L32" s="452">
        <v>18770996.55923</v>
      </c>
      <c r="M32" s="453">
        <v>1</v>
      </c>
    </row>
    <row r="33" spans="1:13" ht="19.5">
      <c r="A33" s="174" t="s">
        <v>700</v>
      </c>
      <c r="B33" s="262">
        <v>145.59004000000002</v>
      </c>
      <c r="C33" s="263">
        <v>7.570532396590233E-5</v>
      </c>
      <c r="D33" s="262">
        <v>322.60205999999999</v>
      </c>
      <c r="E33" s="263">
        <v>3.5888515262765517E-4</v>
      </c>
      <c r="F33" s="262">
        <v>6351.3882000000003</v>
      </c>
      <c r="G33" s="263">
        <v>5.8693303989352911E-4</v>
      </c>
      <c r="H33" s="262">
        <v>811.76808999999992</v>
      </c>
      <c r="I33" s="263">
        <v>1.7992853548400898E-4</v>
      </c>
      <c r="J33" s="262">
        <v>1098.3335400000001</v>
      </c>
      <c r="K33" s="263">
        <v>1.7828625397711404E-3</v>
      </c>
      <c r="L33" s="262">
        <v>8729.6819300000006</v>
      </c>
      <c r="M33" s="263">
        <v>4.6506225188707291E-4</v>
      </c>
    </row>
    <row r="34" spans="1:13" ht="19.5">
      <c r="A34" s="174" t="s">
        <v>701</v>
      </c>
      <c r="B34" s="262">
        <v>0</v>
      </c>
      <c r="C34" s="263">
        <v>0</v>
      </c>
      <c r="D34" s="262">
        <v>0</v>
      </c>
      <c r="E34" s="263">
        <v>0</v>
      </c>
      <c r="F34" s="262">
        <v>777648.51169000007</v>
      </c>
      <c r="G34" s="263">
        <v>7.186265278744737E-2</v>
      </c>
      <c r="H34" s="262">
        <v>266894.83147999999</v>
      </c>
      <c r="I34" s="263">
        <v>5.9157284879783563E-2</v>
      </c>
      <c r="J34" s="262">
        <v>15109.755429999999</v>
      </c>
      <c r="K34" s="263">
        <v>2.4526808988506874E-2</v>
      </c>
      <c r="L34" s="262">
        <v>1059653.0985999999</v>
      </c>
      <c r="M34" s="263">
        <v>5.6451616474190419E-2</v>
      </c>
    </row>
    <row r="35" spans="1:13" ht="12.75" customHeight="1">
      <c r="A35" s="36" t="s">
        <v>546</v>
      </c>
    </row>
    <row r="36" spans="1:13" ht="12.75" customHeight="1">
      <c r="A36" s="65" t="s">
        <v>547</v>
      </c>
    </row>
    <row r="37" spans="1:13" ht="12.75" customHeight="1"/>
    <row r="38" spans="1:13" ht="12.75" customHeight="1"/>
    <row r="39" spans="1:13" ht="12.75" customHeight="1"/>
    <row r="40" spans="1:13" ht="12.75" customHeight="1"/>
    <row r="41" spans="1:13" ht="12.75" customHeight="1">
      <c r="A41" s="449" t="s">
        <v>865</v>
      </c>
      <c r="G41" s="347" t="str">
        <f>Naslovnica!A20</f>
        <v>Siječanj 2017.</v>
      </c>
    </row>
    <row r="42" spans="1:13">
      <c r="A42" s="118" t="s">
        <v>866</v>
      </c>
      <c r="G42" s="112" t="str">
        <f>Naslovnica!A24</f>
        <v>January 2017</v>
      </c>
    </row>
    <row r="43" spans="1:13" ht="12.75" customHeight="1"/>
    <row r="44" spans="1:13">
      <c r="G44" s="21" t="s">
        <v>717</v>
      </c>
    </row>
    <row r="45" spans="1:13" ht="22.5">
      <c r="A45" s="837" t="s">
        <v>706</v>
      </c>
      <c r="B45" s="543" t="s">
        <v>707</v>
      </c>
      <c r="C45" s="543" t="s">
        <v>708</v>
      </c>
      <c r="D45" s="543" t="s">
        <v>709</v>
      </c>
      <c r="E45" s="543" t="s">
        <v>710</v>
      </c>
      <c r="F45" s="543" t="s">
        <v>711</v>
      </c>
      <c r="G45" s="543" t="s">
        <v>712</v>
      </c>
    </row>
    <row r="46" spans="1:13" ht="22.5">
      <c r="A46" s="837"/>
      <c r="B46" s="544" t="s">
        <v>713</v>
      </c>
      <c r="C46" s="544" t="s">
        <v>713</v>
      </c>
      <c r="D46" s="544" t="s">
        <v>713</v>
      </c>
      <c r="E46" s="544" t="s">
        <v>713</v>
      </c>
      <c r="F46" s="544" t="s">
        <v>713</v>
      </c>
      <c r="G46" s="544" t="s">
        <v>713</v>
      </c>
    </row>
    <row r="47" spans="1:13" ht="22.5">
      <c r="A47" s="200" t="s">
        <v>714</v>
      </c>
      <c r="B47" s="546">
        <v>119132.79338000003</v>
      </c>
      <c r="C47" s="546">
        <v>51225.858419999997</v>
      </c>
      <c r="D47" s="546">
        <v>1240719.946239999</v>
      </c>
      <c r="E47" s="546">
        <v>567889.31562999997</v>
      </c>
      <c r="F47" s="546">
        <v>5115.1393500000013</v>
      </c>
      <c r="G47" s="546">
        <v>1984083.0530199993</v>
      </c>
    </row>
    <row r="48" spans="1:13" ht="22.5">
      <c r="A48" s="545" t="s">
        <v>715</v>
      </c>
      <c r="B48" s="546">
        <v>39301.802630000013</v>
      </c>
      <c r="C48" s="546">
        <v>14716.817399999998</v>
      </c>
      <c r="D48" s="546">
        <v>1507340.06106</v>
      </c>
      <c r="E48" s="546">
        <v>77868.929229999994</v>
      </c>
      <c r="F48" s="546">
        <v>10729.17222</v>
      </c>
      <c r="G48" s="546">
        <v>1649956.78254</v>
      </c>
    </row>
    <row r="49" spans="1:7" ht="33">
      <c r="A49" s="451" t="s">
        <v>716</v>
      </c>
      <c r="B49" s="547">
        <v>79830.990750000026</v>
      </c>
      <c r="C49" s="547">
        <v>36509.041019999997</v>
      </c>
      <c r="D49" s="547">
        <v>-266620.11482000095</v>
      </c>
      <c r="E49" s="547">
        <v>490020.38639999996</v>
      </c>
      <c r="F49" s="547">
        <v>-5614.0328699999991</v>
      </c>
      <c r="G49" s="547">
        <v>334126.27047999925</v>
      </c>
    </row>
    <row r="50" spans="1:7" ht="12.75" customHeight="1">
      <c r="A50" s="36" t="s">
        <v>546</v>
      </c>
    </row>
    <row r="51" spans="1:7" ht="12.75" customHeight="1">
      <c r="A51" s="65" t="s">
        <v>547</v>
      </c>
    </row>
    <row r="52" spans="1:7" ht="12.75" customHeight="1"/>
    <row r="53" spans="1:7" ht="12.75" customHeight="1"/>
    <row r="54" spans="1:7" ht="12.75" customHeight="1"/>
    <row r="55" spans="1:7" ht="12.75" customHeight="1">
      <c r="A55" s="74" t="s">
        <v>297</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667</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97" t="s">
        <v>27</v>
      </c>
      <c r="B1" s="498"/>
      <c r="C1" s="498"/>
      <c r="D1" s="498"/>
      <c r="E1" s="498"/>
      <c r="F1" s="498"/>
      <c r="G1" s="498"/>
      <c r="H1" s="498"/>
      <c r="I1" s="498"/>
      <c r="J1" s="498"/>
      <c r="K1" s="498"/>
      <c r="L1" s="498"/>
      <c r="M1" s="498"/>
      <c r="N1" s="498"/>
      <c r="O1" s="498"/>
      <c r="P1" s="498"/>
      <c r="Q1" s="498"/>
    </row>
    <row r="2" spans="1:17" ht="16.5">
      <c r="A2" s="499" t="s">
        <v>28</v>
      </c>
      <c r="B2" s="500"/>
      <c r="C2" s="500"/>
      <c r="D2" s="500"/>
      <c r="E2" s="501"/>
      <c r="F2" s="501"/>
      <c r="G2" s="501"/>
      <c r="H2" s="501"/>
      <c r="I2" s="501"/>
      <c r="J2" s="501"/>
      <c r="K2" s="501"/>
      <c r="L2" s="501"/>
      <c r="M2" s="501"/>
      <c r="N2" s="501"/>
      <c r="O2" s="501"/>
      <c r="P2" s="501"/>
      <c r="Q2" s="501"/>
    </row>
    <row r="3" spans="1:17" ht="12.75" customHeight="1">
      <c r="A3" s="8"/>
      <c r="B3" s="9"/>
      <c r="C3" s="9"/>
      <c r="D3" s="9"/>
      <c r="E3" s="10"/>
      <c r="F3" s="10"/>
    </row>
    <row r="4" spans="1:17" ht="12.75" customHeight="1">
      <c r="A4" s="346" t="s">
        <v>635</v>
      </c>
      <c r="B4" s="11"/>
      <c r="C4" s="11"/>
      <c r="D4" s="12"/>
      <c r="E4" s="13"/>
      <c r="Q4" s="347" t="str">
        <f>Naslovnica!A20</f>
        <v>Siječanj 2017.</v>
      </c>
    </row>
    <row r="5" spans="1:17" ht="12.75" customHeight="1">
      <c r="A5" s="111" t="s">
        <v>634</v>
      </c>
      <c r="B5" s="16"/>
      <c r="C5" s="16"/>
      <c r="D5" s="17"/>
      <c r="E5" s="18"/>
      <c r="Q5" s="112" t="str">
        <f>Naslovnica!A24</f>
        <v>January 2017</v>
      </c>
    </row>
    <row r="6" spans="1:17" ht="12.75" customHeight="1"/>
    <row r="7" spans="1:17" ht="12.75" customHeight="1">
      <c r="A7" s="568"/>
      <c r="B7" s="592"/>
      <c r="C7" s="760" t="s">
        <v>108</v>
      </c>
      <c r="D7" s="760"/>
      <c r="E7" s="592"/>
      <c r="F7" s="760" t="s">
        <v>109</v>
      </c>
      <c r="G7" s="760"/>
      <c r="H7" s="592"/>
      <c r="I7" s="760" t="s">
        <v>110</v>
      </c>
      <c r="J7" s="760"/>
      <c r="K7" s="592"/>
      <c r="L7" s="760" t="s">
        <v>111</v>
      </c>
      <c r="M7" s="760"/>
      <c r="N7" s="592"/>
      <c r="O7" s="760" t="s">
        <v>760</v>
      </c>
      <c r="P7" s="760"/>
      <c r="Q7" s="756" t="s">
        <v>765</v>
      </c>
    </row>
    <row r="8" spans="1:17" ht="15" customHeight="1">
      <c r="A8" s="557"/>
      <c r="B8" s="758" t="s">
        <v>761</v>
      </c>
      <c r="C8" s="759"/>
      <c r="D8" s="759"/>
      <c r="E8" s="758" t="s">
        <v>761</v>
      </c>
      <c r="F8" s="759"/>
      <c r="G8" s="759"/>
      <c r="H8" s="758" t="s">
        <v>761</v>
      </c>
      <c r="I8" s="759"/>
      <c r="J8" s="759"/>
      <c r="K8" s="758" t="s">
        <v>761</v>
      </c>
      <c r="L8" s="759"/>
      <c r="M8" s="759"/>
      <c r="N8" s="758" t="s">
        <v>761</v>
      </c>
      <c r="O8" s="759"/>
      <c r="P8" s="759"/>
      <c r="Q8" s="757"/>
    </row>
    <row r="9" spans="1:17">
      <c r="A9" s="567" t="s">
        <v>759</v>
      </c>
      <c r="B9" s="591" t="s">
        <v>762</v>
      </c>
      <c r="C9" s="591" t="s">
        <v>763</v>
      </c>
      <c r="D9" s="591" t="s">
        <v>764</v>
      </c>
      <c r="E9" s="591" t="s">
        <v>762</v>
      </c>
      <c r="F9" s="591" t="s">
        <v>763</v>
      </c>
      <c r="G9" s="591" t="s">
        <v>764</v>
      </c>
      <c r="H9" s="591" t="s">
        <v>762</v>
      </c>
      <c r="I9" s="591" t="s">
        <v>763</v>
      </c>
      <c r="J9" s="591" t="s">
        <v>764</v>
      </c>
      <c r="K9" s="591" t="s">
        <v>762</v>
      </c>
      <c r="L9" s="591" t="s">
        <v>763</v>
      </c>
      <c r="M9" s="591" t="s">
        <v>764</v>
      </c>
      <c r="N9" s="591" t="s">
        <v>762</v>
      </c>
      <c r="O9" s="591" t="s">
        <v>763</v>
      </c>
      <c r="P9" s="591" t="s">
        <v>764</v>
      </c>
      <c r="Q9" s="757"/>
    </row>
    <row r="10" spans="1:17" ht="22.5" customHeight="1">
      <c r="A10" s="502" t="s">
        <v>432</v>
      </c>
      <c r="B10" s="569">
        <v>2224</v>
      </c>
      <c r="C10" s="569">
        <v>618543</v>
      </c>
      <c r="D10" s="569">
        <v>8071</v>
      </c>
      <c r="E10" s="569">
        <v>795</v>
      </c>
      <c r="F10" s="569">
        <v>283949</v>
      </c>
      <c r="G10" s="569">
        <v>3003</v>
      </c>
      <c r="H10" s="569">
        <v>918</v>
      </c>
      <c r="I10" s="569">
        <v>320717</v>
      </c>
      <c r="J10" s="569">
        <v>3801</v>
      </c>
      <c r="K10" s="569">
        <v>1432</v>
      </c>
      <c r="L10" s="569">
        <v>532614</v>
      </c>
      <c r="M10" s="569">
        <v>8102</v>
      </c>
      <c r="N10" s="569">
        <v>5369</v>
      </c>
      <c r="O10" s="569">
        <v>1755823</v>
      </c>
      <c r="P10" s="569">
        <v>22977</v>
      </c>
      <c r="Q10" s="569">
        <v>1784169</v>
      </c>
    </row>
    <row r="11" spans="1:17" ht="21.75">
      <c r="A11" s="558" t="s">
        <v>636</v>
      </c>
      <c r="B11" s="574">
        <v>1.2465186874113382E-3</v>
      </c>
      <c r="C11" s="574">
        <v>0.34668408654112925</v>
      </c>
      <c r="D11" s="574">
        <v>4.5236746070579639E-3</v>
      </c>
      <c r="E11" s="574">
        <v>4.4558559194784797E-4</v>
      </c>
      <c r="F11" s="574">
        <v>0.15914916131823836</v>
      </c>
      <c r="G11" s="574">
        <v>1.6831365190180976E-3</v>
      </c>
      <c r="H11" s="574">
        <v>5.1452524956996783E-4</v>
      </c>
      <c r="I11" s="574">
        <v>0.17975707458206033</v>
      </c>
      <c r="J11" s="574">
        <v>2.1304035660298995E-3</v>
      </c>
      <c r="K11" s="574">
        <v>8.0261455052744448E-4</v>
      </c>
      <c r="L11" s="574">
        <v>0.29852216914429069</v>
      </c>
      <c r="M11" s="574">
        <v>4.5410496427188227E-3</v>
      </c>
      <c r="N11" s="574">
        <v>3.0092440794565987E-3</v>
      </c>
      <c r="O11" s="574">
        <v>0.98411249158571856</v>
      </c>
      <c r="P11" s="574">
        <v>1.2878264334824785E-2</v>
      </c>
      <c r="Q11" s="574">
        <v>1</v>
      </c>
    </row>
    <row r="12" spans="1:17" ht="22.5">
      <c r="A12" s="190" t="s">
        <v>637</v>
      </c>
      <c r="B12" s="570">
        <v>5</v>
      </c>
      <c r="C12" s="570">
        <v>31</v>
      </c>
      <c r="D12" s="570">
        <v>3</v>
      </c>
      <c r="E12" s="570">
        <v>4</v>
      </c>
      <c r="F12" s="570">
        <v>10</v>
      </c>
      <c r="G12" s="570">
        <v>0</v>
      </c>
      <c r="H12" s="570">
        <v>5</v>
      </c>
      <c r="I12" s="570">
        <v>27</v>
      </c>
      <c r="J12" s="570">
        <v>4</v>
      </c>
      <c r="K12" s="570">
        <v>2</v>
      </c>
      <c r="L12" s="570">
        <v>10</v>
      </c>
      <c r="M12" s="570">
        <v>1</v>
      </c>
      <c r="N12" s="570">
        <v>16</v>
      </c>
      <c r="O12" s="570">
        <v>78</v>
      </c>
      <c r="P12" s="570">
        <v>8</v>
      </c>
      <c r="Q12" s="570">
        <v>102</v>
      </c>
    </row>
    <row r="13" spans="1:17" ht="22.5">
      <c r="A13" s="190" t="s">
        <v>638</v>
      </c>
      <c r="B13" s="570">
        <v>0</v>
      </c>
      <c r="C13" s="570">
        <v>1</v>
      </c>
      <c r="D13" s="570">
        <v>0</v>
      </c>
      <c r="E13" s="570">
        <v>0</v>
      </c>
      <c r="F13" s="570">
        <v>5</v>
      </c>
      <c r="G13" s="570">
        <v>0</v>
      </c>
      <c r="H13" s="570">
        <v>0</v>
      </c>
      <c r="I13" s="570">
        <v>1</v>
      </c>
      <c r="J13" s="570">
        <v>0</v>
      </c>
      <c r="K13" s="570">
        <v>0</v>
      </c>
      <c r="L13" s="570">
        <v>1</v>
      </c>
      <c r="M13" s="570">
        <v>0</v>
      </c>
      <c r="N13" s="570">
        <v>0</v>
      </c>
      <c r="O13" s="570">
        <v>8</v>
      </c>
      <c r="P13" s="570">
        <v>0</v>
      </c>
      <c r="Q13" s="570">
        <v>8</v>
      </c>
    </row>
    <row r="14" spans="1:17" ht="22.5">
      <c r="A14" s="190" t="s">
        <v>639</v>
      </c>
      <c r="B14" s="570">
        <v>0</v>
      </c>
      <c r="C14" s="570">
        <v>1710</v>
      </c>
      <c r="D14" s="570">
        <v>0</v>
      </c>
      <c r="E14" s="570">
        <v>0</v>
      </c>
      <c r="F14" s="570">
        <v>1711</v>
      </c>
      <c r="G14" s="570">
        <v>0</v>
      </c>
      <c r="H14" s="570">
        <v>0</v>
      </c>
      <c r="I14" s="570">
        <v>1711</v>
      </c>
      <c r="J14" s="570">
        <v>0</v>
      </c>
      <c r="K14" s="570">
        <v>0</v>
      </c>
      <c r="L14" s="570">
        <v>1711</v>
      </c>
      <c r="M14" s="570">
        <v>0</v>
      </c>
      <c r="N14" s="570">
        <v>0</v>
      </c>
      <c r="O14" s="570">
        <v>6843</v>
      </c>
      <c r="P14" s="570">
        <v>0</v>
      </c>
      <c r="Q14" s="570">
        <v>6843</v>
      </c>
    </row>
    <row r="15" spans="1:17" ht="21.75">
      <c r="A15" s="558" t="s">
        <v>640</v>
      </c>
      <c r="B15" s="572">
        <v>5</v>
      </c>
      <c r="C15" s="572">
        <v>1742</v>
      </c>
      <c r="D15" s="572">
        <v>3</v>
      </c>
      <c r="E15" s="572">
        <v>4</v>
      </c>
      <c r="F15" s="572">
        <v>1726</v>
      </c>
      <c r="G15" s="572">
        <v>0</v>
      </c>
      <c r="H15" s="572">
        <v>5</v>
      </c>
      <c r="I15" s="572">
        <v>1739</v>
      </c>
      <c r="J15" s="572">
        <v>4</v>
      </c>
      <c r="K15" s="572">
        <v>2</v>
      </c>
      <c r="L15" s="572">
        <v>1722</v>
      </c>
      <c r="M15" s="572">
        <v>1</v>
      </c>
      <c r="N15" s="572">
        <v>16</v>
      </c>
      <c r="O15" s="572">
        <v>6929</v>
      </c>
      <c r="P15" s="572">
        <v>8</v>
      </c>
      <c r="Q15" s="572">
        <v>6953</v>
      </c>
    </row>
    <row r="16" spans="1:17" ht="22.5">
      <c r="A16" s="559" t="s">
        <v>753</v>
      </c>
      <c r="B16" s="570">
        <v>4</v>
      </c>
      <c r="C16" s="570">
        <v>422</v>
      </c>
      <c r="D16" s="570">
        <v>0</v>
      </c>
      <c r="E16" s="570">
        <v>1</v>
      </c>
      <c r="F16" s="570">
        <v>144</v>
      </c>
      <c r="G16" s="570">
        <v>0</v>
      </c>
      <c r="H16" s="570">
        <v>2</v>
      </c>
      <c r="I16" s="570">
        <v>179</v>
      </c>
      <c r="J16" s="570">
        <v>0</v>
      </c>
      <c r="K16" s="570">
        <v>2</v>
      </c>
      <c r="L16" s="570">
        <v>372</v>
      </c>
      <c r="M16" s="570">
        <v>0</v>
      </c>
      <c r="N16" s="570">
        <v>9</v>
      </c>
      <c r="O16" s="570">
        <v>1117</v>
      </c>
      <c r="P16" s="570">
        <v>0</v>
      </c>
      <c r="Q16" s="570">
        <v>1126</v>
      </c>
    </row>
    <row r="17" spans="1:17" ht="22.5">
      <c r="A17" s="559" t="s">
        <v>754</v>
      </c>
      <c r="B17" s="571">
        <v>10</v>
      </c>
      <c r="C17" s="570">
        <v>4</v>
      </c>
      <c r="D17" s="570">
        <v>412</v>
      </c>
      <c r="E17" s="570">
        <v>3</v>
      </c>
      <c r="F17" s="570">
        <v>1</v>
      </c>
      <c r="G17" s="570">
        <v>141</v>
      </c>
      <c r="H17" s="570">
        <v>2</v>
      </c>
      <c r="I17" s="570">
        <v>2</v>
      </c>
      <c r="J17" s="570">
        <v>177</v>
      </c>
      <c r="K17" s="570">
        <v>9</v>
      </c>
      <c r="L17" s="570">
        <v>2</v>
      </c>
      <c r="M17" s="570">
        <v>363</v>
      </c>
      <c r="N17" s="570">
        <v>24</v>
      </c>
      <c r="O17" s="570">
        <v>9</v>
      </c>
      <c r="P17" s="570">
        <v>1093</v>
      </c>
      <c r="Q17" s="570">
        <v>1126</v>
      </c>
    </row>
    <row r="18" spans="1:17" ht="22.5">
      <c r="A18" s="560" t="s">
        <v>755</v>
      </c>
      <c r="B18" s="570">
        <v>1</v>
      </c>
      <c r="C18" s="570">
        <v>11</v>
      </c>
      <c r="D18" s="570">
        <v>0</v>
      </c>
      <c r="E18" s="570">
        <v>0</v>
      </c>
      <c r="F18" s="570">
        <v>6</v>
      </c>
      <c r="G18" s="570">
        <v>0</v>
      </c>
      <c r="H18" s="570">
        <v>0</v>
      </c>
      <c r="I18" s="570">
        <v>8</v>
      </c>
      <c r="J18" s="570">
        <v>0</v>
      </c>
      <c r="K18" s="570">
        <v>3</v>
      </c>
      <c r="L18" s="570">
        <v>19</v>
      </c>
      <c r="M18" s="570">
        <v>0</v>
      </c>
      <c r="N18" s="570">
        <v>4</v>
      </c>
      <c r="O18" s="570">
        <v>44</v>
      </c>
      <c r="P18" s="570">
        <v>0</v>
      </c>
      <c r="Q18" s="570">
        <v>48</v>
      </c>
    </row>
    <row r="19" spans="1:17" ht="22.5">
      <c r="A19" s="560" t="s">
        <v>756</v>
      </c>
      <c r="B19" s="570">
        <v>1</v>
      </c>
      <c r="C19" s="570">
        <v>11</v>
      </c>
      <c r="D19" s="570">
        <v>0</v>
      </c>
      <c r="E19" s="570">
        <v>0</v>
      </c>
      <c r="F19" s="570">
        <v>17</v>
      </c>
      <c r="G19" s="570">
        <v>0</v>
      </c>
      <c r="H19" s="570">
        <v>2</v>
      </c>
      <c r="I19" s="570">
        <v>7</v>
      </c>
      <c r="J19" s="570">
        <v>0</v>
      </c>
      <c r="K19" s="570">
        <v>1</v>
      </c>
      <c r="L19" s="570">
        <v>9</v>
      </c>
      <c r="M19" s="570">
        <v>0</v>
      </c>
      <c r="N19" s="570">
        <v>4</v>
      </c>
      <c r="O19" s="570">
        <v>44</v>
      </c>
      <c r="P19" s="570">
        <v>0</v>
      </c>
      <c r="Q19" s="570">
        <v>48</v>
      </c>
    </row>
    <row r="20" spans="1:17" ht="22.5" customHeight="1">
      <c r="A20" s="558" t="s">
        <v>641</v>
      </c>
      <c r="B20" s="572">
        <v>6</v>
      </c>
      <c r="C20" s="572">
        <v>-418</v>
      </c>
      <c r="D20" s="572">
        <v>412</v>
      </c>
      <c r="E20" s="572">
        <v>2</v>
      </c>
      <c r="F20" s="572">
        <v>-132</v>
      </c>
      <c r="G20" s="572">
        <v>141</v>
      </c>
      <c r="H20" s="572">
        <v>2</v>
      </c>
      <c r="I20" s="572">
        <v>-178</v>
      </c>
      <c r="J20" s="572">
        <v>177</v>
      </c>
      <c r="K20" s="572">
        <v>5</v>
      </c>
      <c r="L20" s="572">
        <v>-380</v>
      </c>
      <c r="M20" s="572">
        <v>363</v>
      </c>
      <c r="N20" s="572">
        <v>15</v>
      </c>
      <c r="O20" s="572">
        <v>-1108</v>
      </c>
      <c r="P20" s="572">
        <v>1093</v>
      </c>
      <c r="Q20" s="572">
        <v>0</v>
      </c>
    </row>
    <row r="21" spans="1:17" ht="22.5" customHeight="1">
      <c r="A21" s="558" t="s">
        <v>642</v>
      </c>
      <c r="B21" s="572">
        <v>0</v>
      </c>
      <c r="C21" s="572">
        <v>82</v>
      </c>
      <c r="D21" s="572">
        <v>82</v>
      </c>
      <c r="E21" s="572">
        <v>0</v>
      </c>
      <c r="F21" s="572">
        <v>32</v>
      </c>
      <c r="G21" s="572">
        <v>35</v>
      </c>
      <c r="H21" s="572">
        <v>0</v>
      </c>
      <c r="I21" s="572">
        <v>25</v>
      </c>
      <c r="J21" s="572">
        <v>38</v>
      </c>
      <c r="K21" s="572">
        <v>0</v>
      </c>
      <c r="L21" s="572">
        <v>61</v>
      </c>
      <c r="M21" s="572">
        <v>102</v>
      </c>
      <c r="N21" s="572">
        <v>0</v>
      </c>
      <c r="O21" s="572">
        <v>200</v>
      </c>
      <c r="P21" s="572">
        <v>257</v>
      </c>
      <c r="Q21" s="572">
        <v>457</v>
      </c>
    </row>
    <row r="22" spans="1:17" ht="21.75">
      <c r="A22" s="502" t="s">
        <v>614</v>
      </c>
      <c r="B22" s="569">
        <v>2235</v>
      </c>
      <c r="C22" s="569">
        <v>619785</v>
      </c>
      <c r="D22" s="569">
        <v>8404</v>
      </c>
      <c r="E22" s="569">
        <v>801</v>
      </c>
      <c r="F22" s="569">
        <v>285511</v>
      </c>
      <c r="G22" s="569">
        <v>3109</v>
      </c>
      <c r="H22" s="573">
        <v>925</v>
      </c>
      <c r="I22" s="569">
        <v>322253</v>
      </c>
      <c r="J22" s="569">
        <v>3944</v>
      </c>
      <c r="K22" s="569">
        <v>1439</v>
      </c>
      <c r="L22" s="569">
        <v>533895</v>
      </c>
      <c r="M22" s="569">
        <v>8364</v>
      </c>
      <c r="N22" s="569">
        <v>5400</v>
      </c>
      <c r="O22" s="569">
        <v>1761444</v>
      </c>
      <c r="P22" s="569">
        <v>23821</v>
      </c>
      <c r="Q22" s="569">
        <v>1790665</v>
      </c>
    </row>
    <row r="23" spans="1:17" ht="22.5">
      <c r="A23" s="558" t="s">
        <v>643</v>
      </c>
      <c r="B23" s="574">
        <v>4.9460431654676255E-3</v>
      </c>
      <c r="C23" s="574">
        <v>2.0079444759701429E-3</v>
      </c>
      <c r="D23" s="574">
        <v>4.1258827902366499E-2</v>
      </c>
      <c r="E23" s="574">
        <v>7.5471698113207548E-3</v>
      </c>
      <c r="F23" s="574">
        <v>5.5009878534525566E-3</v>
      </c>
      <c r="G23" s="574">
        <v>3.5298035298035296E-2</v>
      </c>
      <c r="H23" s="574">
        <v>7.6252723311546842E-3</v>
      </c>
      <c r="I23" s="574">
        <v>4.7892690440481797E-3</v>
      </c>
      <c r="J23" s="574">
        <v>3.7621678505656404E-2</v>
      </c>
      <c r="K23" s="574">
        <v>4.8882681564245811E-3</v>
      </c>
      <c r="L23" s="574">
        <v>2.4051189041219344E-3</v>
      </c>
      <c r="M23" s="574">
        <v>3.2337694396445321E-2</v>
      </c>
      <c r="N23" s="574">
        <v>5.7738871298193334E-3</v>
      </c>
      <c r="O23" s="574">
        <v>3.2013477440493718E-3</v>
      </c>
      <c r="P23" s="574">
        <v>3.6732384558471512E-2</v>
      </c>
      <c r="Q23" s="574">
        <v>3.6409106984820385E-3</v>
      </c>
    </row>
    <row r="24" spans="1:17" ht="21.75">
      <c r="A24" s="558" t="s">
        <v>636</v>
      </c>
      <c r="B24" s="574">
        <v>1.2481396576132331E-3</v>
      </c>
      <c r="C24" s="574">
        <v>0.3461200168652428</v>
      </c>
      <c r="D24" s="574">
        <v>4.6932284933251054E-3</v>
      </c>
      <c r="E24" s="574">
        <v>4.4731985044662177E-4</v>
      </c>
      <c r="F24" s="574">
        <v>0.15944411712966972</v>
      </c>
      <c r="G24" s="574">
        <v>1.73622648569107E-3</v>
      </c>
      <c r="H24" s="574">
        <v>5.1656786724485037E-4</v>
      </c>
      <c r="I24" s="574">
        <v>0.17996275126838354</v>
      </c>
      <c r="J24" s="574">
        <v>2.2025336955823673E-3</v>
      </c>
      <c r="K24" s="574">
        <v>8.0361206590847539E-4</v>
      </c>
      <c r="L24" s="574">
        <v>0.29815459619750206</v>
      </c>
      <c r="M24" s="574">
        <v>4.6708904233901932E-3</v>
      </c>
      <c r="N24" s="574">
        <v>3.0156394412131807E-3</v>
      </c>
      <c r="O24" s="574">
        <v>0.98368148146079804</v>
      </c>
      <c r="P24" s="574">
        <v>1.3302879097988735E-2</v>
      </c>
      <c r="Q24" s="574">
        <v>1</v>
      </c>
    </row>
    <row r="25" spans="1:17">
      <c r="A25" s="36" t="s">
        <v>644</v>
      </c>
    </row>
    <row r="26" spans="1:17" ht="12.75" customHeight="1">
      <c r="A26" s="566" t="s">
        <v>757</v>
      </c>
      <c r="B26" s="564"/>
      <c r="C26" s="564"/>
      <c r="D26" s="564"/>
      <c r="E26" s="564"/>
      <c r="F26" s="565"/>
    </row>
    <row r="27" spans="1:17" ht="12.75" customHeight="1">
      <c r="A27" s="561" t="s">
        <v>758</v>
      </c>
      <c r="B27" s="563"/>
      <c r="C27" s="563"/>
      <c r="D27" s="563"/>
      <c r="E27" s="563"/>
      <c r="F27" s="563"/>
    </row>
    <row r="28" spans="1:17" ht="12.75" customHeight="1">
      <c r="A28" s="562"/>
      <c r="B28" s="561"/>
      <c r="C28" s="561"/>
      <c r="D28" s="561"/>
      <c r="E28" s="561"/>
      <c r="F28" s="561"/>
    </row>
    <row r="29" spans="1:17" ht="12.75" customHeight="1">
      <c r="A29" s="504" t="s">
        <v>792</v>
      </c>
      <c r="F29" s="347" t="str">
        <f>Naslovnica!A20</f>
        <v>Siječanj 2017.</v>
      </c>
    </row>
    <row r="30" spans="1:17" ht="12.75" customHeight="1">
      <c r="A30" s="111" t="s">
        <v>793</v>
      </c>
      <c r="F30" s="112" t="str">
        <f>Naslovnica!A24</f>
        <v>January 2017</v>
      </c>
    </row>
    <row r="31" spans="1:17" ht="12.75" customHeight="1"/>
    <row r="32" spans="1:17" ht="12.75" customHeight="1">
      <c r="G32" s="87"/>
    </row>
    <row r="33" spans="1:8" ht="12.75" customHeight="1"/>
    <row r="34" spans="1:8" ht="12.75" customHeight="1">
      <c r="G34" s="87"/>
      <c r="H34" s="77"/>
    </row>
    <row r="35" spans="1:8" ht="12.75" customHeight="1">
      <c r="A35" s="636"/>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03"/>
    </row>
    <row r="50" spans="1:17" ht="12.75" customHeight="1">
      <c r="A50" s="590"/>
    </row>
    <row r="51" spans="1:17" ht="12.75" customHeight="1">
      <c r="A51" s="590" t="s">
        <v>644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89"/>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1.7109375" bestFit="1" customWidth="1"/>
    <col min="9" max="9" width="8.7109375" customWidth="1"/>
    <col min="10" max="10" width="10.140625" customWidth="1"/>
    <col min="12" max="12" width="12.42578125" bestFit="1" customWidth="1"/>
    <col min="13" max="13" width="9.28515625" bestFit="1" customWidth="1"/>
  </cols>
  <sheetData>
    <row r="1" spans="1:13" ht="12.75" customHeight="1">
      <c r="A1" s="436" t="s">
        <v>1002</v>
      </c>
      <c r="F1" s="467" t="s">
        <v>1138</v>
      </c>
      <c r="G1" s="534" t="s">
        <v>1290</v>
      </c>
    </row>
    <row r="2" spans="1:13">
      <c r="A2" s="121" t="s">
        <v>867</v>
      </c>
      <c r="F2" s="90" t="s">
        <v>1220</v>
      </c>
      <c r="G2" s="535" t="s">
        <v>1291</v>
      </c>
    </row>
    <row r="3" spans="1:13" ht="12.75" customHeight="1"/>
    <row r="4" spans="1:13" ht="12.75" customHeight="1">
      <c r="C4" s="669"/>
      <c r="G4" s="532" t="s">
        <v>719</v>
      </c>
    </row>
    <row r="5" spans="1:13" ht="22.5" customHeight="1">
      <c r="A5" s="422" t="s">
        <v>674</v>
      </c>
      <c r="B5" s="422" t="s">
        <v>1175</v>
      </c>
      <c r="C5" s="422" t="s">
        <v>1176</v>
      </c>
      <c r="D5" s="422" t="s">
        <v>675</v>
      </c>
      <c r="E5" s="422"/>
      <c r="F5" s="422" t="s">
        <v>676</v>
      </c>
      <c r="G5" s="422" t="s">
        <v>693</v>
      </c>
    </row>
    <row r="6" spans="1:13" ht="12.75" customHeight="1">
      <c r="A6" s="244" t="s">
        <v>230</v>
      </c>
      <c r="B6" s="673">
        <v>47572962490</v>
      </c>
      <c r="C6" s="244" t="s">
        <v>1139</v>
      </c>
      <c r="D6" s="244" t="s">
        <v>229</v>
      </c>
      <c r="E6" s="244"/>
      <c r="F6" s="249">
        <v>13754752.6</v>
      </c>
      <c r="G6" s="250">
        <v>178.56107736918935</v>
      </c>
      <c r="H6" s="552"/>
      <c r="I6" s="552"/>
      <c r="J6" s="552"/>
      <c r="K6" s="553"/>
      <c r="L6" s="552"/>
      <c r="M6" s="552"/>
    </row>
    <row r="7" spans="1:13" ht="12.75" customHeight="1">
      <c r="A7" s="244" t="s">
        <v>739</v>
      </c>
      <c r="B7" s="673">
        <v>97433886648</v>
      </c>
      <c r="C7" s="244" t="s">
        <v>1142</v>
      </c>
      <c r="D7" s="244" t="s">
        <v>659</v>
      </c>
      <c r="E7" s="244"/>
      <c r="F7" s="249">
        <v>14352903.449999999</v>
      </c>
      <c r="G7" s="250">
        <v>1142.6301523250158</v>
      </c>
      <c r="H7" s="552"/>
      <c r="I7" s="552"/>
      <c r="J7" s="552"/>
      <c r="K7" s="552"/>
      <c r="L7" s="552"/>
      <c r="M7" s="552"/>
    </row>
    <row r="8" spans="1:13" ht="12.75" customHeight="1">
      <c r="A8" s="244" t="s">
        <v>1262</v>
      </c>
      <c r="B8" s="673">
        <v>93273216321</v>
      </c>
      <c r="C8" s="244" t="s">
        <v>1141</v>
      </c>
      <c r="D8" s="244" t="s">
        <v>659</v>
      </c>
      <c r="E8" s="244"/>
      <c r="F8" s="249">
        <v>231098083.81</v>
      </c>
      <c r="G8" s="250">
        <v>799.82458054087624</v>
      </c>
      <c r="H8" s="552"/>
      <c r="I8" s="552"/>
      <c r="J8" s="552"/>
      <c r="K8" s="552"/>
      <c r="L8" s="552"/>
      <c r="M8" s="552"/>
    </row>
    <row r="9" spans="1:13" ht="12.75" customHeight="1">
      <c r="A9" s="244" t="s">
        <v>958</v>
      </c>
      <c r="B9" s="673">
        <v>57255663752</v>
      </c>
      <c r="C9" s="244" t="s">
        <v>1140</v>
      </c>
      <c r="D9" s="244" t="s">
        <v>1452</v>
      </c>
      <c r="E9" s="244"/>
      <c r="F9" s="249">
        <v>53974486.630000003</v>
      </c>
      <c r="G9" s="250">
        <v>239.16413406314655</v>
      </c>
      <c r="M9" s="552"/>
    </row>
    <row r="10" spans="1:13" ht="12.75" customHeight="1">
      <c r="A10" s="244" t="s">
        <v>1453</v>
      </c>
      <c r="B10" s="673">
        <v>13264226136</v>
      </c>
      <c r="C10" s="244" t="s">
        <v>1143</v>
      </c>
      <c r="D10" s="327" t="s">
        <v>740</v>
      </c>
      <c r="E10" s="327"/>
      <c r="F10" s="254">
        <v>21664528.52</v>
      </c>
      <c r="G10" s="250">
        <v>1.0480902490160318</v>
      </c>
      <c r="H10" s="552"/>
      <c r="I10" s="552"/>
      <c r="J10" s="552"/>
      <c r="K10" s="552"/>
      <c r="L10" s="552"/>
      <c r="M10" s="552"/>
    </row>
    <row r="11" spans="1:13" ht="12.75" customHeight="1">
      <c r="A11" s="244" t="s">
        <v>1261</v>
      </c>
      <c r="B11" s="673">
        <v>75398635234</v>
      </c>
      <c r="C11" s="244" t="s">
        <v>1144</v>
      </c>
      <c r="D11" s="244" t="s">
        <v>1017</v>
      </c>
      <c r="E11" s="244"/>
      <c r="F11" s="249">
        <v>53295511.920000002</v>
      </c>
      <c r="G11" s="250">
        <v>6891.066788438924</v>
      </c>
      <c r="H11" s="552"/>
      <c r="I11" s="552"/>
      <c r="J11" s="552"/>
      <c r="K11" s="552"/>
      <c r="L11" s="552"/>
      <c r="M11" s="552"/>
    </row>
    <row r="12" spans="1:13" ht="12.75" customHeight="1">
      <c r="A12" s="244" t="s">
        <v>1018</v>
      </c>
      <c r="B12" s="673">
        <v>45897406091</v>
      </c>
      <c r="C12" s="663" t="s">
        <v>1145</v>
      </c>
      <c r="D12" s="244" t="s">
        <v>1017</v>
      </c>
      <c r="E12" s="244"/>
      <c r="F12" s="249">
        <v>5139369.95</v>
      </c>
      <c r="G12" s="250">
        <v>46.110360678661813</v>
      </c>
      <c r="H12" s="552"/>
      <c r="I12" s="552"/>
      <c r="J12" s="552"/>
      <c r="K12" s="552"/>
      <c r="L12" s="552"/>
      <c r="M12" s="552"/>
    </row>
    <row r="13" spans="1:13" ht="12.75" customHeight="1">
      <c r="A13" s="244" t="s">
        <v>742</v>
      </c>
      <c r="B13" s="673">
        <v>48815690681</v>
      </c>
      <c r="C13" s="244" t="s">
        <v>1146</v>
      </c>
      <c r="D13" s="244" t="s">
        <v>1017</v>
      </c>
      <c r="E13" s="244"/>
      <c r="F13" s="256">
        <v>9772514.9600000009</v>
      </c>
      <c r="G13" s="257">
        <v>1194.1836642010287</v>
      </c>
      <c r="H13" s="552"/>
      <c r="I13" s="552"/>
      <c r="J13" s="552"/>
      <c r="K13" s="552"/>
      <c r="L13" s="552"/>
      <c r="M13" s="552"/>
    </row>
    <row r="14" spans="1:13" ht="12.75" customHeight="1">
      <c r="A14" s="244" t="s">
        <v>1007</v>
      </c>
      <c r="B14" s="673">
        <v>81393286204</v>
      </c>
      <c r="C14" s="244" t="s">
        <v>1147</v>
      </c>
      <c r="D14" s="244" t="s">
        <v>264</v>
      </c>
      <c r="E14" s="244"/>
      <c r="F14" s="254">
        <v>14081411.353</v>
      </c>
      <c r="G14" s="259">
        <v>60.051678949836607</v>
      </c>
      <c r="H14" s="552"/>
      <c r="I14" s="552"/>
      <c r="J14" s="552"/>
      <c r="K14" s="552"/>
      <c r="L14" s="552"/>
      <c r="M14" s="552"/>
    </row>
    <row r="15" spans="1:13" ht="18.75" customHeight="1">
      <c r="A15" s="443" t="s">
        <v>544</v>
      </c>
      <c r="B15" s="464"/>
      <c r="C15" s="465"/>
      <c r="D15" s="444"/>
      <c r="E15" s="444"/>
      <c r="F15" s="446">
        <f>SUM(F6:F14)</f>
        <v>417133563.19299996</v>
      </c>
      <c r="G15" s="447"/>
    </row>
    <row r="16" spans="1:13" ht="12.75" customHeight="1">
      <c r="A16" s="36" t="s">
        <v>545</v>
      </c>
    </row>
    <row r="17" spans="1:7" ht="12.75" customHeight="1">
      <c r="A17" s="79" t="s">
        <v>1260</v>
      </c>
    </row>
    <row r="18" spans="1:7" ht="12.75" customHeight="1">
      <c r="A18" s="89"/>
    </row>
    <row r="19" spans="1:7" ht="12.75" customHeight="1">
      <c r="A19" s="436" t="s">
        <v>1003</v>
      </c>
      <c r="G19" s="534" t="s">
        <v>1290</v>
      </c>
    </row>
    <row r="20" spans="1:7" ht="12.75" customHeight="1">
      <c r="A20" s="121" t="s">
        <v>1004</v>
      </c>
      <c r="G20" s="535" t="s">
        <v>1291</v>
      </c>
    </row>
    <row r="21" spans="1:7" ht="12.75" customHeight="1">
      <c r="A21" s="89"/>
    </row>
    <row r="22" spans="1:7" ht="12.75" customHeight="1">
      <c r="A22" s="89"/>
      <c r="G22" s="634" t="s">
        <v>719</v>
      </c>
    </row>
    <row r="23" spans="1:7" ht="22.5">
      <c r="A23" s="422" t="s">
        <v>1001</v>
      </c>
      <c r="B23" s="422" t="s">
        <v>1175</v>
      </c>
      <c r="C23" s="422" t="s">
        <v>1176</v>
      </c>
      <c r="D23" s="422" t="s">
        <v>675</v>
      </c>
      <c r="E23" s="422" t="s">
        <v>1457</v>
      </c>
      <c r="F23" s="422" t="s">
        <v>676</v>
      </c>
      <c r="G23" s="422" t="s">
        <v>693</v>
      </c>
    </row>
    <row r="24" spans="1:7" ht="12.75" customHeight="1">
      <c r="A24" s="244" t="s">
        <v>1455</v>
      </c>
      <c r="B24" s="673" t="s">
        <v>1458</v>
      </c>
      <c r="C24" s="244" t="s">
        <v>1459</v>
      </c>
      <c r="D24" s="244" t="s">
        <v>1452</v>
      </c>
      <c r="E24" s="245" t="s">
        <v>762</v>
      </c>
      <c r="F24" s="254">
        <v>6316259.3366</v>
      </c>
      <c r="G24" s="250">
        <v>111.10299999999999</v>
      </c>
    </row>
    <row r="25" spans="1:7" ht="12.75" customHeight="1">
      <c r="A25" s="244"/>
      <c r="B25" s="673"/>
      <c r="C25" s="244"/>
      <c r="D25" s="244"/>
      <c r="E25" s="245" t="s">
        <v>763</v>
      </c>
      <c r="F25" s="254">
        <v>1906296.7634000001</v>
      </c>
      <c r="G25" s="250">
        <v>110.7197</v>
      </c>
    </row>
    <row r="26" spans="1:7" ht="12.75" customHeight="1">
      <c r="A26" s="244" t="s">
        <v>1456</v>
      </c>
      <c r="B26" s="673" t="s">
        <v>1460</v>
      </c>
      <c r="C26" s="244" t="s">
        <v>1461</v>
      </c>
      <c r="D26" s="244" t="s">
        <v>1452</v>
      </c>
      <c r="E26" s="244"/>
      <c r="F26" s="254">
        <v>6584807.4900000002</v>
      </c>
      <c r="G26" s="250">
        <v>97.523277098642197</v>
      </c>
    </row>
    <row r="27" spans="1:7" ht="12.75" customHeight="1">
      <c r="A27" s="244" t="s">
        <v>1454</v>
      </c>
      <c r="B27" s="673" t="s">
        <v>1206</v>
      </c>
      <c r="C27" s="244" t="s">
        <v>1148</v>
      </c>
      <c r="D27" s="244" t="s">
        <v>740</v>
      </c>
      <c r="E27" s="244"/>
      <c r="F27" s="254">
        <v>42509498.810000002</v>
      </c>
      <c r="G27" s="250">
        <v>1.0462087305941759</v>
      </c>
    </row>
    <row r="28" spans="1:7" ht="12.75" customHeight="1">
      <c r="A28" s="244" t="s">
        <v>1462</v>
      </c>
      <c r="B28" s="673" t="s">
        <v>1463</v>
      </c>
      <c r="C28" s="244" t="s">
        <v>1464</v>
      </c>
      <c r="D28" s="244" t="s">
        <v>740</v>
      </c>
      <c r="E28" s="244"/>
      <c r="F28" s="254" t="s">
        <v>964</v>
      </c>
      <c r="G28" s="250" t="s">
        <v>964</v>
      </c>
    </row>
    <row r="29" spans="1:7" ht="12.75" customHeight="1">
      <c r="A29" s="244" t="s">
        <v>741</v>
      </c>
      <c r="B29" s="673">
        <v>34464772270</v>
      </c>
      <c r="C29" s="244" t="s">
        <v>1149</v>
      </c>
      <c r="D29" s="244" t="s">
        <v>1017</v>
      </c>
      <c r="E29" s="244"/>
      <c r="F29" s="254">
        <v>20452528.600000001</v>
      </c>
      <c r="G29" s="250">
        <v>1348.996382392836</v>
      </c>
    </row>
    <row r="30" spans="1:7" ht="12.75" customHeight="1">
      <c r="A30" s="244" t="s">
        <v>743</v>
      </c>
      <c r="B30" s="673">
        <v>23551463350</v>
      </c>
      <c r="C30" s="244" t="s">
        <v>1150</v>
      </c>
      <c r="D30" s="244" t="s">
        <v>1017</v>
      </c>
      <c r="E30" s="244"/>
      <c r="F30" s="254">
        <v>13784759.01</v>
      </c>
      <c r="G30" s="250">
        <v>574.0244354960214</v>
      </c>
    </row>
    <row r="31" spans="1:7" ht="12.75" customHeight="1">
      <c r="A31" s="244" t="s">
        <v>1016</v>
      </c>
      <c r="B31" s="673">
        <v>84595320778</v>
      </c>
      <c r="C31" s="244" t="s">
        <v>1151</v>
      </c>
      <c r="D31" s="244" t="s">
        <v>1017</v>
      </c>
      <c r="E31" s="244"/>
      <c r="F31" s="249">
        <v>4086690.22</v>
      </c>
      <c r="G31" s="250">
        <v>2318.3681376816817</v>
      </c>
    </row>
    <row r="32" spans="1:7" ht="12.75" customHeight="1">
      <c r="A32" s="244" t="s">
        <v>978</v>
      </c>
      <c r="B32" s="673">
        <v>34988643147</v>
      </c>
      <c r="C32" s="244" t="s">
        <v>1152</v>
      </c>
      <c r="D32" s="244" t="s">
        <v>1017</v>
      </c>
      <c r="E32" s="244"/>
      <c r="F32" s="249">
        <v>35745049.100000001</v>
      </c>
      <c r="G32" s="250">
        <v>2000.5602960321462</v>
      </c>
    </row>
    <row r="33" spans="1:7" ht="18.75" customHeight="1">
      <c r="A33" s="443" t="s">
        <v>544</v>
      </c>
      <c r="B33" s="464"/>
      <c r="C33" s="465"/>
      <c r="D33" s="444"/>
      <c r="E33" s="444"/>
      <c r="F33" s="446">
        <f>SUM(F24:F32)</f>
        <v>131385889.33000001</v>
      </c>
      <c r="G33" s="447"/>
    </row>
    <row r="34" spans="1:7" ht="12.75" customHeight="1">
      <c r="A34" s="36" t="s">
        <v>545</v>
      </c>
    </row>
    <row r="35" spans="1:7" ht="12.75" customHeight="1">
      <c r="A35" s="79" t="s">
        <v>673</v>
      </c>
    </row>
    <row r="36" spans="1:7" ht="12.75" customHeight="1">
      <c r="A36" s="79"/>
    </row>
    <row r="37" spans="1:7" ht="12.75" customHeight="1">
      <c r="A37" s="436" t="s">
        <v>1244</v>
      </c>
      <c r="G37" s="534" t="s">
        <v>1290</v>
      </c>
    </row>
    <row r="38" spans="1:7" ht="12.75" customHeight="1">
      <c r="A38" s="121" t="s">
        <v>1243</v>
      </c>
      <c r="G38" s="535" t="s">
        <v>1291</v>
      </c>
    </row>
    <row r="39" spans="1:7" ht="12.75" customHeight="1">
      <c r="A39" s="121"/>
    </row>
    <row r="40" spans="1:7" ht="12.75" customHeight="1">
      <c r="A40" s="79"/>
      <c r="G40" s="697" t="s">
        <v>719</v>
      </c>
    </row>
    <row r="41" spans="1:7" ht="47.25" customHeight="1">
      <c r="A41" s="460" t="s">
        <v>718</v>
      </c>
      <c r="B41" s="422" t="s">
        <v>1178</v>
      </c>
      <c r="C41" s="422" t="s">
        <v>1176</v>
      </c>
      <c r="D41" s="460" t="s">
        <v>723</v>
      </c>
      <c r="E41" s="460"/>
      <c r="F41" s="460" t="s">
        <v>721</v>
      </c>
      <c r="G41" s="460" t="s">
        <v>725</v>
      </c>
    </row>
    <row r="42" spans="1:7">
      <c r="A42" s="264" t="s">
        <v>1012</v>
      </c>
      <c r="B42" s="244">
        <v>8269700991</v>
      </c>
      <c r="C42" s="244" t="s">
        <v>1166</v>
      </c>
      <c r="D42" s="264" t="s">
        <v>657</v>
      </c>
      <c r="E42" s="264"/>
      <c r="F42" s="265">
        <v>1216145273.1500001</v>
      </c>
      <c r="G42" s="266">
        <v>316.25145154038444</v>
      </c>
    </row>
    <row r="43" spans="1:7">
      <c r="A43" s="36" t="s">
        <v>545</v>
      </c>
    </row>
    <row r="44" spans="1:7">
      <c r="A44" s="525" t="s">
        <v>1225</v>
      </c>
    </row>
    <row r="45" spans="1:7" ht="12.75" customHeight="1">
      <c r="A45" s="538" t="s">
        <v>697</v>
      </c>
      <c r="B45" s="635"/>
      <c r="C45" s="635"/>
      <c r="D45" s="635"/>
      <c r="E45" s="744"/>
      <c r="F45" s="635"/>
      <c r="G45" s="635"/>
    </row>
    <row r="46" spans="1:7" ht="21.75" customHeight="1">
      <c r="A46" s="841" t="s">
        <v>698</v>
      </c>
      <c r="B46" s="841"/>
      <c r="C46" s="841"/>
      <c r="D46" s="841"/>
      <c r="E46" s="841"/>
      <c r="F46" s="841"/>
      <c r="G46" s="841"/>
    </row>
    <row r="47" spans="1:7" ht="12.75" customHeight="1">
      <c r="A47" s="89"/>
    </row>
    <row r="48" spans="1:7" ht="12.75" customHeight="1">
      <c r="A48" s="466" t="s">
        <v>868</v>
      </c>
      <c r="F48" s="467"/>
      <c r="G48" s="534" t="s">
        <v>1207</v>
      </c>
    </row>
    <row r="49" spans="1:9" ht="12.75" customHeight="1">
      <c r="A49" s="536" t="s">
        <v>869</v>
      </c>
      <c r="F49" s="90"/>
      <c r="G49" s="535" t="s">
        <v>1208</v>
      </c>
    </row>
    <row r="50" spans="1:9" ht="12.75" customHeight="1"/>
    <row r="51" spans="1:9" ht="12.75" customHeight="1">
      <c r="G51" s="532" t="s">
        <v>719</v>
      </c>
    </row>
    <row r="52" spans="1:9" ht="35.25" customHeight="1">
      <c r="A52" s="460" t="s">
        <v>724</v>
      </c>
      <c r="B52" s="422" t="s">
        <v>1175</v>
      </c>
      <c r="C52" s="422" t="s">
        <v>1176</v>
      </c>
      <c r="D52" s="460" t="s">
        <v>723</v>
      </c>
      <c r="E52" s="460"/>
      <c r="F52" s="460" t="s">
        <v>721</v>
      </c>
      <c r="G52" s="422" t="s">
        <v>693</v>
      </c>
    </row>
    <row r="53" spans="1:9" ht="12.75" customHeight="1">
      <c r="A53" s="269" t="s">
        <v>269</v>
      </c>
      <c r="B53" s="673">
        <v>40266711905</v>
      </c>
      <c r="C53" s="269" t="s">
        <v>1153</v>
      </c>
      <c r="D53" s="269" t="s">
        <v>270</v>
      </c>
      <c r="E53" s="269"/>
      <c r="F53" s="270">
        <v>23357717.129999999</v>
      </c>
      <c r="G53" s="271">
        <v>127.190686009601</v>
      </c>
    </row>
    <row r="54" spans="1:9" ht="12.75" customHeight="1">
      <c r="A54" s="269" t="s">
        <v>271</v>
      </c>
      <c r="B54" s="673">
        <v>92162729453</v>
      </c>
      <c r="C54" s="269" t="s">
        <v>1154</v>
      </c>
      <c r="D54" s="272" t="s">
        <v>272</v>
      </c>
      <c r="E54" s="272"/>
      <c r="F54" s="270">
        <v>49464767.770000003</v>
      </c>
      <c r="G54" s="271">
        <v>343.96089999999998</v>
      </c>
    </row>
    <row r="55" spans="1:9" ht="18.75" customHeight="1">
      <c r="A55" s="443" t="s">
        <v>544</v>
      </c>
      <c r="B55" s="464"/>
      <c r="C55" s="465"/>
      <c r="D55" s="461"/>
      <c r="E55" s="461"/>
      <c r="F55" s="462">
        <f>SUM(F53:F54)</f>
        <v>72822484.900000006</v>
      </c>
      <c r="G55" s="463"/>
    </row>
    <row r="56" spans="1:9" ht="12.75" customHeight="1">
      <c r="A56" s="67" t="s">
        <v>300</v>
      </c>
    </row>
    <row r="57" spans="1:9" ht="12.75" customHeight="1">
      <c r="A57" s="79" t="s">
        <v>673</v>
      </c>
    </row>
    <row r="58" spans="1:9" ht="12.75" customHeight="1"/>
    <row r="59" spans="1:9" ht="12.75" customHeight="1">
      <c r="A59" s="466" t="s">
        <v>940</v>
      </c>
      <c r="F59" s="467"/>
      <c r="I59" s="534" t="s">
        <v>1207</v>
      </c>
    </row>
    <row r="60" spans="1:9" ht="12.75" customHeight="1">
      <c r="A60" s="536" t="s">
        <v>1160</v>
      </c>
      <c r="F60" s="90"/>
      <c r="I60" s="535" t="s">
        <v>1208</v>
      </c>
    </row>
    <row r="61" spans="1:9" ht="12.75" customHeight="1">
      <c r="A61" s="537"/>
    </row>
    <row r="62" spans="1:9" ht="12.75" customHeight="1">
      <c r="I62" s="532" t="s">
        <v>720</v>
      </c>
    </row>
    <row r="63" spans="1:9" ht="66.75" customHeight="1">
      <c r="A63" s="460" t="s">
        <v>722</v>
      </c>
      <c r="B63" s="422" t="s">
        <v>1175</v>
      </c>
      <c r="C63" s="422" t="s">
        <v>1176</v>
      </c>
      <c r="D63" s="460" t="s">
        <v>723</v>
      </c>
      <c r="E63" s="460"/>
      <c r="F63" s="460" t="s">
        <v>677</v>
      </c>
      <c r="G63" s="460" t="s">
        <v>1161</v>
      </c>
      <c r="H63" s="460" t="s">
        <v>721</v>
      </c>
      <c r="I63" s="422" t="s">
        <v>693</v>
      </c>
    </row>
    <row r="64" spans="1:9" ht="12.75" customHeight="1">
      <c r="A64" s="269" t="s">
        <v>273</v>
      </c>
      <c r="B64" s="673">
        <v>50454412454</v>
      </c>
      <c r="C64" s="269" t="s">
        <v>1155</v>
      </c>
      <c r="D64" s="272" t="s">
        <v>274</v>
      </c>
      <c r="E64" s="272"/>
      <c r="F64" s="276">
        <v>155000000</v>
      </c>
      <c r="G64" s="276">
        <v>77500000</v>
      </c>
      <c r="H64" s="274">
        <v>12368167.470000001</v>
      </c>
      <c r="I64" s="275">
        <v>0.77434462426479422</v>
      </c>
    </row>
    <row r="65" spans="1:9" ht="12.75" customHeight="1">
      <c r="A65" s="269" t="s">
        <v>275</v>
      </c>
      <c r="B65" s="673">
        <v>79640747340</v>
      </c>
      <c r="C65" s="269" t="s">
        <v>1156</v>
      </c>
      <c r="D65" s="269" t="s">
        <v>270</v>
      </c>
      <c r="E65" s="269"/>
      <c r="F65" s="273">
        <v>380000000</v>
      </c>
      <c r="G65" s="273">
        <v>190000000</v>
      </c>
      <c r="H65" s="274">
        <v>266279345.28</v>
      </c>
      <c r="I65" s="275">
        <v>160.52933329570695</v>
      </c>
    </row>
    <row r="66" spans="1:9" ht="12.75" customHeight="1">
      <c r="A66" s="269" t="s">
        <v>1019</v>
      </c>
      <c r="B66" s="673">
        <v>37735093339</v>
      </c>
      <c r="C66" s="269" t="s">
        <v>1157</v>
      </c>
      <c r="D66" s="269" t="s">
        <v>270</v>
      </c>
      <c r="E66" s="269"/>
      <c r="F66" s="273">
        <v>600000000</v>
      </c>
      <c r="G66" s="273">
        <v>300000000</v>
      </c>
      <c r="H66" s="274">
        <v>111556916.04000001</v>
      </c>
      <c r="I66" s="275">
        <v>8.1689712324213293</v>
      </c>
    </row>
    <row r="67" spans="1:9" ht="12.75" customHeight="1">
      <c r="A67" s="269" t="s">
        <v>277</v>
      </c>
      <c r="B67" s="673">
        <v>61196386099</v>
      </c>
      <c r="C67" s="269" t="s">
        <v>1158</v>
      </c>
      <c r="D67" s="269" t="s">
        <v>278</v>
      </c>
      <c r="E67" s="269"/>
      <c r="F67" s="273">
        <v>340000000</v>
      </c>
      <c r="G67" s="273">
        <v>170000000</v>
      </c>
      <c r="H67" s="274">
        <v>222052621.5596</v>
      </c>
      <c r="I67" s="275">
        <v>3.4866913947915594</v>
      </c>
    </row>
    <row r="68" spans="1:9" ht="12.75" customHeight="1">
      <c r="A68" s="269" t="s">
        <v>276</v>
      </c>
      <c r="B68" s="673">
        <v>48379655657</v>
      </c>
      <c r="C68" s="269" t="s">
        <v>1159</v>
      </c>
      <c r="D68" s="272" t="s">
        <v>272</v>
      </c>
      <c r="E68" s="272"/>
      <c r="F68" s="276">
        <v>540000000</v>
      </c>
      <c r="G68" s="276">
        <v>262500000</v>
      </c>
      <c r="H68" s="274">
        <v>259191862.55000001</v>
      </c>
      <c r="I68" s="275">
        <v>225.39733643344636</v>
      </c>
    </row>
    <row r="69" spans="1:9" ht="18.75" customHeight="1">
      <c r="A69" s="443" t="s">
        <v>544</v>
      </c>
      <c r="B69" s="464"/>
      <c r="C69" s="465"/>
      <c r="D69" s="464"/>
      <c r="E69" s="464"/>
      <c r="F69" s="465"/>
      <c r="G69" s="465"/>
      <c r="H69" s="462">
        <f>SUM(H64:H68)</f>
        <v>871448912.89960003</v>
      </c>
      <c r="I69" s="463"/>
    </row>
    <row r="70" spans="1:9" ht="12.75" customHeight="1">
      <c r="A70" s="67" t="s">
        <v>300</v>
      </c>
    </row>
    <row r="71" spans="1:9" ht="12.75" customHeight="1">
      <c r="A71" s="79" t="s">
        <v>673</v>
      </c>
      <c r="F71" s="78"/>
    </row>
    <row r="72" spans="1:9" ht="12.75" customHeight="1">
      <c r="A72" s="531" t="s">
        <v>1177</v>
      </c>
    </row>
    <row r="73" spans="1:9" ht="12.75" customHeight="1"/>
    <row r="74" spans="1:9">
      <c r="A74" s="538" t="s">
        <v>696</v>
      </c>
    </row>
    <row r="75" spans="1:9" ht="21" customHeight="1">
      <c r="A75" s="842" t="s">
        <v>695</v>
      </c>
      <c r="B75" s="842"/>
      <c r="C75" s="842"/>
      <c r="D75" s="842"/>
      <c r="E75" s="842"/>
      <c r="F75" s="842"/>
      <c r="G75" s="842"/>
    </row>
    <row r="76" spans="1:9" ht="12.75" customHeight="1">
      <c r="A76" s="539"/>
    </row>
    <row r="77" spans="1:9" ht="12.75" customHeight="1">
      <c r="A77" s="74" t="s">
        <v>297</v>
      </c>
    </row>
    <row r="78" spans="1:9" ht="12.75" customHeight="1">
      <c r="I78" s="53" t="s">
        <v>668</v>
      </c>
    </row>
    <row r="79" spans="1:9" ht="12.75" customHeight="1"/>
    <row r="80" spans="1:9" ht="12.75" customHeight="1">
      <c r="A80" s="540"/>
    </row>
    <row r="81" spans="1:1" ht="12.75" customHeight="1">
      <c r="A81" s="538"/>
    </row>
    <row r="82" spans="1:1" ht="12.75" customHeight="1">
      <c r="A82" s="538"/>
    </row>
    <row r="83" spans="1:1" ht="12.75" customHeight="1">
      <c r="A83" s="538"/>
    </row>
    <row r="84" spans="1:1" ht="12.75" customHeight="1">
      <c r="A84" s="539"/>
    </row>
    <row r="85" spans="1:1" ht="12.75" customHeight="1">
      <c r="A85" s="539"/>
    </row>
    <row r="86" spans="1:1" ht="12.75" customHeight="1">
      <c r="A86" s="539"/>
    </row>
    <row r="87" spans="1:1" ht="12.75" customHeight="1">
      <c r="A87" s="539"/>
    </row>
    <row r="88" spans="1:1" ht="12.75" customHeight="1"/>
    <row r="89" spans="1:1" ht="12.75" customHeight="1"/>
  </sheetData>
  <sortState ref="A6:D15">
    <sortCondition ref="B6"/>
  </sortState>
  <mergeCells count="2">
    <mergeCell ref="A46:G46"/>
    <mergeCell ref="A75:G75"/>
  </mergeCells>
  <hyperlinks>
    <hyperlink ref="A77" location="'2 Sadržaj'!A1" display="Sadržaj / Contents"/>
  </hyperlinks>
  <pageMargins left="0.7" right="0.7" top="0.75" bottom="0.75" header="0.3" footer="0.3"/>
  <pageSetup paperSize="9" scale="64" orientation="portrait" r:id="rId1"/>
  <rowBreaks count="1" manualBreakCount="1">
    <brk id="78" max="7" man="1"/>
  </rowBreaks>
  <ignoredErrors>
    <ignoredError sqref="B26:B28 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49" t="s">
        <v>870</v>
      </c>
      <c r="F1" s="458" t="str">
        <f>Naslovnica!A20</f>
        <v>Siječanj 2017.</v>
      </c>
    </row>
    <row r="2" spans="1:6" ht="12.75" customHeight="1">
      <c r="A2" s="118" t="s">
        <v>1034</v>
      </c>
      <c r="F2" s="550" t="str">
        <f>Naslovnica!A24</f>
        <v>January 2017</v>
      </c>
    </row>
    <row r="3" spans="1:6" ht="12.75" customHeight="1"/>
    <row r="4" spans="1:6" ht="12.75" customHeight="1">
      <c r="F4" s="554" t="s">
        <v>719</v>
      </c>
    </row>
    <row r="5" spans="1:6" ht="54.75">
      <c r="A5" s="460" t="s">
        <v>1009</v>
      </c>
      <c r="B5" s="422" t="s">
        <v>1178</v>
      </c>
      <c r="C5" s="422" t="s">
        <v>1176</v>
      </c>
      <c r="D5" s="460" t="s">
        <v>723</v>
      </c>
      <c r="E5" s="460" t="s">
        <v>721</v>
      </c>
      <c r="F5" s="460" t="s">
        <v>725</v>
      </c>
    </row>
    <row r="6" spans="1:6" ht="12.75" customHeight="1">
      <c r="A6" s="264" t="s">
        <v>747</v>
      </c>
      <c r="B6" s="673" t="s">
        <v>1205</v>
      </c>
      <c r="C6" s="244" t="s">
        <v>1162</v>
      </c>
      <c r="D6" s="664" t="s">
        <v>246</v>
      </c>
      <c r="E6" s="265">
        <v>28730015.239999998</v>
      </c>
      <c r="F6" s="556">
        <v>759.41189746489965</v>
      </c>
    </row>
    <row r="7" spans="1:6" ht="12.75" customHeight="1">
      <c r="A7" s="264" t="s">
        <v>1008</v>
      </c>
      <c r="B7" s="673">
        <v>66839822146</v>
      </c>
      <c r="C7" s="244" t="s">
        <v>1163</v>
      </c>
      <c r="D7" s="664" t="s">
        <v>246</v>
      </c>
      <c r="E7" s="265">
        <v>21794457.469999999</v>
      </c>
      <c r="F7" s="556">
        <v>749.89289442744348</v>
      </c>
    </row>
    <row r="8" spans="1:6">
      <c r="A8" s="443" t="s">
        <v>544</v>
      </c>
      <c r="B8" s="464"/>
      <c r="C8" s="465"/>
      <c r="D8" s="454"/>
      <c r="E8" s="455">
        <f>SUM(E6:E7)</f>
        <v>50524472.709999993</v>
      </c>
      <c r="F8" s="456"/>
    </row>
    <row r="9" spans="1:6" ht="12.75" customHeight="1">
      <c r="A9" s="36" t="s">
        <v>546</v>
      </c>
    </row>
    <row r="10" spans="1:6" ht="12.75" customHeight="1"/>
    <row r="11" spans="1:6" ht="12.75" customHeight="1">
      <c r="A11" s="449" t="s">
        <v>1241</v>
      </c>
      <c r="F11" s="458" t="str">
        <f>'5 Tablica 3,4'!A8</f>
        <v>Prosinac 2016.</v>
      </c>
    </row>
    <row r="12" spans="1:6" ht="12.75" customHeight="1">
      <c r="A12" s="118" t="s">
        <v>1242</v>
      </c>
      <c r="F12" s="550" t="str">
        <f>'5 Tablica 3,4'!B8</f>
        <v>December 2016</v>
      </c>
    </row>
    <row r="13" spans="1:6" ht="12.75" customHeight="1"/>
    <row r="14" spans="1:6" ht="12.75" customHeight="1">
      <c r="F14" s="64" t="s">
        <v>719</v>
      </c>
    </row>
    <row r="15" spans="1:6" ht="54.75">
      <c r="A15" s="460" t="s">
        <v>718</v>
      </c>
      <c r="B15" s="422" t="s">
        <v>1178</v>
      </c>
      <c r="C15" s="422" t="s">
        <v>1176</v>
      </c>
      <c r="D15" s="460" t="s">
        <v>723</v>
      </c>
      <c r="E15" s="460" t="s">
        <v>721</v>
      </c>
      <c r="F15" s="460" t="s">
        <v>725</v>
      </c>
    </row>
    <row r="16" spans="1:6" ht="12.75" customHeight="1">
      <c r="A16" s="264" t="s">
        <v>1010</v>
      </c>
      <c r="B16" s="673" t="s">
        <v>1204</v>
      </c>
      <c r="C16" s="244" t="s">
        <v>1164</v>
      </c>
      <c r="D16" s="664" t="s">
        <v>299</v>
      </c>
      <c r="E16" s="265">
        <v>197237342.08000001</v>
      </c>
      <c r="F16" s="266">
        <v>64.744018082876352</v>
      </c>
    </row>
    <row r="17" spans="1:6" ht="12.75" customHeight="1">
      <c r="A17" s="264" t="s">
        <v>959</v>
      </c>
      <c r="B17" s="673">
        <v>75111210338</v>
      </c>
      <c r="C17" s="244" t="s">
        <v>1165</v>
      </c>
      <c r="D17" s="665" t="s">
        <v>968</v>
      </c>
      <c r="E17" s="265">
        <v>22056056.310600001</v>
      </c>
      <c r="F17" s="266">
        <v>43.589044092094859</v>
      </c>
    </row>
    <row r="18" spans="1:6">
      <c r="A18" s="443" t="s">
        <v>1043</v>
      </c>
      <c r="B18" s="422"/>
      <c r="C18" s="422"/>
      <c r="D18" s="646"/>
      <c r="E18" s="455">
        <f>SUM(E16:E17)</f>
        <v>219293398.39060003</v>
      </c>
      <c r="F18" s="647"/>
    </row>
    <row r="19" spans="1:6" ht="12.75" customHeight="1">
      <c r="A19" s="36" t="s">
        <v>546</v>
      </c>
    </row>
    <row r="20" spans="1:6" ht="12.75" customHeight="1"/>
    <row r="21" spans="1:6" ht="12.75" customHeight="1">
      <c r="A21" s="457" t="s">
        <v>871</v>
      </c>
      <c r="F21" s="458" t="str">
        <f>'5 Tablica 3,4'!A8</f>
        <v>Prosinac 2016.</v>
      </c>
    </row>
    <row r="22" spans="1:6" ht="12.75" customHeight="1">
      <c r="A22" s="549" t="s">
        <v>1035</v>
      </c>
      <c r="F22" s="550" t="str">
        <f>'5 Tablica 3,4'!B8</f>
        <v>December 2016</v>
      </c>
    </row>
    <row r="23" spans="1:6" ht="12.75" customHeight="1"/>
    <row r="24" spans="1:6" ht="12.75" customHeight="1">
      <c r="F24" s="64" t="s">
        <v>719</v>
      </c>
    </row>
    <row r="25" spans="1:6" ht="54.75">
      <c r="A25" s="460" t="s">
        <v>718</v>
      </c>
      <c r="B25" s="422" t="s">
        <v>1178</v>
      </c>
      <c r="C25" s="422" t="s">
        <v>1176</v>
      </c>
      <c r="D25" s="460" t="s">
        <v>723</v>
      </c>
      <c r="E25" s="460" t="s">
        <v>721</v>
      </c>
      <c r="F25" s="460" t="s">
        <v>725</v>
      </c>
    </row>
    <row r="26" spans="1:6" ht="12.75" customHeight="1">
      <c r="A26" s="264" t="s">
        <v>1011</v>
      </c>
      <c r="B26" s="673">
        <v>56903349567</v>
      </c>
      <c r="C26" s="244" t="s">
        <v>1167</v>
      </c>
      <c r="D26" s="664" t="s">
        <v>968</v>
      </c>
      <c r="E26" s="265">
        <v>70694191.339499995</v>
      </c>
      <c r="F26" s="266">
        <v>35.291123947169787</v>
      </c>
    </row>
    <row r="27" spans="1:6" ht="12.75" customHeight="1">
      <c r="A27" s="36" t="s">
        <v>546</v>
      </c>
    </row>
    <row r="28" spans="1:6" ht="12.75" customHeight="1">
      <c r="A28" s="51"/>
    </row>
    <row r="29" spans="1:6" ht="19.5" customHeight="1">
      <c r="A29" s="843" t="s">
        <v>697</v>
      </c>
      <c r="B29" s="843"/>
      <c r="C29" s="843"/>
      <c r="D29" s="843"/>
    </row>
    <row r="30" spans="1:6" ht="21.75" customHeight="1">
      <c r="A30" s="841" t="s">
        <v>698</v>
      </c>
      <c r="B30" s="841"/>
      <c r="C30" s="841"/>
      <c r="D30" s="841"/>
      <c r="E30" s="89"/>
      <c r="F30" s="89"/>
    </row>
    <row r="31" spans="1:6" ht="12.75" customHeight="1">
      <c r="A31" s="51"/>
    </row>
    <row r="32" spans="1:6" ht="12.75" customHeight="1"/>
    <row r="33" spans="1:5" ht="12.75" customHeight="1">
      <c r="A33" s="459" t="s">
        <v>872</v>
      </c>
      <c r="E33" s="347" t="str">
        <f>Naslovnica!A20</f>
        <v>Siječanj 2017.</v>
      </c>
    </row>
    <row r="34" spans="1:5" ht="12.75" customHeight="1">
      <c r="A34" s="549" t="s">
        <v>873</v>
      </c>
      <c r="E34" s="112" t="str">
        <f>Naslovnica!A24</f>
        <v>January 2017</v>
      </c>
    </row>
    <row r="35" spans="1:5" ht="12.75" customHeight="1"/>
    <row r="36" spans="1:5" ht="12.75" customHeight="1">
      <c r="E36" s="76" t="s">
        <v>720</v>
      </c>
    </row>
    <row r="37" spans="1:5" ht="22.5" customHeight="1">
      <c r="A37" s="460" t="s">
        <v>726</v>
      </c>
      <c r="B37" s="422" t="s">
        <v>1178</v>
      </c>
      <c r="C37" s="422" t="s">
        <v>1176</v>
      </c>
      <c r="D37" s="460" t="s">
        <v>723</v>
      </c>
      <c r="E37" s="460" t="s">
        <v>721</v>
      </c>
    </row>
    <row r="38" spans="1:5" ht="22.5" customHeight="1">
      <c r="A38" s="267" t="s">
        <v>266</v>
      </c>
      <c r="B38" s="673">
        <v>39146857475</v>
      </c>
      <c r="C38" s="244" t="s">
        <v>1168</v>
      </c>
      <c r="D38" s="666" t="s">
        <v>1270</v>
      </c>
      <c r="E38" s="268">
        <v>842055705.71000004</v>
      </c>
    </row>
    <row r="39" spans="1:5" ht="12.75" customHeight="1">
      <c r="A39" s="267" t="s">
        <v>267</v>
      </c>
      <c r="B39" s="673">
        <v>76591684374</v>
      </c>
      <c r="C39" s="244" t="s">
        <v>1169</v>
      </c>
      <c r="D39" s="666" t="s">
        <v>268</v>
      </c>
      <c r="E39" s="268">
        <v>190604656.00316668</v>
      </c>
    </row>
    <row r="40" spans="1:5" ht="12.75" customHeight="1">
      <c r="A40" s="36" t="s">
        <v>546</v>
      </c>
    </row>
    <row r="41" spans="1:5" ht="12.75" customHeight="1"/>
    <row r="42" spans="1:5" ht="12.75" customHeight="1">
      <c r="A42" s="531" t="s">
        <v>1179</v>
      </c>
      <c r="B42" s="645"/>
      <c r="C42" s="645"/>
      <c r="D42" s="645"/>
    </row>
    <row r="43" spans="1:5" ht="12.75" customHeight="1">
      <c r="B43" s="89"/>
      <c r="C43" s="89"/>
      <c r="D43" s="89"/>
    </row>
    <row r="44" spans="1:5" ht="12.75" customHeight="1">
      <c r="A44" s="127" t="s">
        <v>1376</v>
      </c>
    </row>
    <row r="45" spans="1:5" ht="12.75" customHeight="1">
      <c r="A45" t="s">
        <v>1314</v>
      </c>
    </row>
    <row r="46" spans="1:5" ht="12.75" customHeight="1"/>
    <row r="47" spans="1:5" ht="12.75" customHeight="1">
      <c r="A47" s="74" t="s">
        <v>297</v>
      </c>
    </row>
    <row r="48" spans="1:5" ht="12.75" customHeight="1"/>
    <row r="49" spans="6:6" ht="12.75" customHeight="1"/>
    <row r="50" spans="6:6" ht="12.75" customHeight="1"/>
    <row r="51" spans="6:6" ht="12.75" customHeight="1"/>
    <row r="52" spans="6:6" ht="12.75" customHeight="1"/>
    <row r="53" spans="6:6" ht="12.75" customHeight="1"/>
    <row r="54" spans="6:6" ht="12.75" customHeight="1">
      <c r="F54" s="53" t="s">
        <v>678</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7"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83" t="s">
        <v>417</v>
      </c>
      <c r="B1" s="484"/>
      <c r="C1" s="484"/>
      <c r="D1" s="484"/>
      <c r="E1" s="514"/>
      <c r="F1" s="496"/>
      <c r="G1" s="485" t="s">
        <v>1307</v>
      </c>
    </row>
    <row r="2" spans="1:7" ht="15" customHeight="1">
      <c r="A2" s="486" t="s">
        <v>418</v>
      </c>
      <c r="B2" s="484"/>
      <c r="C2" s="484"/>
      <c r="D2" s="484"/>
      <c r="E2" s="515"/>
      <c r="F2" s="496"/>
      <c r="G2" s="487" t="s">
        <v>1308</v>
      </c>
    </row>
    <row r="3" spans="1:7" ht="12.75" customHeight="1">
      <c r="A3" s="68" t="s">
        <v>279</v>
      </c>
    </row>
    <row r="4" spans="1:7" ht="12.75" customHeight="1"/>
    <row r="5" spans="1:7" ht="12.75" customHeight="1">
      <c r="A5" s="469" t="s">
        <v>874</v>
      </c>
    </row>
    <row r="6" spans="1:7" ht="12.75" customHeight="1">
      <c r="A6" s="69" t="s">
        <v>875</v>
      </c>
    </row>
    <row r="7" spans="1:7" ht="12.75" customHeight="1"/>
    <row r="8" spans="1:7" ht="34.5" customHeight="1">
      <c r="A8" s="468" t="s">
        <v>280</v>
      </c>
      <c r="B8" s="847" t="s">
        <v>577</v>
      </c>
      <c r="C8" s="847"/>
    </row>
    <row r="9" spans="1:7" ht="12.75" customHeight="1">
      <c r="A9" s="640" t="s">
        <v>1045</v>
      </c>
      <c r="B9" s="277">
        <v>21</v>
      </c>
      <c r="C9" s="278"/>
      <c r="D9" s="77"/>
      <c r="F9" s="77"/>
    </row>
    <row r="10" spans="1:7" ht="12.75" customHeight="1">
      <c r="A10" s="641" t="s">
        <v>1180</v>
      </c>
      <c r="B10" s="277">
        <v>21</v>
      </c>
      <c r="C10" s="278"/>
      <c r="F10" s="87"/>
    </row>
    <row r="11" spans="1:7" ht="12.75" customHeight="1">
      <c r="A11" s="640" t="s">
        <v>1209</v>
      </c>
      <c r="B11" s="277">
        <v>20</v>
      </c>
      <c r="C11" s="278"/>
      <c r="F11" s="87"/>
    </row>
    <row r="12" spans="1:7" ht="12.75" customHeight="1">
      <c r="A12" s="642" t="s">
        <v>1282</v>
      </c>
      <c r="B12" s="277">
        <v>20</v>
      </c>
      <c r="C12" s="278"/>
    </row>
    <row r="13" spans="1:7" ht="12.75" customHeight="1">
      <c r="A13" s="642" t="s">
        <v>1297</v>
      </c>
      <c r="B13" s="277">
        <v>19</v>
      </c>
      <c r="C13" s="278"/>
    </row>
    <row r="14" spans="1:7" ht="12.75" customHeight="1">
      <c r="A14" s="27" t="s">
        <v>284</v>
      </c>
    </row>
    <row r="15" spans="1:7" ht="12.75" customHeight="1"/>
    <row r="16" spans="1:7" ht="12.75" customHeight="1">
      <c r="A16" s="469" t="s">
        <v>876</v>
      </c>
    </row>
    <row r="17" spans="1:16" ht="12.75" customHeight="1">
      <c r="A17" s="69" t="s">
        <v>877</v>
      </c>
    </row>
    <row r="18" spans="1:16" ht="12.75" customHeight="1">
      <c r="E18" s="849" t="s">
        <v>579</v>
      </c>
      <c r="F18" s="849"/>
      <c r="G18" s="849"/>
    </row>
    <row r="19" spans="1:16" ht="73.5" customHeight="1">
      <c r="A19" s="847" t="s">
        <v>602</v>
      </c>
      <c r="B19" s="847" t="s">
        <v>574</v>
      </c>
      <c r="C19" s="848"/>
      <c r="D19" s="848"/>
      <c r="E19" s="847" t="s">
        <v>1249</v>
      </c>
      <c r="F19" s="818"/>
      <c r="G19" s="818"/>
    </row>
    <row r="20" spans="1:16" ht="27.75" customHeight="1">
      <c r="A20" s="847"/>
      <c r="B20" s="521" t="s">
        <v>1045</v>
      </c>
      <c r="C20" s="521" t="s">
        <v>1297</v>
      </c>
      <c r="D20" s="404" t="s">
        <v>997</v>
      </c>
      <c r="E20" s="521" t="s">
        <v>1045</v>
      </c>
      <c r="F20" s="521" t="s">
        <v>1297</v>
      </c>
      <c r="G20" s="632" t="s">
        <v>997</v>
      </c>
    </row>
    <row r="21" spans="1:16" ht="16.5" customHeight="1">
      <c r="A21" s="279" t="s">
        <v>281</v>
      </c>
      <c r="B21" s="280">
        <v>48791</v>
      </c>
      <c r="C21" s="280">
        <v>47043</v>
      </c>
      <c r="D21" s="281">
        <v>-3.5826279436781371E-2</v>
      </c>
      <c r="E21" s="280">
        <v>3255907.8952600001</v>
      </c>
      <c r="F21" s="280">
        <v>3183798.8860200001</v>
      </c>
      <c r="G21" s="282">
        <v>-2.2147128100576011E-2</v>
      </c>
      <c r="H21" s="77"/>
      <c r="I21" s="141"/>
    </row>
    <row r="22" spans="1:16" ht="16.5" customHeight="1">
      <c r="A22" s="279" t="s">
        <v>282</v>
      </c>
      <c r="B22" s="280">
        <v>58683</v>
      </c>
      <c r="C22" s="280">
        <v>65510</v>
      </c>
      <c r="D22" s="281">
        <v>0.11633692892319752</v>
      </c>
      <c r="E22" s="280">
        <v>9982808.1510700006</v>
      </c>
      <c r="F22" s="280">
        <v>10799215.966209998</v>
      </c>
      <c r="G22" s="282">
        <v>8.1781378825004428E-2</v>
      </c>
    </row>
    <row r="23" spans="1:16" ht="16.5" customHeight="1">
      <c r="A23" s="279" t="s">
        <v>283</v>
      </c>
      <c r="B23" s="280">
        <v>1228</v>
      </c>
      <c r="C23" s="280">
        <v>755</v>
      </c>
      <c r="D23" s="281">
        <v>-0.38517915309446255</v>
      </c>
      <c r="E23" s="280">
        <v>75792.842950000006</v>
      </c>
      <c r="F23" s="280">
        <v>43018.139619999994</v>
      </c>
      <c r="G23" s="282">
        <v>-0.4324247785720513</v>
      </c>
    </row>
    <row r="24" spans="1:16" ht="16.5" customHeight="1">
      <c r="A24" s="283" t="s">
        <v>129</v>
      </c>
      <c r="B24" s="284">
        <v>108702</v>
      </c>
      <c r="C24" s="284">
        <v>113308</v>
      </c>
      <c r="D24" s="285">
        <v>4.2372725432834719E-2</v>
      </c>
      <c r="E24" s="284">
        <v>13314508.889280001</v>
      </c>
      <c r="F24" s="284">
        <v>14026032.991849998</v>
      </c>
      <c r="G24" s="286">
        <v>5.3439755719632394E-2</v>
      </c>
    </row>
    <row r="25" spans="1:16" ht="12.75" customHeight="1">
      <c r="A25" s="27" t="s">
        <v>284</v>
      </c>
    </row>
    <row r="26" spans="1:16" ht="69" customHeight="1">
      <c r="A26" s="844" t="s">
        <v>1248</v>
      </c>
      <c r="B26" s="844"/>
      <c r="C26" s="844"/>
      <c r="D26" s="844"/>
      <c r="E26" s="844"/>
      <c r="F26" s="844"/>
      <c r="G26" s="844"/>
    </row>
    <row r="27" spans="1:16" ht="23.25" customHeight="1">
      <c r="A27" s="845" t="s">
        <v>1409</v>
      </c>
      <c r="B27" s="846"/>
      <c r="C27" s="846"/>
      <c r="D27" s="846"/>
      <c r="E27" s="846"/>
      <c r="F27" s="846"/>
      <c r="G27" s="846"/>
      <c r="J27" s="529"/>
      <c r="K27" s="130"/>
      <c r="L27" s="130"/>
      <c r="M27" s="130"/>
      <c r="N27" s="130"/>
      <c r="O27" s="130"/>
      <c r="P27" s="130"/>
    </row>
    <row r="28" spans="1:16" ht="12.75" customHeight="1"/>
    <row r="29" spans="1:16" ht="12.75" customHeight="1">
      <c r="A29" s="469" t="s">
        <v>878</v>
      </c>
    </row>
    <row r="30" spans="1:16" ht="12.75" customHeight="1">
      <c r="A30" s="69" t="s">
        <v>879</v>
      </c>
    </row>
    <row r="31" spans="1:16" ht="12.75" customHeight="1">
      <c r="E31" s="849" t="s">
        <v>579</v>
      </c>
      <c r="F31" s="849"/>
      <c r="G31" s="849"/>
    </row>
    <row r="32" spans="1:16" ht="78" customHeight="1">
      <c r="A32" s="847" t="s">
        <v>602</v>
      </c>
      <c r="B32" s="847" t="s">
        <v>575</v>
      </c>
      <c r="C32" s="848"/>
      <c r="D32" s="470"/>
      <c r="E32" s="847" t="s">
        <v>1250</v>
      </c>
      <c r="F32" s="818"/>
      <c r="G32" s="818"/>
    </row>
    <row r="33" spans="1:9" ht="32.25" customHeight="1">
      <c r="A33" s="847"/>
      <c r="B33" s="521" t="s">
        <v>1408</v>
      </c>
      <c r="C33" s="521" t="s">
        <v>1388</v>
      </c>
      <c r="D33" s="632" t="s">
        <v>997</v>
      </c>
      <c r="E33" s="521" t="s">
        <v>1408</v>
      </c>
      <c r="F33" s="521" t="s">
        <v>1388</v>
      </c>
      <c r="G33" s="632" t="s">
        <v>997</v>
      </c>
    </row>
    <row r="34" spans="1:9" ht="16.5" customHeight="1">
      <c r="A34" s="279" t="s">
        <v>281</v>
      </c>
      <c r="B34" s="280">
        <v>16773</v>
      </c>
      <c r="C34" s="280">
        <v>19352</v>
      </c>
      <c r="D34" s="281">
        <v>0.15375901746855064</v>
      </c>
      <c r="E34" s="280">
        <v>1533425.5475299999</v>
      </c>
      <c r="F34" s="280">
        <v>1703686.0570199999</v>
      </c>
      <c r="G34" s="287">
        <v>0.11103278523319966</v>
      </c>
      <c r="H34" s="77"/>
      <c r="I34" s="77"/>
    </row>
    <row r="35" spans="1:9" ht="16.5" customHeight="1">
      <c r="A35" s="279" t="s">
        <v>282</v>
      </c>
      <c r="B35" s="280">
        <v>17785</v>
      </c>
      <c r="C35" s="280">
        <v>25246</v>
      </c>
      <c r="D35" s="281">
        <v>0.41951082372786058</v>
      </c>
      <c r="E35" s="280">
        <v>3485393.0123299998</v>
      </c>
      <c r="F35" s="280">
        <v>4750274.4909100002</v>
      </c>
      <c r="G35" s="287">
        <v>0.36290928285714952</v>
      </c>
      <c r="H35" s="77"/>
    </row>
    <row r="36" spans="1:9" ht="16.5" customHeight="1">
      <c r="A36" s="283" t="s">
        <v>129</v>
      </c>
      <c r="B36" s="284">
        <v>34558</v>
      </c>
      <c r="C36" s="284">
        <v>44598</v>
      </c>
      <c r="D36" s="285">
        <v>0.29052607211065457</v>
      </c>
      <c r="E36" s="284">
        <v>5018818.5598599995</v>
      </c>
      <c r="F36" s="284">
        <v>6453960.5479300003</v>
      </c>
      <c r="G36" s="288">
        <v>0.28595215606081492</v>
      </c>
    </row>
    <row r="37" spans="1:9" ht="12.75" customHeight="1">
      <c r="A37" s="27" t="s">
        <v>284</v>
      </c>
    </row>
    <row r="38" spans="1:9" ht="70.5" customHeight="1">
      <c r="A38" s="844" t="s">
        <v>1251</v>
      </c>
      <c r="B38" s="844"/>
      <c r="C38" s="844"/>
      <c r="D38" s="844"/>
      <c r="E38" s="844"/>
      <c r="F38" s="844"/>
      <c r="G38" s="844"/>
    </row>
    <row r="39" spans="1:9" ht="24.75" customHeight="1">
      <c r="A39" s="845" t="s">
        <v>1410</v>
      </c>
      <c r="B39" s="846"/>
      <c r="C39" s="846"/>
      <c r="D39" s="846"/>
      <c r="E39" s="846"/>
      <c r="F39" s="846"/>
      <c r="G39" s="846"/>
    </row>
    <row r="40" spans="1:9" ht="12.75" customHeight="1"/>
    <row r="41" spans="1:9" ht="12.75" customHeight="1"/>
    <row r="42" spans="1:9" ht="12.75" customHeight="1"/>
    <row r="43" spans="1:9" ht="12.75" customHeight="1"/>
    <row r="44" spans="1:9" ht="12.75" customHeight="1">
      <c r="A44" s="74" t="s">
        <v>297</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72" t="s">
        <v>880</v>
      </c>
    </row>
    <row r="2" spans="1:6" ht="12.75" customHeight="1">
      <c r="A2" s="52" t="s">
        <v>881</v>
      </c>
    </row>
    <row r="3" spans="1:6" ht="12.75" customHeight="1"/>
    <row r="4" spans="1:6" ht="12.75" customHeight="1">
      <c r="E4" s="107" t="s">
        <v>437</v>
      </c>
      <c r="F4" s="133"/>
    </row>
    <row r="5" spans="1:6" ht="22.5" customHeight="1">
      <c r="A5" s="847" t="s">
        <v>323</v>
      </c>
      <c r="B5" s="471" t="s">
        <v>576</v>
      </c>
      <c r="C5" s="471" t="s">
        <v>576</v>
      </c>
      <c r="D5" s="851" t="s">
        <v>321</v>
      </c>
      <c r="E5" s="851" t="s">
        <v>322</v>
      </c>
    </row>
    <row r="6" spans="1:6" ht="22.5" customHeight="1">
      <c r="A6" s="850"/>
      <c r="B6" s="522" t="s">
        <v>1045</v>
      </c>
      <c r="C6" s="522" t="s">
        <v>1297</v>
      </c>
      <c r="D6" s="851"/>
      <c r="E6" s="851"/>
    </row>
    <row r="7" spans="1:6" ht="12.75" customHeight="1">
      <c r="A7" s="289" t="s">
        <v>365</v>
      </c>
      <c r="B7" s="290">
        <v>12711110.856170001</v>
      </c>
      <c r="C7" s="290">
        <v>13068465.002839999</v>
      </c>
      <c r="D7" s="291">
        <v>2.8113526088598174E-2</v>
      </c>
      <c r="E7" s="290">
        <v>357354.14666999876</v>
      </c>
      <c r="F7" s="77"/>
    </row>
    <row r="8" spans="1:6" ht="12.75" customHeight="1">
      <c r="A8" s="292" t="s">
        <v>354</v>
      </c>
      <c r="B8" s="293">
        <v>10176.71441</v>
      </c>
      <c r="C8" s="293">
        <v>13131.354310000001</v>
      </c>
      <c r="D8" s="294">
        <v>0.29033338079102095</v>
      </c>
      <c r="E8" s="293">
        <v>2954.6399000000001</v>
      </c>
      <c r="F8" s="87"/>
    </row>
    <row r="9" spans="1:6" ht="12.75" customHeight="1">
      <c r="A9" s="292" t="s">
        <v>355</v>
      </c>
      <c r="B9" s="293">
        <v>4973971.5125900004</v>
      </c>
      <c r="C9" s="293">
        <v>5061973.1204899997</v>
      </c>
      <c r="D9" s="294">
        <v>1.7692422981766508E-2</v>
      </c>
      <c r="E9" s="293">
        <v>88001.607899999246</v>
      </c>
      <c r="F9" s="87"/>
    </row>
    <row r="10" spans="1:6" ht="12.75" customHeight="1">
      <c r="A10" s="292" t="s">
        <v>356</v>
      </c>
      <c r="B10" s="293">
        <v>279041.21038</v>
      </c>
      <c r="C10" s="293">
        <v>197989.80481</v>
      </c>
      <c r="D10" s="294">
        <v>-0.2904639263126178</v>
      </c>
      <c r="E10" s="293">
        <v>-81051.405570000003</v>
      </c>
    </row>
    <row r="11" spans="1:6" ht="12.75" customHeight="1">
      <c r="A11" s="292" t="s">
        <v>357</v>
      </c>
      <c r="B11" s="293">
        <v>7313884.1298000002</v>
      </c>
      <c r="C11" s="293">
        <v>7665759.3169999998</v>
      </c>
      <c r="D11" s="294">
        <v>4.8110577219333345E-2</v>
      </c>
      <c r="E11" s="293">
        <v>351875.18719999958</v>
      </c>
    </row>
    <row r="12" spans="1:6" ht="12.75" customHeight="1">
      <c r="A12" s="292" t="s">
        <v>358</v>
      </c>
      <c r="B12" s="293">
        <v>134037.28899</v>
      </c>
      <c r="C12" s="293">
        <v>129611.40623000001</v>
      </c>
      <c r="D12" s="294">
        <v>-3.3019787205112686E-2</v>
      </c>
      <c r="E12" s="293">
        <v>-4425.8827599999931</v>
      </c>
    </row>
    <row r="13" spans="1:6" ht="12.75" customHeight="1">
      <c r="A13" s="289" t="s">
        <v>366</v>
      </c>
      <c r="B13" s="290">
        <v>4088037.47407</v>
      </c>
      <c r="C13" s="290">
        <v>4560216.7556000007</v>
      </c>
      <c r="D13" s="291">
        <v>0.11550267934797204</v>
      </c>
      <c r="E13" s="290">
        <v>472179.28153000074</v>
      </c>
    </row>
    <row r="14" spans="1:6" ht="12.75" customHeight="1">
      <c r="A14" s="292" t="s">
        <v>359</v>
      </c>
      <c r="B14" s="293">
        <v>355258.01182000001</v>
      </c>
      <c r="C14" s="293">
        <v>317499.56667000003</v>
      </c>
      <c r="D14" s="294">
        <v>-0.10628457035088967</v>
      </c>
      <c r="E14" s="293">
        <v>-37758.445149999985</v>
      </c>
    </row>
    <row r="15" spans="1:6" ht="12.75" customHeight="1">
      <c r="A15" s="292" t="s">
        <v>360</v>
      </c>
      <c r="B15" s="293">
        <v>3141185.24817</v>
      </c>
      <c r="C15" s="293">
        <v>3701825.2255000002</v>
      </c>
      <c r="D15" s="294">
        <v>0.17848039292067197</v>
      </c>
      <c r="E15" s="293">
        <v>560639.97733000014</v>
      </c>
    </row>
    <row r="16" spans="1:6" ht="12.75" customHeight="1">
      <c r="A16" s="292" t="s">
        <v>361</v>
      </c>
      <c r="B16" s="293">
        <v>301046.04132000002</v>
      </c>
      <c r="C16" s="293">
        <v>189768.01269999999</v>
      </c>
      <c r="D16" s="294">
        <v>-0.36963790698618054</v>
      </c>
      <c r="E16" s="293">
        <v>-111278.02862000003</v>
      </c>
    </row>
    <row r="17" spans="1:7" ht="12.75" customHeight="1">
      <c r="A17" s="292" t="s">
        <v>362</v>
      </c>
      <c r="B17" s="293">
        <v>290548.17275999999</v>
      </c>
      <c r="C17" s="293">
        <v>351123.95073000004</v>
      </c>
      <c r="D17" s="294">
        <v>0.20848789856282163</v>
      </c>
      <c r="E17" s="293">
        <v>60575.777970000054</v>
      </c>
    </row>
    <row r="18" spans="1:7" ht="22.5">
      <c r="A18" s="295" t="s">
        <v>371</v>
      </c>
      <c r="B18" s="293">
        <v>77663.16085</v>
      </c>
      <c r="C18" s="293">
        <v>87687.670540000006</v>
      </c>
      <c r="D18" s="294">
        <v>0.12907676664566256</v>
      </c>
      <c r="E18" s="293">
        <v>10024.509690000006</v>
      </c>
    </row>
    <row r="19" spans="1:7" ht="12.75" customHeight="1">
      <c r="A19" s="296" t="s">
        <v>374</v>
      </c>
      <c r="B19" s="290">
        <v>16876811.49109</v>
      </c>
      <c r="C19" s="290">
        <v>17716369.42898</v>
      </c>
      <c r="D19" s="291">
        <v>4.9746241363970892E-2</v>
      </c>
      <c r="E19" s="290">
        <v>839557.93789000064</v>
      </c>
    </row>
    <row r="20" spans="1:7" ht="12.75" customHeight="1">
      <c r="A20" s="292" t="s">
        <v>363</v>
      </c>
      <c r="B20" s="293">
        <v>9208014.9625599999</v>
      </c>
      <c r="C20" s="293">
        <v>9137836.4475200009</v>
      </c>
      <c r="D20" s="294">
        <v>-7.6214597093235067E-3</v>
      </c>
      <c r="E20" s="293">
        <v>-70178.515039999038</v>
      </c>
    </row>
    <row r="21" spans="1:7" ht="12.75" customHeight="1">
      <c r="A21" s="289" t="s">
        <v>367</v>
      </c>
      <c r="B21" s="290">
        <v>1829890.17848</v>
      </c>
      <c r="C21" s="290">
        <v>2012875.4449500002</v>
      </c>
      <c r="D21" s="291">
        <v>9.9997949943639253E-2</v>
      </c>
      <c r="E21" s="290">
        <v>182985.26647000015</v>
      </c>
    </row>
    <row r="22" spans="1:7" ht="12.75" customHeight="1">
      <c r="A22" s="289" t="s">
        <v>368</v>
      </c>
      <c r="B22" s="290">
        <v>128630.14852</v>
      </c>
      <c r="C22" s="290">
        <v>100652.78852</v>
      </c>
      <c r="D22" s="291">
        <v>-0.21750235323447484</v>
      </c>
      <c r="E22" s="290">
        <v>-27977.360000000001</v>
      </c>
    </row>
    <row r="23" spans="1:7" ht="12.75" customHeight="1">
      <c r="A23" s="289" t="s">
        <v>369</v>
      </c>
      <c r="B23" s="290">
        <v>9829574.7685499992</v>
      </c>
      <c r="C23" s="290">
        <v>11166027.31765</v>
      </c>
      <c r="D23" s="291">
        <v>0.13596239721132372</v>
      </c>
      <c r="E23" s="290">
        <v>1336452.5491000004</v>
      </c>
    </row>
    <row r="24" spans="1:7" ht="12.75" customHeight="1">
      <c r="A24" s="289" t="s">
        <v>370</v>
      </c>
      <c r="B24" s="290">
        <v>4779751.8162799999</v>
      </c>
      <c r="C24" s="290">
        <v>4070251.3078200002</v>
      </c>
      <c r="D24" s="291">
        <v>-0.1484387758467744</v>
      </c>
      <c r="E24" s="290">
        <v>-709500.50845999969</v>
      </c>
    </row>
    <row r="25" spans="1:7" ht="21.75">
      <c r="A25" s="297" t="s">
        <v>372</v>
      </c>
      <c r="B25" s="290">
        <v>308964.57925999997</v>
      </c>
      <c r="C25" s="290">
        <v>366562.57004000002</v>
      </c>
      <c r="D25" s="291">
        <v>0.18642263432899916</v>
      </c>
      <c r="E25" s="290">
        <v>57597.990780000051</v>
      </c>
    </row>
    <row r="26" spans="1:7">
      <c r="A26" s="296" t="s">
        <v>375</v>
      </c>
      <c r="B26" s="290">
        <v>16876811.49109</v>
      </c>
      <c r="C26" s="290">
        <v>17716369.42898</v>
      </c>
      <c r="D26" s="291">
        <v>4.9746241363970892E-2</v>
      </c>
      <c r="E26" s="290">
        <v>839557.93789000064</v>
      </c>
    </row>
    <row r="27" spans="1:7" ht="12.75" customHeight="1">
      <c r="A27" s="292" t="s">
        <v>364</v>
      </c>
      <c r="B27" s="293">
        <v>9208014.9625599999</v>
      </c>
      <c r="C27" s="293">
        <v>9137836.4475200009</v>
      </c>
      <c r="D27" s="294">
        <v>-7.6214597093235067E-3</v>
      </c>
      <c r="E27" s="293">
        <v>-70178.515039999038</v>
      </c>
    </row>
    <row r="28" spans="1:7" ht="12.75" customHeight="1">
      <c r="A28" s="36" t="s">
        <v>265</v>
      </c>
    </row>
    <row r="29" spans="1:7" ht="12.75" customHeight="1">
      <c r="F29" s="130"/>
      <c r="G29" s="130"/>
    </row>
    <row r="30" spans="1:7" ht="26.25" customHeight="1">
      <c r="A30" s="845" t="s">
        <v>1409</v>
      </c>
      <c r="B30" s="845"/>
      <c r="C30" s="845"/>
      <c r="D30" s="845"/>
      <c r="E30" s="845"/>
      <c r="F30" s="130"/>
      <c r="G30" s="130"/>
    </row>
    <row r="31" spans="1:7" ht="12.75" customHeight="1"/>
    <row r="32" spans="1:7" ht="12.75" customHeight="1">
      <c r="A32" s="74" t="s">
        <v>297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347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59" t="s">
        <v>882</v>
      </c>
    </row>
    <row r="2" spans="1:8" ht="12.75" customHeight="1">
      <c r="A2" s="66" t="s">
        <v>883</v>
      </c>
    </row>
    <row r="3" spans="1:8" ht="12.75" customHeight="1">
      <c r="E3" s="849" t="s">
        <v>579</v>
      </c>
      <c r="F3" s="849"/>
    </row>
    <row r="4" spans="1:8" ht="84.75" customHeight="1">
      <c r="A4" s="471" t="s">
        <v>285</v>
      </c>
      <c r="B4" s="851" t="s">
        <v>1252</v>
      </c>
      <c r="C4" s="851"/>
      <c r="D4" s="633" t="s">
        <v>998</v>
      </c>
      <c r="E4" s="847" t="s">
        <v>1253</v>
      </c>
      <c r="F4" s="848"/>
      <c r="G4" s="633" t="s">
        <v>998</v>
      </c>
    </row>
    <row r="5" spans="1:8" ht="15" customHeight="1" thickBot="1">
      <c r="A5" s="473"/>
      <c r="B5" s="521" t="s">
        <v>1045</v>
      </c>
      <c r="C5" s="521" t="s">
        <v>1297</v>
      </c>
      <c r="D5" s="523"/>
      <c r="E5" s="521" t="s">
        <v>1045</v>
      </c>
      <c r="F5" s="521" t="s">
        <v>1297</v>
      </c>
      <c r="G5" s="474"/>
    </row>
    <row r="6" spans="1:8" ht="12.75" customHeight="1">
      <c r="A6" s="475" t="s">
        <v>286</v>
      </c>
      <c r="B6" s="476"/>
      <c r="C6" s="476"/>
      <c r="D6" s="477"/>
      <c r="E6" s="476"/>
      <c r="F6" s="476"/>
      <c r="G6" s="477"/>
    </row>
    <row r="7" spans="1:8" ht="12.75" customHeight="1">
      <c r="A7" s="298" t="s">
        <v>590</v>
      </c>
      <c r="B7" s="299">
        <v>66</v>
      </c>
      <c r="C7" s="299">
        <v>60</v>
      </c>
      <c r="D7" s="300">
        <v>-9.0909090909090912E-2</v>
      </c>
      <c r="E7" s="299">
        <v>622515.4571900001</v>
      </c>
      <c r="F7" s="301">
        <v>495361.12577999994</v>
      </c>
      <c r="G7" s="300">
        <v>-0.20425891428297649</v>
      </c>
      <c r="H7" s="77"/>
    </row>
    <row r="8" spans="1:8" ht="12.75" customHeight="1">
      <c r="A8" s="298" t="s">
        <v>589</v>
      </c>
      <c r="B8" s="299">
        <v>40424</v>
      </c>
      <c r="C8" s="299">
        <v>38661</v>
      </c>
      <c r="D8" s="300">
        <v>-4.3612705323570158E-2</v>
      </c>
      <c r="E8" s="299">
        <v>1799661.88986</v>
      </c>
      <c r="F8" s="301">
        <v>1886449.5790500001</v>
      </c>
      <c r="G8" s="300">
        <v>4.8224441312557598E-2</v>
      </c>
      <c r="H8" s="77"/>
    </row>
    <row r="9" spans="1:8" ht="12.75" customHeight="1">
      <c r="A9" s="302" t="s">
        <v>591</v>
      </c>
      <c r="B9" s="299">
        <v>6017</v>
      </c>
      <c r="C9" s="299">
        <v>6430</v>
      </c>
      <c r="D9" s="300">
        <v>6.8638856573043042E-2</v>
      </c>
      <c r="E9" s="299">
        <v>381459.56117</v>
      </c>
      <c r="F9" s="301">
        <v>462869.66830000002</v>
      </c>
      <c r="G9" s="300">
        <v>0.2134173983745529</v>
      </c>
    </row>
    <row r="10" spans="1:8" ht="12.75" customHeight="1">
      <c r="A10" s="298" t="s">
        <v>578</v>
      </c>
      <c r="B10" s="299">
        <v>357</v>
      </c>
      <c r="C10" s="299">
        <v>294</v>
      </c>
      <c r="D10" s="300">
        <v>-0.17647058823529413</v>
      </c>
      <c r="E10" s="299">
        <v>195487.33554</v>
      </c>
      <c r="F10" s="301">
        <v>160878.35178</v>
      </c>
      <c r="G10" s="300">
        <v>-0.17703951851611596</v>
      </c>
    </row>
    <row r="11" spans="1:8" ht="12.75" customHeight="1">
      <c r="A11" s="303" t="s">
        <v>653</v>
      </c>
      <c r="B11" s="299">
        <v>0</v>
      </c>
      <c r="C11" s="299">
        <v>0</v>
      </c>
      <c r="D11" s="300" t="s">
        <v>964</v>
      </c>
      <c r="E11" s="299">
        <v>0</v>
      </c>
      <c r="F11" s="301">
        <v>0</v>
      </c>
      <c r="G11" s="300" t="s">
        <v>964</v>
      </c>
    </row>
    <row r="12" spans="1:8" ht="29.25">
      <c r="A12" s="302" t="s">
        <v>654</v>
      </c>
      <c r="B12" s="299">
        <v>1611</v>
      </c>
      <c r="C12" s="299">
        <v>1329</v>
      </c>
      <c r="D12" s="300">
        <v>-0.1750465549348231</v>
      </c>
      <c r="E12" s="299">
        <v>255553.23723</v>
      </c>
      <c r="F12" s="301">
        <v>177739.42973</v>
      </c>
      <c r="G12" s="300">
        <v>-0.30449157421538331</v>
      </c>
      <c r="H12" s="87"/>
    </row>
    <row r="13" spans="1:8" ht="12.75" customHeight="1">
      <c r="A13" s="298" t="s">
        <v>966</v>
      </c>
      <c r="B13" s="299">
        <v>316</v>
      </c>
      <c r="C13" s="299">
        <v>269</v>
      </c>
      <c r="D13" s="300">
        <v>-0.14873417721518986</v>
      </c>
      <c r="E13" s="299">
        <v>1230.41427</v>
      </c>
      <c r="F13" s="301">
        <v>500.73138</v>
      </c>
      <c r="G13" s="300">
        <v>-0.59303838373070894</v>
      </c>
      <c r="H13" s="87"/>
    </row>
    <row r="14" spans="1:8" ht="22.5" customHeight="1">
      <c r="A14" s="304" t="s">
        <v>287</v>
      </c>
      <c r="B14" s="305">
        <v>48791</v>
      </c>
      <c r="C14" s="305">
        <v>47043</v>
      </c>
      <c r="D14" s="306">
        <v>-3.5826279436781371E-2</v>
      </c>
      <c r="E14" s="305">
        <v>3255907.8952600001</v>
      </c>
      <c r="F14" s="305">
        <v>3183798.8860200001</v>
      </c>
      <c r="G14" s="306">
        <v>-2.2147128100576011E-2</v>
      </c>
    </row>
    <row r="15" spans="1:8" ht="15" customHeight="1">
      <c r="A15" s="478" t="s">
        <v>288</v>
      </c>
      <c r="B15" s="479"/>
      <c r="C15" s="479"/>
      <c r="D15" s="480"/>
      <c r="E15" s="479"/>
      <c r="F15" s="479"/>
      <c r="G15" s="481"/>
    </row>
    <row r="16" spans="1:8" ht="12.75" customHeight="1">
      <c r="A16" s="298" t="s">
        <v>590</v>
      </c>
      <c r="B16" s="299">
        <v>617</v>
      </c>
      <c r="C16" s="299">
        <v>553</v>
      </c>
      <c r="D16" s="300">
        <v>-0.10372771474878444</v>
      </c>
      <c r="E16" s="299">
        <v>2666620.7967900001</v>
      </c>
      <c r="F16" s="299">
        <v>2345125.0269800001</v>
      </c>
      <c r="G16" s="300">
        <v>-0.12056298750726281</v>
      </c>
    </row>
    <row r="17" spans="1:7" ht="12.75" customHeight="1">
      <c r="A17" s="298" t="s">
        <v>589</v>
      </c>
      <c r="B17" s="299">
        <v>33772</v>
      </c>
      <c r="C17" s="299">
        <v>38593</v>
      </c>
      <c r="D17" s="300">
        <v>0.14275139168541987</v>
      </c>
      <c r="E17" s="299">
        <v>2179497.9795200001</v>
      </c>
      <c r="F17" s="299">
        <v>2845052.01706</v>
      </c>
      <c r="G17" s="300">
        <v>0.30537033931390828</v>
      </c>
    </row>
    <row r="18" spans="1:7" ht="12.75" customHeight="1">
      <c r="A18" s="302" t="s">
        <v>591</v>
      </c>
      <c r="B18" s="299">
        <v>15531</v>
      </c>
      <c r="C18" s="299">
        <v>17718</v>
      </c>
      <c r="D18" s="300">
        <v>0.14081514390573691</v>
      </c>
      <c r="E18" s="299">
        <v>2497000.6117099999</v>
      </c>
      <c r="F18" s="299">
        <v>2999038.0233899998</v>
      </c>
      <c r="G18" s="300">
        <v>0.20105618289624441</v>
      </c>
    </row>
    <row r="19" spans="1:7" ht="12.75" customHeight="1">
      <c r="A19" s="298" t="s">
        <v>578</v>
      </c>
      <c r="B19" s="299">
        <v>571</v>
      </c>
      <c r="C19" s="299">
        <v>671</v>
      </c>
      <c r="D19" s="300">
        <v>0.17513134851138354</v>
      </c>
      <c r="E19" s="299">
        <v>222875.26038999998</v>
      </c>
      <c r="F19" s="299">
        <v>279293.45617999998</v>
      </c>
      <c r="G19" s="300">
        <v>0.25313799158899997</v>
      </c>
    </row>
    <row r="20" spans="1:7" ht="12.75" customHeight="1">
      <c r="A20" s="303" t="s">
        <v>653</v>
      </c>
      <c r="B20" s="299">
        <v>2</v>
      </c>
      <c r="C20" s="299">
        <v>2</v>
      </c>
      <c r="D20" s="300">
        <v>0</v>
      </c>
      <c r="E20" s="299">
        <v>804.28332999999998</v>
      </c>
      <c r="F20" s="299">
        <v>643.06191999999999</v>
      </c>
      <c r="G20" s="300">
        <v>-0.20045350187725511</v>
      </c>
    </row>
    <row r="21" spans="1:7" ht="29.25">
      <c r="A21" s="302" t="s">
        <v>654</v>
      </c>
      <c r="B21" s="299">
        <v>7129</v>
      </c>
      <c r="C21" s="299">
        <v>7063</v>
      </c>
      <c r="D21" s="300">
        <v>-9.2579604432599244E-3</v>
      </c>
      <c r="E21" s="299">
        <v>2306172.9393200004</v>
      </c>
      <c r="F21" s="299">
        <v>2267820.9323800001</v>
      </c>
      <c r="G21" s="300">
        <v>-1.6630152182476272E-2</v>
      </c>
    </row>
    <row r="22" spans="1:7" ht="12.75" customHeight="1">
      <c r="A22" s="298" t="s">
        <v>966</v>
      </c>
      <c r="B22" s="299">
        <v>1061</v>
      </c>
      <c r="C22" s="299">
        <v>910</v>
      </c>
      <c r="D22" s="300">
        <v>-0.14231856738925541</v>
      </c>
      <c r="E22" s="299">
        <v>109836.28001</v>
      </c>
      <c r="F22" s="299">
        <v>62243.448299999996</v>
      </c>
      <c r="G22" s="300">
        <v>-0.43330702483429823</v>
      </c>
    </row>
    <row r="23" spans="1:7" ht="22.5" customHeight="1">
      <c r="A23" s="304" t="s">
        <v>287</v>
      </c>
      <c r="B23" s="305">
        <v>58683</v>
      </c>
      <c r="C23" s="307">
        <v>65510</v>
      </c>
      <c r="D23" s="306">
        <v>0.11633692892319752</v>
      </c>
      <c r="E23" s="305">
        <v>9982808.1510700006</v>
      </c>
      <c r="F23" s="305">
        <v>10799215.966209998</v>
      </c>
      <c r="G23" s="306">
        <v>8.1781378825004428E-2</v>
      </c>
    </row>
    <row r="24" spans="1:7" ht="15" customHeight="1">
      <c r="A24" s="478" t="s">
        <v>289</v>
      </c>
      <c r="B24" s="479"/>
      <c r="C24" s="479"/>
      <c r="D24" s="480"/>
      <c r="E24" s="479"/>
      <c r="F24" s="479"/>
      <c r="G24" s="482"/>
    </row>
    <row r="25" spans="1:7" ht="12.75" customHeight="1">
      <c r="A25" s="298" t="s">
        <v>590</v>
      </c>
      <c r="B25" s="299">
        <v>246</v>
      </c>
      <c r="C25" s="299">
        <v>149</v>
      </c>
      <c r="D25" s="300">
        <v>-0.39430894308943087</v>
      </c>
      <c r="E25" s="299">
        <v>73230.549419999996</v>
      </c>
      <c r="F25" s="299">
        <v>42282.48042</v>
      </c>
      <c r="G25" s="300">
        <v>-0.42261145444236919</v>
      </c>
    </row>
    <row r="26" spans="1:7" ht="12.75" customHeight="1">
      <c r="A26" s="298" t="s">
        <v>589</v>
      </c>
      <c r="B26" s="299">
        <v>260</v>
      </c>
      <c r="C26" s="299">
        <v>151</v>
      </c>
      <c r="D26" s="300">
        <v>-0.41923076923076924</v>
      </c>
      <c r="E26" s="299">
        <v>1.7520100000000001</v>
      </c>
      <c r="F26" s="299">
        <v>0</v>
      </c>
      <c r="G26" s="300">
        <v>-1</v>
      </c>
    </row>
    <row r="27" spans="1:7" ht="12.75" customHeight="1">
      <c r="A27" s="302" t="s">
        <v>591</v>
      </c>
      <c r="B27" s="299">
        <v>345</v>
      </c>
      <c r="C27" s="299">
        <v>209</v>
      </c>
      <c r="D27" s="300">
        <v>-0.39420289855072466</v>
      </c>
      <c r="E27" s="299">
        <v>22.39284</v>
      </c>
      <c r="F27" s="299">
        <v>14.79044</v>
      </c>
      <c r="G27" s="300">
        <v>-0.33950137633279209</v>
      </c>
    </row>
    <row r="28" spans="1:7" ht="12.75" customHeight="1">
      <c r="A28" s="298" t="s">
        <v>578</v>
      </c>
      <c r="B28" s="299">
        <v>50</v>
      </c>
      <c r="C28" s="299">
        <v>43</v>
      </c>
      <c r="D28" s="300">
        <v>-0.14000000000000001</v>
      </c>
      <c r="E28" s="299">
        <v>621.55345</v>
      </c>
      <c r="F28" s="299">
        <v>126.27225999999999</v>
      </c>
      <c r="G28" s="300">
        <v>-0.79684408476857471</v>
      </c>
    </row>
    <row r="29" spans="1:7" ht="12.75" customHeight="1">
      <c r="A29" s="303" t="s">
        <v>655</v>
      </c>
      <c r="B29" s="299">
        <v>0</v>
      </c>
      <c r="C29" s="299">
        <v>0</v>
      </c>
      <c r="D29" s="300" t="s">
        <v>964</v>
      </c>
      <c r="E29" s="299">
        <v>0</v>
      </c>
      <c r="F29" s="299">
        <v>0</v>
      </c>
      <c r="G29" s="300" t="s">
        <v>964</v>
      </c>
    </row>
    <row r="30" spans="1:7" ht="29.25">
      <c r="A30" s="302" t="s">
        <v>654</v>
      </c>
      <c r="B30" s="299">
        <v>326</v>
      </c>
      <c r="C30" s="299">
        <v>203</v>
      </c>
      <c r="D30" s="300">
        <v>-0.3773006134969325</v>
      </c>
      <c r="E30" s="299">
        <v>1916.5952299999999</v>
      </c>
      <c r="F30" s="299">
        <v>594.59649999999999</v>
      </c>
      <c r="G30" s="300">
        <v>-0.68976417623662767</v>
      </c>
    </row>
    <row r="31" spans="1:7" ht="12.75" customHeight="1">
      <c r="A31" s="298" t="s">
        <v>966</v>
      </c>
      <c r="B31" s="299">
        <v>1</v>
      </c>
      <c r="C31" s="299">
        <v>0</v>
      </c>
      <c r="D31" s="300">
        <v>-1</v>
      </c>
      <c r="E31" s="299">
        <v>0</v>
      </c>
      <c r="F31" s="299">
        <v>0</v>
      </c>
      <c r="G31" s="300" t="s">
        <v>964</v>
      </c>
    </row>
    <row r="32" spans="1:7" ht="22.5" customHeight="1">
      <c r="A32" s="304" t="s">
        <v>287</v>
      </c>
      <c r="B32" s="305">
        <v>1228</v>
      </c>
      <c r="C32" s="305">
        <v>755</v>
      </c>
      <c r="D32" s="306">
        <v>-0.38517915309446255</v>
      </c>
      <c r="E32" s="305">
        <v>75792.842950000006</v>
      </c>
      <c r="F32" s="305">
        <v>43018.139619999994</v>
      </c>
      <c r="G32" s="306">
        <v>-0.4324247785720513</v>
      </c>
    </row>
    <row r="33" spans="1:8" ht="12.75" customHeight="1">
      <c r="A33" s="27" t="s">
        <v>291</v>
      </c>
    </row>
    <row r="34" spans="1:8" ht="72.75" customHeight="1">
      <c r="A34" s="853" t="s">
        <v>1254</v>
      </c>
      <c r="B34" s="853"/>
      <c r="C34" s="853"/>
      <c r="D34" s="853"/>
      <c r="E34" s="853"/>
      <c r="F34" s="853"/>
      <c r="G34" s="853"/>
    </row>
    <row r="35" spans="1:8" ht="25.5" customHeight="1">
      <c r="A35" s="845" t="s">
        <v>1409</v>
      </c>
      <c r="B35" s="845"/>
      <c r="C35" s="845"/>
      <c r="D35" s="845"/>
      <c r="E35" s="845"/>
      <c r="F35" s="130"/>
      <c r="G35" s="130"/>
    </row>
    <row r="36" spans="1:8" ht="12.75" customHeight="1"/>
    <row r="37" spans="1:8" ht="12.75" customHeight="1"/>
    <row r="38" spans="1:8" ht="12.75" customHeight="1">
      <c r="A38" s="459" t="s">
        <v>884</v>
      </c>
    </row>
    <row r="39" spans="1:8" ht="12.75" customHeight="1">
      <c r="A39" s="66" t="s">
        <v>885</v>
      </c>
    </row>
    <row r="40" spans="1:8" ht="12.75" customHeight="1">
      <c r="E40" s="849" t="s">
        <v>579</v>
      </c>
      <c r="F40" s="849"/>
    </row>
    <row r="41" spans="1:8" ht="85.5" customHeight="1">
      <c r="A41" s="471" t="s">
        <v>290</v>
      </c>
      <c r="B41" s="851" t="s">
        <v>1255</v>
      </c>
      <c r="C41" s="851"/>
      <c r="D41" s="633" t="s">
        <v>998</v>
      </c>
      <c r="E41" s="847" t="s">
        <v>1256</v>
      </c>
      <c r="F41" s="848"/>
      <c r="G41" s="633" t="s">
        <v>998</v>
      </c>
    </row>
    <row r="42" spans="1:8" ht="27" customHeight="1" thickBot="1">
      <c r="A42" s="473"/>
      <c r="B42" s="521" t="s">
        <v>1408</v>
      </c>
      <c r="C42" s="521" t="s">
        <v>1388</v>
      </c>
      <c r="D42" s="523"/>
      <c r="E42" s="521" t="s">
        <v>1408</v>
      </c>
      <c r="F42" s="521" t="s">
        <v>1388</v>
      </c>
      <c r="G42" s="474"/>
    </row>
    <row r="43" spans="1:8" ht="15" customHeight="1">
      <c r="A43" s="475" t="s">
        <v>286</v>
      </c>
      <c r="B43" s="476"/>
      <c r="C43" s="476"/>
      <c r="D43" s="477"/>
      <c r="E43" s="476"/>
      <c r="F43" s="476"/>
      <c r="G43" s="477"/>
    </row>
    <row r="44" spans="1:8" ht="12.75" customHeight="1">
      <c r="A44" s="298" t="s">
        <v>590</v>
      </c>
      <c r="B44" s="299">
        <v>13</v>
      </c>
      <c r="C44" s="299">
        <v>9</v>
      </c>
      <c r="D44" s="300">
        <v>-0.30769230769230771</v>
      </c>
      <c r="E44" s="299">
        <v>12903.98409</v>
      </c>
      <c r="F44" s="301">
        <v>47454.958639999997</v>
      </c>
      <c r="G44" s="300">
        <v>2.6775431765120845</v>
      </c>
      <c r="H44" s="77"/>
    </row>
    <row r="45" spans="1:8" ht="12.75" customHeight="1">
      <c r="A45" s="298" t="s">
        <v>589</v>
      </c>
      <c r="B45" s="299">
        <v>14519</v>
      </c>
      <c r="C45" s="299">
        <v>16965</v>
      </c>
      <c r="D45" s="300">
        <v>0.16846890281699842</v>
      </c>
      <c r="E45" s="299">
        <v>1136046.07703</v>
      </c>
      <c r="F45" s="301">
        <v>1286183.30345</v>
      </c>
      <c r="G45" s="300">
        <v>0.13215769100889665</v>
      </c>
      <c r="H45" s="77"/>
    </row>
    <row r="46" spans="1:8" ht="12.75" customHeight="1">
      <c r="A46" s="302" t="s">
        <v>591</v>
      </c>
      <c r="B46" s="299">
        <v>1950</v>
      </c>
      <c r="C46" s="299">
        <v>2137</v>
      </c>
      <c r="D46" s="300">
        <v>9.5897435897435893E-2</v>
      </c>
      <c r="E46" s="299">
        <v>233196.34899</v>
      </c>
      <c r="F46" s="301">
        <v>260496.32879</v>
      </c>
      <c r="G46" s="300">
        <v>0.11706864158997055</v>
      </c>
    </row>
    <row r="47" spans="1:8" ht="12.75" customHeight="1">
      <c r="A47" s="298" t="s">
        <v>578</v>
      </c>
      <c r="B47" s="299">
        <v>59</v>
      </c>
      <c r="C47" s="299">
        <v>58</v>
      </c>
      <c r="D47" s="300">
        <v>-1.6949152542372881E-2</v>
      </c>
      <c r="E47" s="299">
        <v>89210.716520000002</v>
      </c>
      <c r="F47" s="301">
        <v>75863.534920000006</v>
      </c>
      <c r="G47" s="300">
        <v>-0.14961410602511765</v>
      </c>
    </row>
    <row r="48" spans="1:8" ht="12.75" customHeight="1">
      <c r="A48" s="303" t="s">
        <v>655</v>
      </c>
      <c r="B48" s="299">
        <v>0</v>
      </c>
      <c r="C48" s="299">
        <v>0</v>
      </c>
      <c r="D48" s="300" t="s">
        <v>964</v>
      </c>
      <c r="E48" s="299">
        <v>0</v>
      </c>
      <c r="F48" s="301">
        <v>0</v>
      </c>
      <c r="G48" s="300" t="s">
        <v>964</v>
      </c>
    </row>
    <row r="49" spans="1:16" ht="34.5" customHeight="1">
      <c r="A49" s="302" t="s">
        <v>656</v>
      </c>
      <c r="B49" s="299">
        <v>206</v>
      </c>
      <c r="C49" s="299">
        <v>182</v>
      </c>
      <c r="D49" s="300">
        <v>-0.11650485436893204</v>
      </c>
      <c r="E49" s="299">
        <v>61827.73027</v>
      </c>
      <c r="F49" s="301">
        <v>33427.128600000004</v>
      </c>
      <c r="G49" s="300">
        <v>-0.45935054620273702</v>
      </c>
    </row>
    <row r="50" spans="1:16" ht="12.75" customHeight="1">
      <c r="A50" s="298" t="s">
        <v>966</v>
      </c>
      <c r="B50" s="299">
        <v>26</v>
      </c>
      <c r="C50" s="299">
        <v>1</v>
      </c>
      <c r="D50" s="300">
        <v>-0.96153846153846156</v>
      </c>
      <c r="E50" s="299">
        <v>240.69062</v>
      </c>
      <c r="F50" s="301">
        <v>260.80261999999999</v>
      </c>
      <c r="G50" s="300">
        <v>8.3559550430340801E-2</v>
      </c>
    </row>
    <row r="51" spans="1:16" ht="22.5" customHeight="1">
      <c r="A51" s="304" t="s">
        <v>287</v>
      </c>
      <c r="B51" s="305">
        <v>16773</v>
      </c>
      <c r="C51" s="305">
        <v>19352</v>
      </c>
      <c r="D51" s="322">
        <v>0.15375901746855064</v>
      </c>
      <c r="E51" s="305">
        <v>1533425.5475299999</v>
      </c>
      <c r="F51" s="305">
        <v>1703686.0570199999</v>
      </c>
      <c r="G51" s="322">
        <v>0.11103278523319966</v>
      </c>
    </row>
    <row r="52" spans="1:16" ht="15" customHeight="1">
      <c r="A52" s="478" t="s">
        <v>288</v>
      </c>
      <c r="B52" s="479"/>
      <c r="C52" s="479"/>
      <c r="D52" s="480"/>
      <c r="E52" s="479"/>
      <c r="F52" s="479"/>
      <c r="G52" s="481"/>
    </row>
    <row r="53" spans="1:16" ht="12.75" customHeight="1">
      <c r="A53" s="298" t="s">
        <v>590</v>
      </c>
      <c r="B53" s="299">
        <v>14</v>
      </c>
      <c r="C53" s="299">
        <v>18</v>
      </c>
      <c r="D53" s="300">
        <v>0.2857142857142857</v>
      </c>
      <c r="E53" s="299">
        <v>59194.433469999996</v>
      </c>
      <c r="F53" s="301">
        <v>47295.525580000001</v>
      </c>
      <c r="G53" s="300">
        <v>-0.20101396689657339</v>
      </c>
    </row>
    <row r="54" spans="1:16">
      <c r="A54" s="298" t="s">
        <v>589</v>
      </c>
      <c r="B54" s="299">
        <v>10858</v>
      </c>
      <c r="C54" s="299">
        <v>17035</v>
      </c>
      <c r="D54" s="300">
        <v>0.56888929821329892</v>
      </c>
      <c r="E54" s="299">
        <v>1364000.8060099999</v>
      </c>
      <c r="F54" s="301">
        <v>2173327.56617</v>
      </c>
      <c r="G54" s="300">
        <v>0.5933477140145228</v>
      </c>
    </row>
    <row r="55" spans="1:16" ht="12.75" customHeight="1">
      <c r="A55" s="302" t="s">
        <v>591</v>
      </c>
      <c r="B55" s="299">
        <v>5052</v>
      </c>
      <c r="C55" s="299">
        <v>6125</v>
      </c>
      <c r="D55" s="300">
        <v>0.21239113222486145</v>
      </c>
      <c r="E55" s="299">
        <v>1337678.9132300001</v>
      </c>
      <c r="F55" s="301">
        <v>1669184.9106600001</v>
      </c>
      <c r="G55" s="300">
        <v>0.24782180099522952</v>
      </c>
    </row>
    <row r="56" spans="1:16" ht="12.75" customHeight="1">
      <c r="A56" s="298" t="s">
        <v>578</v>
      </c>
      <c r="B56" s="299">
        <v>166</v>
      </c>
      <c r="C56" s="299">
        <v>246</v>
      </c>
      <c r="D56" s="300">
        <v>0.48192771084337349</v>
      </c>
      <c r="E56" s="299">
        <v>113773.87437999999</v>
      </c>
      <c r="F56" s="301">
        <v>170418.78505000001</v>
      </c>
      <c r="G56" s="300">
        <v>0.49787274080874117</v>
      </c>
    </row>
    <row r="57" spans="1:16" ht="12.75" customHeight="1">
      <c r="A57" s="303" t="s">
        <v>655</v>
      </c>
      <c r="B57" s="299">
        <v>1</v>
      </c>
      <c r="C57" s="299">
        <v>0</v>
      </c>
      <c r="D57" s="300">
        <v>-1</v>
      </c>
      <c r="E57" s="299">
        <v>853.64614000000006</v>
      </c>
      <c r="F57" s="301">
        <v>0</v>
      </c>
      <c r="G57" s="300">
        <v>-1</v>
      </c>
    </row>
    <row r="58" spans="1:16" ht="29.25">
      <c r="A58" s="302" t="s">
        <v>656</v>
      </c>
      <c r="B58" s="299">
        <v>1432</v>
      </c>
      <c r="C58" s="299">
        <v>1712</v>
      </c>
      <c r="D58" s="300">
        <v>0.19553072625698323</v>
      </c>
      <c r="E58" s="299">
        <v>573339.16344999999</v>
      </c>
      <c r="F58" s="301">
        <v>670680.73994</v>
      </c>
      <c r="G58" s="300">
        <v>0.16978009299811073</v>
      </c>
    </row>
    <row r="59" spans="1:16" ht="12.75" customHeight="1">
      <c r="A59" s="298" t="s">
        <v>966</v>
      </c>
      <c r="B59" s="299">
        <v>262</v>
      </c>
      <c r="C59" s="299">
        <v>110</v>
      </c>
      <c r="D59" s="300">
        <v>-0.58015267175572516</v>
      </c>
      <c r="E59" s="299">
        <v>36552.175640000001</v>
      </c>
      <c r="F59" s="301">
        <v>19366.963510000001</v>
      </c>
      <c r="G59" s="300">
        <v>-0.47015565637613571</v>
      </c>
    </row>
    <row r="60" spans="1:16" ht="22.5" customHeight="1">
      <c r="A60" s="304" t="s">
        <v>287</v>
      </c>
      <c r="B60" s="305">
        <v>17785</v>
      </c>
      <c r="C60" s="305">
        <v>25246</v>
      </c>
      <c r="D60" s="322">
        <v>0.41951082372786058</v>
      </c>
      <c r="E60" s="305">
        <v>3485393.0123299998</v>
      </c>
      <c r="F60" s="305">
        <v>4750274.4909100002</v>
      </c>
      <c r="G60" s="322">
        <v>0.36290928285714952</v>
      </c>
    </row>
    <row r="61" spans="1:16" ht="12.75" customHeight="1">
      <c r="A61" s="27" t="s">
        <v>291</v>
      </c>
    </row>
    <row r="62" spans="1:16" ht="89.25" customHeight="1">
      <c r="A62" s="852" t="s">
        <v>1257</v>
      </c>
      <c r="B62" s="852"/>
      <c r="C62" s="852"/>
      <c r="D62" s="852"/>
      <c r="E62" s="852"/>
      <c r="F62" s="852"/>
      <c r="G62" s="852"/>
      <c r="J62" s="702"/>
      <c r="K62" s="702"/>
      <c r="L62" s="702"/>
      <c r="M62" s="702"/>
      <c r="N62" s="702"/>
      <c r="O62" s="702"/>
      <c r="P62" s="702"/>
    </row>
    <row r="63" spans="1:16" ht="22.5" customHeight="1">
      <c r="A63" s="845" t="s">
        <v>1410</v>
      </c>
      <c r="B63" s="846"/>
      <c r="C63" s="846"/>
      <c r="D63" s="846"/>
      <c r="E63" s="846"/>
      <c r="F63" s="846"/>
      <c r="G63" s="846"/>
    </row>
    <row r="64" spans="1:16" ht="12.75" customHeight="1"/>
    <row r="65" spans="1:1" ht="12.75" customHeight="1">
      <c r="A65" s="74" t="s">
        <v>297</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5"/>
  <sheetViews>
    <sheetView showGridLines="0" zoomScaleNormal="100" workbookViewId="0"/>
  </sheetViews>
  <sheetFormatPr defaultRowHeight="15"/>
  <cols>
    <col min="1" max="1" width="39.7109375" customWidth="1"/>
    <col min="2" max="5" width="20.7109375" customWidth="1"/>
  </cols>
  <sheetData>
    <row r="1" spans="1:7" ht="12.75" customHeight="1">
      <c r="A1" s="469" t="s">
        <v>886</v>
      </c>
    </row>
    <row r="2" spans="1:7" ht="12.75" customHeight="1">
      <c r="A2" s="69" t="s">
        <v>887</v>
      </c>
    </row>
    <row r="3" spans="1:7">
      <c r="D3" s="106"/>
      <c r="E3" s="107" t="s">
        <v>437</v>
      </c>
    </row>
    <row r="4" spans="1:7" ht="57.75" customHeight="1">
      <c r="A4" s="847" t="s">
        <v>303</v>
      </c>
      <c r="B4" s="847" t="s">
        <v>1258</v>
      </c>
      <c r="C4" s="848"/>
      <c r="D4" s="847" t="s">
        <v>1259</v>
      </c>
      <c r="E4" s="818"/>
    </row>
    <row r="5" spans="1:7" ht="15.75" customHeight="1">
      <c r="A5" s="847"/>
      <c r="B5" s="521" t="s">
        <v>1408</v>
      </c>
      <c r="C5" s="521" t="s">
        <v>1388</v>
      </c>
      <c r="D5" s="521" t="s">
        <v>1408</v>
      </c>
      <c r="E5" s="521" t="s">
        <v>1388</v>
      </c>
    </row>
    <row r="6" spans="1:7">
      <c r="A6" s="308" t="s">
        <v>1389</v>
      </c>
      <c r="B6" s="309">
        <v>1575</v>
      </c>
      <c r="C6" s="309">
        <v>1422</v>
      </c>
      <c r="D6" s="309">
        <v>199248.03596000001</v>
      </c>
      <c r="E6" s="309">
        <v>186195.84474</v>
      </c>
      <c r="F6" s="77"/>
      <c r="G6" s="77"/>
    </row>
    <row r="7" spans="1:7">
      <c r="A7" s="308" t="s">
        <v>1390</v>
      </c>
      <c r="B7" s="309">
        <v>295</v>
      </c>
      <c r="C7" s="309">
        <v>214</v>
      </c>
      <c r="D7" s="309">
        <v>36044.910349999998</v>
      </c>
      <c r="E7" s="309">
        <v>30800.45997</v>
      </c>
      <c r="F7" s="77"/>
      <c r="G7" s="77"/>
    </row>
    <row r="8" spans="1:7">
      <c r="A8" s="308" t="s">
        <v>1391</v>
      </c>
      <c r="B8" s="309">
        <v>605</v>
      </c>
      <c r="C8" s="309">
        <v>477</v>
      </c>
      <c r="D8" s="309">
        <v>123063.702</v>
      </c>
      <c r="E8" s="309">
        <v>114385.46532999999</v>
      </c>
      <c r="F8" s="87"/>
      <c r="G8" s="77"/>
    </row>
    <row r="9" spans="1:7" ht="24">
      <c r="A9" s="308" t="s">
        <v>1392</v>
      </c>
      <c r="B9" s="309">
        <v>2914</v>
      </c>
      <c r="C9" s="309">
        <v>5240</v>
      </c>
      <c r="D9" s="309">
        <v>756631.15784999996</v>
      </c>
      <c r="E9" s="309">
        <v>1135533.0213400002</v>
      </c>
      <c r="F9" s="87"/>
      <c r="G9" s="77"/>
    </row>
    <row r="10" spans="1:7" ht="24">
      <c r="A10" s="308" t="s">
        <v>1393</v>
      </c>
      <c r="B10" s="309">
        <v>0</v>
      </c>
      <c r="C10" s="309">
        <v>0</v>
      </c>
      <c r="D10" s="309">
        <v>0</v>
      </c>
      <c r="E10" s="309">
        <v>0</v>
      </c>
      <c r="F10" s="77"/>
      <c r="G10" s="77"/>
    </row>
    <row r="11" spans="1:7">
      <c r="A11" s="308" t="s">
        <v>1394</v>
      </c>
      <c r="B11" s="309">
        <v>44</v>
      </c>
      <c r="C11" s="309">
        <v>1522</v>
      </c>
      <c r="D11" s="309">
        <v>1772.9436899999998</v>
      </c>
      <c r="E11" s="309">
        <v>156970.65976999997</v>
      </c>
      <c r="F11" s="77"/>
      <c r="G11" s="77"/>
    </row>
    <row r="12" spans="1:7" ht="24">
      <c r="A12" s="308" t="s">
        <v>1395</v>
      </c>
      <c r="B12" s="309">
        <v>0</v>
      </c>
      <c r="C12" s="309">
        <v>2</v>
      </c>
      <c r="D12" s="309">
        <v>0</v>
      </c>
      <c r="E12" s="309">
        <v>539.49653000000001</v>
      </c>
      <c r="F12" s="77"/>
      <c r="G12" s="77"/>
    </row>
    <row r="13" spans="1:7" ht="24">
      <c r="A13" s="308" t="s">
        <v>1396</v>
      </c>
      <c r="B13" s="309">
        <v>436</v>
      </c>
      <c r="C13" s="309">
        <v>88</v>
      </c>
      <c r="D13" s="309">
        <v>122640.51908</v>
      </c>
      <c r="E13" s="309">
        <v>13439.487720000001</v>
      </c>
      <c r="F13" s="77"/>
      <c r="G13" s="77"/>
    </row>
    <row r="14" spans="1:7">
      <c r="A14" s="308" t="s">
        <v>1397</v>
      </c>
      <c r="B14" s="309">
        <v>58</v>
      </c>
      <c r="C14" s="309">
        <v>73</v>
      </c>
      <c r="D14" s="309">
        <v>28474.031999999999</v>
      </c>
      <c r="E14" s="309">
        <v>21856.13</v>
      </c>
      <c r="F14" s="77"/>
      <c r="G14" s="77"/>
    </row>
    <row r="15" spans="1:7">
      <c r="A15" s="308" t="s">
        <v>1398</v>
      </c>
      <c r="B15" s="309">
        <v>2823</v>
      </c>
      <c r="C15" s="309">
        <v>3307</v>
      </c>
      <c r="D15" s="309">
        <v>401607.56594999996</v>
      </c>
      <c r="E15" s="309">
        <v>508328.44304000004</v>
      </c>
      <c r="F15" s="77"/>
      <c r="G15" s="77"/>
    </row>
    <row r="16" spans="1:7" ht="24">
      <c r="A16" s="308" t="s">
        <v>1399</v>
      </c>
      <c r="B16" s="309">
        <v>2098</v>
      </c>
      <c r="C16" s="309">
        <v>2577</v>
      </c>
      <c r="D16" s="309">
        <v>445106.77219000005</v>
      </c>
      <c r="E16" s="309">
        <v>574671.64740000002</v>
      </c>
      <c r="F16" s="77"/>
      <c r="G16" s="77"/>
    </row>
    <row r="17" spans="1:12">
      <c r="A17" s="308" t="s">
        <v>1400</v>
      </c>
      <c r="B17" s="309">
        <v>2066</v>
      </c>
      <c r="C17" s="309">
        <v>3528</v>
      </c>
      <c r="D17" s="309">
        <v>356384.7</v>
      </c>
      <c r="E17" s="309">
        <v>670008.34590000007</v>
      </c>
      <c r="F17" s="77"/>
      <c r="G17" s="77"/>
    </row>
    <row r="18" spans="1:12">
      <c r="A18" s="308" t="s">
        <v>1401</v>
      </c>
      <c r="B18" s="309">
        <v>1449</v>
      </c>
      <c r="C18" s="309">
        <v>1845</v>
      </c>
      <c r="D18" s="309">
        <v>210698.69581</v>
      </c>
      <c r="E18" s="309">
        <v>286004.69397000002</v>
      </c>
      <c r="F18" s="77"/>
      <c r="G18" s="77"/>
    </row>
    <row r="19" spans="1:12">
      <c r="A19" s="308" t="s">
        <v>1402</v>
      </c>
      <c r="B19" s="309">
        <v>7316</v>
      </c>
      <c r="C19" s="309">
        <v>10214</v>
      </c>
      <c r="D19" s="309">
        <v>615719.82117999997</v>
      </c>
      <c r="E19" s="309">
        <v>999056.9486</v>
      </c>
      <c r="F19" s="77"/>
      <c r="G19" s="77"/>
    </row>
    <row r="20" spans="1:12">
      <c r="A20" s="308" t="s">
        <v>1403</v>
      </c>
      <c r="B20" s="309">
        <v>2442</v>
      </c>
      <c r="C20" s="309">
        <v>3056</v>
      </c>
      <c r="D20" s="309">
        <v>326556.38243</v>
      </c>
      <c r="E20" s="309">
        <v>371092.54858</v>
      </c>
      <c r="F20" s="77"/>
      <c r="G20" s="77"/>
    </row>
    <row r="21" spans="1:12" ht="24">
      <c r="A21" s="308" t="s">
        <v>1404</v>
      </c>
      <c r="B21" s="309">
        <v>135</v>
      </c>
      <c r="C21" s="309">
        <v>242</v>
      </c>
      <c r="D21" s="309">
        <v>62486.721740000001</v>
      </c>
      <c r="E21" s="309">
        <v>131904.01082999998</v>
      </c>
      <c r="F21" s="77"/>
      <c r="G21" s="77"/>
    </row>
    <row r="22" spans="1:12">
      <c r="A22" s="308" t="s">
        <v>1405</v>
      </c>
      <c r="B22" s="309">
        <v>2049</v>
      </c>
      <c r="C22" s="309">
        <v>2604</v>
      </c>
      <c r="D22" s="309">
        <v>248821.28854999997</v>
      </c>
      <c r="E22" s="309">
        <v>265158.36320000002</v>
      </c>
      <c r="F22" s="77"/>
      <c r="G22" s="77"/>
    </row>
    <row r="23" spans="1:12">
      <c r="A23" s="308" t="s">
        <v>1406</v>
      </c>
      <c r="B23" s="309">
        <v>5356</v>
      </c>
      <c r="C23" s="309">
        <v>8142</v>
      </c>
      <c r="D23" s="309">
        <v>592351.255</v>
      </c>
      <c r="E23" s="309">
        <v>984291.20886999997</v>
      </c>
      <c r="F23" s="77"/>
      <c r="G23" s="77"/>
    </row>
    <row r="24" spans="1:12">
      <c r="A24" s="308" t="s">
        <v>1407</v>
      </c>
      <c r="B24" s="309">
        <v>2897</v>
      </c>
      <c r="C24" s="309">
        <v>45</v>
      </c>
      <c r="D24" s="309">
        <v>491210.05608000007</v>
      </c>
      <c r="E24" s="309">
        <v>3723.77214</v>
      </c>
      <c r="F24" s="77"/>
      <c r="G24" s="77"/>
    </row>
    <row r="25" spans="1:12">
      <c r="A25" s="488" t="s">
        <v>573</v>
      </c>
      <c r="B25" s="489">
        <v>34558</v>
      </c>
      <c r="C25" s="489">
        <v>44598</v>
      </c>
      <c r="D25" s="489">
        <v>5018818.5598599995</v>
      </c>
      <c r="E25" s="489">
        <v>6453960.5479300003</v>
      </c>
    </row>
    <row r="26" spans="1:12">
      <c r="A26" s="27" t="s">
        <v>291</v>
      </c>
    </row>
    <row r="27" spans="1:12" ht="76.5" customHeight="1">
      <c r="A27" s="844" t="s">
        <v>1251</v>
      </c>
      <c r="B27" s="844"/>
      <c r="C27" s="844"/>
      <c r="D27" s="844"/>
      <c r="E27" s="844"/>
      <c r="H27" s="854"/>
      <c r="I27" s="854"/>
      <c r="J27" s="854"/>
      <c r="K27" s="854"/>
      <c r="L27" s="854"/>
    </row>
    <row r="28" spans="1:12" ht="21.75" customHeight="1">
      <c r="A28" s="845" t="s">
        <v>1410</v>
      </c>
      <c r="B28" s="845"/>
      <c r="C28" s="845"/>
      <c r="D28" s="529"/>
      <c r="E28" s="529"/>
      <c r="F28" s="130"/>
      <c r="G28" s="130"/>
    </row>
    <row r="29" spans="1:12" ht="12.75" customHeight="1"/>
    <row r="30" spans="1:12" ht="12.75" customHeight="1">
      <c r="A30" s="74" t="s">
        <v>297</v>
      </c>
      <c r="B30" s="131"/>
      <c r="C30" s="131"/>
      <c r="D30" s="131"/>
      <c r="E30" s="131"/>
    </row>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c r="E65" s="53" t="s">
        <v>201</v>
      </c>
    </row>
    <row r="66" spans="5:5" ht="12.75" customHeight="1"/>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sheetData>
  <mergeCells count="6">
    <mergeCell ref="A28:C28"/>
    <mergeCell ref="H27:L27"/>
    <mergeCell ref="A4:A5"/>
    <mergeCell ref="B4:C4"/>
    <mergeCell ref="D4:E4"/>
    <mergeCell ref="A27:E27"/>
  </mergeCells>
  <hyperlinks>
    <hyperlink ref="A30"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69" t="s">
        <v>888</v>
      </c>
    </row>
    <row r="2" spans="1:6" ht="12.75" customHeight="1">
      <c r="A2" s="69" t="s">
        <v>889</v>
      </c>
    </row>
    <row r="3" spans="1:6" ht="12.75" customHeight="1"/>
    <row r="4" spans="1:6" ht="12.75" customHeight="1">
      <c r="E4" s="107" t="s">
        <v>437</v>
      </c>
    </row>
    <row r="5" spans="1:6" ht="26.25" customHeight="1">
      <c r="A5" s="847" t="s">
        <v>323</v>
      </c>
      <c r="B5" s="468" t="s">
        <v>324</v>
      </c>
      <c r="C5" s="468" t="s">
        <v>324</v>
      </c>
      <c r="D5" s="851" t="s">
        <v>321</v>
      </c>
      <c r="E5" s="851" t="s">
        <v>322</v>
      </c>
    </row>
    <row r="6" spans="1:6" ht="26.25" customHeight="1">
      <c r="A6" s="850"/>
      <c r="B6" s="524" t="s">
        <v>1408</v>
      </c>
      <c r="C6" s="524" t="s">
        <v>1388</v>
      </c>
      <c r="D6" s="851"/>
      <c r="E6" s="851"/>
    </row>
    <row r="7" spans="1:6">
      <c r="A7" s="200" t="s">
        <v>304</v>
      </c>
      <c r="B7" s="310">
        <v>551560.53321000002</v>
      </c>
      <c r="C7" s="310">
        <v>544835.16121000005</v>
      </c>
      <c r="D7" s="311">
        <v>-1.2193352488183503E-2</v>
      </c>
      <c r="E7" s="310">
        <v>-6725.3719999999739</v>
      </c>
    </row>
    <row r="8" spans="1:6">
      <c r="A8" s="200" t="s">
        <v>305</v>
      </c>
      <c r="B8" s="310">
        <v>290000.84675999999</v>
      </c>
      <c r="C8" s="310">
        <v>269326.85044000001</v>
      </c>
      <c r="D8" s="311">
        <v>-7.1289434327443335E-2</v>
      </c>
      <c r="E8" s="310">
        <v>-20673.996319999977</v>
      </c>
    </row>
    <row r="9" spans="1:6">
      <c r="A9" s="312" t="s">
        <v>306</v>
      </c>
      <c r="B9" s="313">
        <v>261559.68644999998</v>
      </c>
      <c r="C9" s="313">
        <v>275508.31076999998</v>
      </c>
      <c r="D9" s="314">
        <v>5.3328647504195706E-2</v>
      </c>
      <c r="E9" s="315">
        <v>13948.624320000003</v>
      </c>
    </row>
    <row r="10" spans="1:6">
      <c r="A10" s="200" t="s">
        <v>307</v>
      </c>
      <c r="B10" s="310">
        <v>45008.423790000001</v>
      </c>
      <c r="C10" s="310">
        <v>30987.30773</v>
      </c>
      <c r="D10" s="311">
        <v>-0.31152204141650525</v>
      </c>
      <c r="E10" s="310">
        <v>-14021.11606</v>
      </c>
    </row>
    <row r="11" spans="1:6">
      <c r="A11" s="200" t="s">
        <v>308</v>
      </c>
      <c r="B11" s="310">
        <v>21627.614010000001</v>
      </c>
      <c r="C11" s="310">
        <v>23008.9107</v>
      </c>
      <c r="D11" s="311">
        <v>6.3867271228408573E-2</v>
      </c>
      <c r="E11" s="310">
        <v>1381.2966899999992</v>
      </c>
      <c r="F11" s="87"/>
    </row>
    <row r="12" spans="1:6" ht="21.75">
      <c r="A12" s="312" t="s">
        <v>309</v>
      </c>
      <c r="B12" s="313">
        <v>23380.80978</v>
      </c>
      <c r="C12" s="313">
        <v>7978.3970300000001</v>
      </c>
      <c r="D12" s="314">
        <v>-0.65876301526456371</v>
      </c>
      <c r="E12" s="315">
        <v>-15402.41275</v>
      </c>
      <c r="F12" s="87"/>
    </row>
    <row r="13" spans="1:6">
      <c r="A13" s="200" t="s">
        <v>310</v>
      </c>
      <c r="B13" s="310">
        <v>1773580.8918399999</v>
      </c>
      <c r="C13" s="310">
        <v>1713570.1512</v>
      </c>
      <c r="D13" s="311">
        <v>-3.3835919701267127E-2</v>
      </c>
      <c r="E13" s="310">
        <v>-60010.740639999975</v>
      </c>
    </row>
    <row r="14" spans="1:6">
      <c r="A14" s="200" t="s">
        <v>311</v>
      </c>
      <c r="B14" s="310">
        <v>1772143.4551900001</v>
      </c>
      <c r="C14" s="310">
        <v>1729872.5253299999</v>
      </c>
      <c r="D14" s="311">
        <v>-2.3852995498870714E-2</v>
      </c>
      <c r="E14" s="310">
        <v>-42270.929860000266</v>
      </c>
    </row>
    <row r="15" spans="1:6" ht="21.75">
      <c r="A15" s="312" t="s">
        <v>312</v>
      </c>
      <c r="B15" s="313">
        <v>1437.4366499999999</v>
      </c>
      <c r="C15" s="313">
        <v>-16302.37413</v>
      </c>
      <c r="D15" s="314">
        <v>-12.341281808836586</v>
      </c>
      <c r="E15" s="315">
        <v>-17739.81078</v>
      </c>
    </row>
    <row r="16" spans="1:6" ht="22.5">
      <c r="A16" s="200" t="s">
        <v>313</v>
      </c>
      <c r="B16" s="310">
        <v>286377.93287999998</v>
      </c>
      <c r="C16" s="310">
        <v>267184.33366999996</v>
      </c>
      <c r="D16" s="311">
        <v>-6.702192105717393E-2</v>
      </c>
      <c r="E16" s="310">
        <v>-19193.599210000015</v>
      </c>
    </row>
    <row r="17" spans="1:7" ht="33.75">
      <c r="A17" s="200" t="s">
        <v>314</v>
      </c>
      <c r="B17" s="310">
        <v>914436.42411999998</v>
      </c>
      <c r="C17" s="310">
        <v>-73768.284209999998</v>
      </c>
      <c r="D17" s="311">
        <v>-1.0806707631763359</v>
      </c>
      <c r="E17" s="310">
        <v>-988204.70832999994</v>
      </c>
    </row>
    <row r="18" spans="1:7">
      <c r="A18" s="200" t="s">
        <v>315</v>
      </c>
      <c r="B18" s="310">
        <v>-628058.49124</v>
      </c>
      <c r="C18" s="310">
        <v>340952.61787999998</v>
      </c>
      <c r="D18" s="311">
        <v>-1.5428676192353423</v>
      </c>
      <c r="E18" s="310">
        <v>969011.10911999992</v>
      </c>
    </row>
    <row r="19" spans="1:7">
      <c r="A19" s="200" t="s">
        <v>316</v>
      </c>
      <c r="B19" s="310">
        <v>65162.621610000002</v>
      </c>
      <c r="C19" s="310">
        <v>98248.552920000002</v>
      </c>
      <c r="D19" s="311">
        <v>0.5077440178515249</v>
      </c>
      <c r="E19" s="310">
        <v>33085.93131</v>
      </c>
    </row>
    <row r="20" spans="1:7">
      <c r="A20" s="312" t="s">
        <v>317</v>
      </c>
      <c r="B20" s="313">
        <v>-693221.11285000003</v>
      </c>
      <c r="C20" s="313">
        <v>242704.06496000002</v>
      </c>
      <c r="D20" s="314">
        <v>-1.350110607511916</v>
      </c>
      <c r="E20" s="315">
        <v>935925.17781000002</v>
      </c>
    </row>
    <row r="21" spans="1:7" ht="12.75" customHeight="1">
      <c r="A21" s="36" t="s">
        <v>265</v>
      </c>
    </row>
    <row r="22" spans="1:7" ht="12.75" customHeight="1">
      <c r="A22" s="845"/>
      <c r="B22" s="845"/>
      <c r="C22" s="845"/>
      <c r="D22" s="845"/>
      <c r="E22" s="845"/>
      <c r="F22" s="130"/>
      <c r="G22" s="130"/>
    </row>
    <row r="23" spans="1:7" ht="24" customHeight="1">
      <c r="A23" s="845" t="s">
        <v>1410</v>
      </c>
      <c r="B23" s="845"/>
      <c r="C23" s="845"/>
      <c r="D23" s="529"/>
      <c r="E23" s="529"/>
      <c r="F23" s="130"/>
      <c r="G23" s="130"/>
    </row>
    <row r="24" spans="1:7" ht="12.75" customHeight="1"/>
    <row r="25" spans="1:7" ht="12.75" customHeight="1">
      <c r="A25" s="74" t="s">
        <v>297</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348</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71" t="s">
        <v>1181</v>
      </c>
      <c r="B1" s="484"/>
      <c r="C1" s="484"/>
      <c r="D1" s="484"/>
      <c r="E1" s="485" t="s">
        <v>1307</v>
      </c>
    </row>
    <row r="2" spans="1:6" ht="15" customHeight="1">
      <c r="A2" s="486" t="s">
        <v>1182</v>
      </c>
      <c r="B2" s="484"/>
      <c r="C2" s="484"/>
      <c r="D2" s="484"/>
      <c r="E2" s="487" t="s">
        <v>1308</v>
      </c>
    </row>
    <row r="3" spans="1:6">
      <c r="A3" s="68" t="s">
        <v>744</v>
      </c>
    </row>
    <row r="4" spans="1:6" ht="27.75" customHeight="1">
      <c r="A4" s="855" t="s">
        <v>1184</v>
      </c>
      <c r="B4" s="855"/>
      <c r="C4" s="855"/>
      <c r="D4" s="855"/>
      <c r="E4" s="855"/>
    </row>
    <row r="5" spans="1:6">
      <c r="A5" s="472" t="s">
        <v>890</v>
      </c>
    </row>
    <row r="6" spans="1:6">
      <c r="A6" s="52" t="s">
        <v>891</v>
      </c>
    </row>
    <row r="7" spans="1:6" ht="12.75" customHeight="1">
      <c r="A7"/>
      <c r="B7"/>
      <c r="C7"/>
      <c r="D7"/>
      <c r="E7" s="107" t="s">
        <v>437</v>
      </c>
    </row>
    <row r="8" spans="1:6" ht="22.5" customHeight="1">
      <c r="A8" s="847" t="s">
        <v>323</v>
      </c>
      <c r="B8" s="471" t="s">
        <v>320</v>
      </c>
      <c r="C8" s="471" t="s">
        <v>320</v>
      </c>
      <c r="D8" s="851" t="s">
        <v>321</v>
      </c>
      <c r="E8" s="851" t="s">
        <v>322</v>
      </c>
    </row>
    <row r="9" spans="1:6" ht="22.5" customHeight="1">
      <c r="A9" s="850"/>
      <c r="B9" s="522" t="s">
        <v>1382</v>
      </c>
      <c r="C9" s="522" t="s">
        <v>1383</v>
      </c>
      <c r="D9" s="851"/>
      <c r="E9" s="851"/>
    </row>
    <row r="10" spans="1:6" ht="22.5">
      <c r="A10" s="295" t="s">
        <v>592</v>
      </c>
      <c r="B10" s="293">
        <v>0</v>
      </c>
      <c r="C10" s="293">
        <v>0</v>
      </c>
      <c r="D10" s="294" t="s">
        <v>985</v>
      </c>
      <c r="E10" s="293"/>
      <c r="F10" s="87"/>
    </row>
    <row r="11" spans="1:6">
      <c r="A11" s="292" t="s">
        <v>382</v>
      </c>
      <c r="B11" s="293">
        <v>123058.26400999998</v>
      </c>
      <c r="C11" s="293">
        <v>112008.16609000001</v>
      </c>
      <c r="D11" s="294">
        <v>-8.9795659063596212E-2</v>
      </c>
      <c r="E11" s="293">
        <v>-11050.097919999971</v>
      </c>
    </row>
    <row r="12" spans="1:6" ht="15">
      <c r="A12" s="292" t="s">
        <v>383</v>
      </c>
      <c r="B12" s="293">
        <v>6452212.2699459996</v>
      </c>
      <c r="C12" s="293">
        <v>5779642.5986700002</v>
      </c>
      <c r="D12" s="294">
        <v>-0.10423861508846921</v>
      </c>
      <c r="E12" s="293">
        <v>-672569.6712759994</v>
      </c>
      <c r="F12" s="87"/>
    </row>
    <row r="13" spans="1:6" ht="22.5">
      <c r="A13" s="295" t="s">
        <v>649</v>
      </c>
      <c r="B13" s="293">
        <v>11949.693060000001</v>
      </c>
      <c r="C13" s="293">
        <v>12891.026250000001</v>
      </c>
      <c r="D13" s="294">
        <v>7.8774675238394654E-2</v>
      </c>
      <c r="E13" s="293">
        <v>941.33318999999938</v>
      </c>
    </row>
    <row r="14" spans="1:6">
      <c r="A14" s="289" t="s">
        <v>384</v>
      </c>
      <c r="B14" s="290">
        <v>6587220.2270160001</v>
      </c>
      <c r="C14" s="290">
        <v>5904541.7910100007</v>
      </c>
      <c r="D14" s="291">
        <v>-0.10363680163692535</v>
      </c>
      <c r="E14" s="290">
        <v>-682678.43600599933</v>
      </c>
    </row>
    <row r="15" spans="1:6">
      <c r="A15" s="292" t="s">
        <v>385</v>
      </c>
      <c r="B15" s="293">
        <v>730100.35861999996</v>
      </c>
      <c r="C15" s="293">
        <v>871826.54061999999</v>
      </c>
      <c r="D15" s="294">
        <v>0.19411876781965143</v>
      </c>
      <c r="E15" s="293">
        <v>141726.18200000003</v>
      </c>
    </row>
    <row r="16" spans="1:6">
      <c r="A16" s="292" t="s">
        <v>386</v>
      </c>
      <c r="B16" s="293">
        <v>307305.90038999997</v>
      </c>
      <c r="C16" s="293">
        <v>402769.49196000001</v>
      </c>
      <c r="D16" s="294">
        <v>0.31064679021407593</v>
      </c>
      <c r="E16" s="293">
        <v>95463.591570000048</v>
      </c>
    </row>
    <row r="17" spans="1:5">
      <c r="A17" s="292" t="s">
        <v>387</v>
      </c>
      <c r="B17" s="293">
        <v>5538973.8209699998</v>
      </c>
      <c r="C17" s="293">
        <v>4620707.9347299999</v>
      </c>
      <c r="D17" s="294">
        <v>-0.16578267309434414</v>
      </c>
      <c r="E17" s="293">
        <v>-918265.88623999991</v>
      </c>
    </row>
    <row r="18" spans="1:5" ht="22.5">
      <c r="A18" s="295" t="s">
        <v>593</v>
      </c>
      <c r="B18" s="293">
        <v>10840.14704</v>
      </c>
      <c r="C18" s="293">
        <v>9237.823699999999</v>
      </c>
      <c r="D18" s="294">
        <v>-0.14781380124157439</v>
      </c>
      <c r="E18" s="293">
        <v>-1602.3233400000008</v>
      </c>
    </row>
    <row r="19" spans="1:5">
      <c r="A19" s="289" t="s">
        <v>388</v>
      </c>
      <c r="B19" s="290">
        <v>6587220.2270200001</v>
      </c>
      <c r="C19" s="290">
        <v>5904541.7910099998</v>
      </c>
      <c r="D19" s="291">
        <v>-0.1036368016374698</v>
      </c>
      <c r="E19" s="290">
        <v>-682678.4360100003</v>
      </c>
    </row>
    <row r="20" spans="1:5">
      <c r="A20" s="36" t="s">
        <v>703</v>
      </c>
    </row>
    <row r="22" spans="1:5">
      <c r="A22" s="469" t="s">
        <v>892</v>
      </c>
    </row>
    <row r="23" spans="1:5">
      <c r="A23" s="52" t="s">
        <v>893</v>
      </c>
    </row>
    <row r="24" spans="1:5">
      <c r="E24" s="107" t="s">
        <v>437</v>
      </c>
    </row>
    <row r="25" spans="1:5" ht="24">
      <c r="A25" s="847" t="s">
        <v>323</v>
      </c>
      <c r="B25" s="468" t="s">
        <v>324</v>
      </c>
      <c r="C25" s="468" t="s">
        <v>324</v>
      </c>
      <c r="D25" s="851" t="s">
        <v>321</v>
      </c>
      <c r="E25" s="851" t="s">
        <v>322</v>
      </c>
    </row>
    <row r="26" spans="1:5" ht="22.5">
      <c r="A26" s="850"/>
      <c r="B26" s="522" t="s">
        <v>1384</v>
      </c>
      <c r="C26" s="522" t="s">
        <v>1385</v>
      </c>
      <c r="D26" s="851"/>
      <c r="E26" s="851"/>
    </row>
    <row r="27" spans="1:5">
      <c r="A27" s="292" t="s">
        <v>376</v>
      </c>
      <c r="B27" s="316">
        <v>408975.39496000001</v>
      </c>
      <c r="C27" s="316">
        <v>336808.89246</v>
      </c>
      <c r="D27" s="294">
        <v>-0.17645683185184835</v>
      </c>
      <c r="E27" s="293">
        <v>-72166.502500000002</v>
      </c>
    </row>
    <row r="28" spans="1:5">
      <c r="A28" s="292" t="s">
        <v>377</v>
      </c>
      <c r="B28" s="316">
        <v>187066.76223000002</v>
      </c>
      <c r="C28" s="316">
        <v>146457.64020000002</v>
      </c>
      <c r="D28" s="294">
        <v>-0.21708357778743592</v>
      </c>
      <c r="E28" s="293">
        <v>-40609.122029999999</v>
      </c>
    </row>
    <row r="29" spans="1:5">
      <c r="A29" s="292" t="s">
        <v>378</v>
      </c>
      <c r="B29" s="316">
        <v>221908.63272999998</v>
      </c>
      <c r="C29" s="316">
        <v>190351.25225999998</v>
      </c>
      <c r="D29" s="294">
        <v>-0.1422088905770349</v>
      </c>
      <c r="E29" s="293">
        <v>-31557.380470000004</v>
      </c>
    </row>
    <row r="30" spans="1:5" ht="22.5">
      <c r="A30" s="295" t="s">
        <v>596</v>
      </c>
      <c r="B30" s="316">
        <v>69942.867259999985</v>
      </c>
      <c r="C30" s="316">
        <v>55053.004660000006</v>
      </c>
      <c r="D30" s="294">
        <v>-0.21288607664094761</v>
      </c>
      <c r="E30" s="293">
        <v>-14889.862599999979</v>
      </c>
    </row>
    <row r="31" spans="1:5" ht="22.5">
      <c r="A31" s="295" t="s">
        <v>597</v>
      </c>
      <c r="B31" s="316">
        <v>25037.275439999998</v>
      </c>
      <c r="C31" s="316">
        <v>24843.523699999994</v>
      </c>
      <c r="D31" s="294">
        <v>-7.7385313136133504E-3</v>
      </c>
      <c r="E31" s="293">
        <v>-193.75174000000334</v>
      </c>
    </row>
    <row r="32" spans="1:5" ht="22.5">
      <c r="A32" s="295" t="s">
        <v>598</v>
      </c>
      <c r="B32" s="316">
        <v>44905.591819999987</v>
      </c>
      <c r="C32" s="316">
        <v>30209.480960000012</v>
      </c>
      <c r="D32" s="294">
        <v>-0.32726683391476075</v>
      </c>
      <c r="E32" s="293">
        <v>-14696.110859999975</v>
      </c>
    </row>
    <row r="33" spans="1:5">
      <c r="A33" s="292" t="s">
        <v>379</v>
      </c>
      <c r="B33" s="316">
        <v>362194.39295000001</v>
      </c>
      <c r="C33" s="316">
        <v>380245.66269999999</v>
      </c>
      <c r="D33" s="294">
        <v>4.9838622853810799E-2</v>
      </c>
      <c r="E33" s="293">
        <v>18051.269749999978</v>
      </c>
    </row>
    <row r="34" spans="1:5">
      <c r="A34" s="292" t="s">
        <v>380</v>
      </c>
      <c r="B34" s="316">
        <v>362978.56818000006</v>
      </c>
      <c r="C34" s="316">
        <v>376863.61018000002</v>
      </c>
      <c r="D34" s="294">
        <v>3.8253062900161172E-2</v>
      </c>
      <c r="E34" s="293">
        <v>13885.041999999958</v>
      </c>
    </row>
    <row r="35" spans="1:5" ht="22.5">
      <c r="A35" s="295" t="s">
        <v>594</v>
      </c>
      <c r="B35" s="316">
        <v>-784.17523000005167</v>
      </c>
      <c r="C35" s="316">
        <v>3382.0525199999684</v>
      </c>
      <c r="D35" s="294">
        <v>-5.3128785386395663</v>
      </c>
      <c r="E35" s="293">
        <v>4166.22775000002</v>
      </c>
    </row>
    <row r="36" spans="1:5" ht="22.5">
      <c r="A36" s="295" t="s">
        <v>599</v>
      </c>
      <c r="B36" s="316">
        <v>266030.04931999993</v>
      </c>
      <c r="C36" s="316">
        <v>223942.78573999996</v>
      </c>
      <c r="D36" s="294">
        <v>-0.15820492341966375</v>
      </c>
      <c r="E36" s="293">
        <v>-42087.26357999997</v>
      </c>
    </row>
    <row r="37" spans="1:5">
      <c r="A37" s="292" t="s">
        <v>381</v>
      </c>
      <c r="B37" s="316">
        <v>53567.648979999991</v>
      </c>
      <c r="C37" s="316">
        <v>54484.570420000004</v>
      </c>
      <c r="D37" s="294">
        <v>1.7117074530232923E-2</v>
      </c>
      <c r="E37" s="293">
        <v>916.92144000001281</v>
      </c>
    </row>
    <row r="38" spans="1:5" ht="21.75">
      <c r="A38" s="297" t="s">
        <v>595</v>
      </c>
      <c r="B38" s="317">
        <v>212462.40033999993</v>
      </c>
      <c r="C38" s="317">
        <v>169458.21531999996</v>
      </c>
      <c r="D38" s="291">
        <v>-0.20240844945355563</v>
      </c>
      <c r="E38" s="290">
        <v>-43004.185019999975</v>
      </c>
    </row>
    <row r="39" spans="1:5">
      <c r="A39" s="36" t="s">
        <v>703</v>
      </c>
    </row>
    <row r="41" spans="1:5">
      <c r="A41" s="469" t="s">
        <v>894</v>
      </c>
    </row>
    <row r="42" spans="1:5">
      <c r="A42" s="52" t="s">
        <v>895</v>
      </c>
    </row>
    <row r="43" spans="1:5" ht="24" customHeight="1">
      <c r="A43" s="856" t="s">
        <v>1186</v>
      </c>
      <c r="B43" s="856"/>
      <c r="C43" s="856"/>
      <c r="D43" s="856"/>
      <c r="E43" s="856"/>
    </row>
    <row r="44" spans="1:5" ht="22.5" customHeight="1">
      <c r="A44" s="857" t="s">
        <v>1187</v>
      </c>
      <c r="B44" s="857"/>
      <c r="C44" s="857"/>
      <c r="D44" s="857"/>
      <c r="E44" s="857"/>
    </row>
    <row r="45" spans="1:5">
      <c r="E45" s="107" t="s">
        <v>437</v>
      </c>
    </row>
    <row r="46" spans="1:5" ht="24">
      <c r="A46" s="847" t="s">
        <v>323</v>
      </c>
      <c r="B46" s="468" t="s">
        <v>324</v>
      </c>
      <c r="C46" s="468" t="s">
        <v>324</v>
      </c>
      <c r="D46" s="851" t="s">
        <v>321</v>
      </c>
      <c r="E46" s="851" t="s">
        <v>322</v>
      </c>
    </row>
    <row r="47" spans="1:5" ht="22.5">
      <c r="A47" s="850"/>
      <c r="B47" s="522" t="s">
        <v>1384</v>
      </c>
      <c r="C47" s="522" t="s">
        <v>1385</v>
      </c>
      <c r="D47" s="851"/>
      <c r="E47" s="851"/>
    </row>
    <row r="48" spans="1:5">
      <c r="A48" s="318" t="s">
        <v>745</v>
      </c>
      <c r="B48" s="319">
        <v>3768097.5571000008</v>
      </c>
      <c r="C48" s="319">
        <v>3727409.1661999999</v>
      </c>
      <c r="D48" s="294">
        <v>-1.0798125654505442E-2</v>
      </c>
      <c r="E48" s="293">
        <v>-40688.39090000093</v>
      </c>
    </row>
    <row r="49" spans="1:5">
      <c r="A49" s="318" t="s">
        <v>389</v>
      </c>
      <c r="B49" s="319">
        <v>13967577.458380001</v>
      </c>
      <c r="C49" s="319">
        <v>15466405.494590001</v>
      </c>
      <c r="D49" s="294">
        <v>0.10730765880312076</v>
      </c>
      <c r="E49" s="293">
        <v>1498828.0362100005</v>
      </c>
    </row>
    <row r="50" spans="1:5">
      <c r="A50" s="318" t="s">
        <v>390</v>
      </c>
      <c r="B50" s="319">
        <v>68848.279819999996</v>
      </c>
      <c r="C50" s="319">
        <v>72237.859119999994</v>
      </c>
      <c r="D50" s="294">
        <v>4.9232592431675437E-2</v>
      </c>
      <c r="E50" s="293">
        <v>3389.5792999999976</v>
      </c>
    </row>
    <row r="51" spans="1:5">
      <c r="A51" s="320" t="s">
        <v>391</v>
      </c>
      <c r="B51" s="321">
        <v>17804523.295299999</v>
      </c>
      <c r="C51" s="321">
        <v>19266052.51991</v>
      </c>
      <c r="D51" s="291">
        <v>8.2087523511276128E-2</v>
      </c>
      <c r="E51" s="290">
        <v>1461529.2246100008</v>
      </c>
    </row>
    <row r="52" spans="1:5">
      <c r="A52" s="36" t="s">
        <v>703</v>
      </c>
    </row>
    <row r="53" spans="1:5">
      <c r="A53" s="703" t="s">
        <v>1387</v>
      </c>
    </row>
    <row r="54" spans="1:5">
      <c r="A54" s="703" t="s">
        <v>1386</v>
      </c>
    </row>
    <row r="56" spans="1:5">
      <c r="A56" s="74" t="s">
        <v>297</v>
      </c>
    </row>
    <row r="57" spans="1:5">
      <c r="E57" s="53" t="s">
        <v>373</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05" t="s">
        <v>292</v>
      </c>
      <c r="S1" s="347" t="str">
        <f>Naslovnica!A20</f>
        <v>Siječanj 2017.</v>
      </c>
    </row>
    <row r="2" spans="1:19" ht="12.75" customHeight="1">
      <c r="A2" s="7" t="s">
        <v>8</v>
      </c>
      <c r="S2" s="19" t="str">
        <f>Naslovnica!A24</f>
        <v>January 2017</v>
      </c>
    </row>
    <row r="3" spans="1:19" ht="12.75" customHeight="1"/>
    <row r="4" spans="1:19" ht="26.25" customHeight="1">
      <c r="A4" s="597"/>
      <c r="B4" s="763" t="s">
        <v>778</v>
      </c>
      <c r="C4" s="763"/>
      <c r="D4" s="763"/>
      <c r="E4" s="762" t="s">
        <v>779</v>
      </c>
      <c r="F4" s="762"/>
      <c r="G4" s="762"/>
      <c r="H4" s="762" t="s">
        <v>780</v>
      </c>
      <c r="I4" s="762"/>
      <c r="J4" s="762"/>
      <c r="K4" s="761" t="s">
        <v>970</v>
      </c>
      <c r="L4" s="761"/>
      <c r="M4" s="761"/>
      <c r="N4" s="761" t="s">
        <v>971</v>
      </c>
      <c r="O4" s="761"/>
      <c r="P4" s="761"/>
      <c r="Q4" s="762" t="s">
        <v>989</v>
      </c>
      <c r="R4" s="762"/>
      <c r="S4" s="762"/>
    </row>
    <row r="5" spans="1:19" ht="21" customHeight="1">
      <c r="A5" s="597" t="s">
        <v>781</v>
      </c>
      <c r="B5" s="763" t="s">
        <v>782</v>
      </c>
      <c r="C5" s="763"/>
      <c r="D5" s="763"/>
      <c r="E5" s="763" t="s">
        <v>782</v>
      </c>
      <c r="F5" s="763"/>
      <c r="G5" s="763"/>
      <c r="H5" s="763" t="s">
        <v>782</v>
      </c>
      <c r="I5" s="763"/>
      <c r="J5" s="763"/>
      <c r="K5" s="763" t="s">
        <v>783</v>
      </c>
      <c r="L5" s="763"/>
      <c r="M5" s="763"/>
      <c r="N5" s="763" t="s">
        <v>783</v>
      </c>
      <c r="O5" s="763"/>
      <c r="P5" s="763"/>
      <c r="Q5" s="763" t="s">
        <v>783</v>
      </c>
      <c r="R5" s="763"/>
      <c r="S5" s="763"/>
    </row>
    <row r="6" spans="1:19">
      <c r="A6" s="597"/>
      <c r="B6" s="656" t="s">
        <v>762</v>
      </c>
      <c r="C6" s="656" t="s">
        <v>763</v>
      </c>
      <c r="D6" s="656" t="s">
        <v>764</v>
      </c>
      <c r="E6" s="656" t="s">
        <v>762</v>
      </c>
      <c r="F6" s="656" t="s">
        <v>763</v>
      </c>
      <c r="G6" s="656" t="s">
        <v>764</v>
      </c>
      <c r="H6" s="656" t="s">
        <v>762</v>
      </c>
      <c r="I6" s="656" t="s">
        <v>763</v>
      </c>
      <c r="J6" s="656" t="s">
        <v>764</v>
      </c>
      <c r="K6" s="656" t="s">
        <v>762</v>
      </c>
      <c r="L6" s="656" t="s">
        <v>763</v>
      </c>
      <c r="M6" s="656" t="s">
        <v>764</v>
      </c>
      <c r="N6" s="656" t="s">
        <v>762</v>
      </c>
      <c r="O6" s="656" t="s">
        <v>763</v>
      </c>
      <c r="P6" s="656" t="s">
        <v>764</v>
      </c>
      <c r="Q6" s="651" t="s">
        <v>762</v>
      </c>
      <c r="R6" s="651" t="s">
        <v>763</v>
      </c>
      <c r="S6" s="651" t="s">
        <v>764</v>
      </c>
    </row>
    <row r="7" spans="1:19" ht="12.75" customHeight="1">
      <c r="A7" s="598" t="s">
        <v>30</v>
      </c>
      <c r="B7" s="652">
        <v>8</v>
      </c>
      <c r="C7" s="652">
        <v>1532</v>
      </c>
      <c r="D7" s="652">
        <v>10</v>
      </c>
      <c r="E7" s="652">
        <v>4</v>
      </c>
      <c r="F7" s="652">
        <v>1176</v>
      </c>
      <c r="G7" s="652">
        <v>5</v>
      </c>
      <c r="H7" s="652">
        <v>12</v>
      </c>
      <c r="I7" s="652">
        <v>2708</v>
      </c>
      <c r="J7" s="652">
        <v>15</v>
      </c>
      <c r="K7" s="652">
        <v>-2</v>
      </c>
      <c r="L7" s="652">
        <v>319</v>
      </c>
      <c r="M7" s="652">
        <v>0</v>
      </c>
      <c r="N7" s="652">
        <v>-1</v>
      </c>
      <c r="O7" s="652">
        <v>290</v>
      </c>
      <c r="P7" s="652">
        <v>1</v>
      </c>
      <c r="Q7" s="654">
        <v>-0.19999999999999996</v>
      </c>
      <c r="R7" s="654">
        <v>0.29013816102906143</v>
      </c>
      <c r="S7" s="654">
        <v>7.1428571428571397E-2</v>
      </c>
    </row>
    <row r="8" spans="1:19" ht="12.75" customHeight="1">
      <c r="A8" s="143" t="s">
        <v>31</v>
      </c>
      <c r="B8" s="652">
        <v>222</v>
      </c>
      <c r="C8" s="652">
        <v>85443</v>
      </c>
      <c r="D8" s="652">
        <v>89</v>
      </c>
      <c r="E8" s="652">
        <v>139</v>
      </c>
      <c r="F8" s="652">
        <v>70829</v>
      </c>
      <c r="G8" s="652">
        <v>79</v>
      </c>
      <c r="H8" s="652">
        <v>361</v>
      </c>
      <c r="I8" s="652">
        <v>156272</v>
      </c>
      <c r="J8" s="652">
        <v>168</v>
      </c>
      <c r="K8" s="652">
        <v>0</v>
      </c>
      <c r="L8" s="652">
        <v>1043</v>
      </c>
      <c r="M8" s="652">
        <v>0</v>
      </c>
      <c r="N8" s="652">
        <v>6</v>
      </c>
      <c r="O8" s="652">
        <v>545</v>
      </c>
      <c r="P8" s="652">
        <v>0</v>
      </c>
      <c r="Q8" s="654">
        <v>1.6901408450704203E-2</v>
      </c>
      <c r="R8" s="654">
        <v>1.0266090869126776E-2</v>
      </c>
      <c r="S8" s="654">
        <v>0</v>
      </c>
    </row>
    <row r="9" spans="1:19" ht="12.75" customHeight="1">
      <c r="A9" s="143" t="s">
        <v>32</v>
      </c>
      <c r="B9" s="652">
        <v>413</v>
      </c>
      <c r="C9" s="652">
        <v>121634</v>
      </c>
      <c r="D9" s="652">
        <v>51</v>
      </c>
      <c r="E9" s="652">
        <v>280</v>
      </c>
      <c r="F9" s="652">
        <v>115977</v>
      </c>
      <c r="G9" s="652">
        <v>76</v>
      </c>
      <c r="H9" s="652">
        <v>693</v>
      </c>
      <c r="I9" s="652">
        <v>237611</v>
      </c>
      <c r="J9" s="652">
        <v>127</v>
      </c>
      <c r="K9" s="652">
        <v>-8</v>
      </c>
      <c r="L9" s="652">
        <v>-7</v>
      </c>
      <c r="M9" s="652">
        <v>1</v>
      </c>
      <c r="N9" s="652">
        <v>-1</v>
      </c>
      <c r="O9" s="652">
        <v>-205</v>
      </c>
      <c r="P9" s="652">
        <v>0</v>
      </c>
      <c r="Q9" s="654">
        <v>-1.2820512820512775E-2</v>
      </c>
      <c r="R9" s="654">
        <v>-8.914192487690098E-4</v>
      </c>
      <c r="S9" s="654">
        <v>7.9365079365079083E-3</v>
      </c>
    </row>
    <row r="10" spans="1:19" ht="12.75" customHeight="1">
      <c r="A10" s="143" t="s">
        <v>33</v>
      </c>
      <c r="B10" s="652">
        <v>787</v>
      </c>
      <c r="C10" s="652">
        <v>147968</v>
      </c>
      <c r="D10" s="652">
        <v>61</v>
      </c>
      <c r="E10" s="652">
        <v>401</v>
      </c>
      <c r="F10" s="652">
        <v>141112</v>
      </c>
      <c r="G10" s="652">
        <v>54</v>
      </c>
      <c r="H10" s="652">
        <v>1188</v>
      </c>
      <c r="I10" s="652">
        <v>289080</v>
      </c>
      <c r="J10" s="652">
        <v>115</v>
      </c>
      <c r="K10" s="652">
        <v>13</v>
      </c>
      <c r="L10" s="652">
        <v>-60</v>
      </c>
      <c r="M10" s="652">
        <v>0</v>
      </c>
      <c r="N10" s="652">
        <v>6</v>
      </c>
      <c r="O10" s="652">
        <v>-213</v>
      </c>
      <c r="P10" s="652">
        <v>1</v>
      </c>
      <c r="Q10" s="654">
        <v>1.6253207869974418E-2</v>
      </c>
      <c r="R10" s="654">
        <v>-9.4348425625445653E-4</v>
      </c>
      <c r="S10" s="654">
        <v>8.7719298245614308E-3</v>
      </c>
    </row>
    <row r="11" spans="1:19" ht="12.75" customHeight="1">
      <c r="A11" s="143" t="s">
        <v>34</v>
      </c>
      <c r="B11" s="652">
        <v>798</v>
      </c>
      <c r="C11" s="652">
        <v>153573</v>
      </c>
      <c r="D11" s="652">
        <v>77</v>
      </c>
      <c r="E11" s="652">
        <v>348</v>
      </c>
      <c r="F11" s="652">
        <v>145713</v>
      </c>
      <c r="G11" s="652">
        <v>86</v>
      </c>
      <c r="H11" s="652">
        <v>1146</v>
      </c>
      <c r="I11" s="652">
        <v>299286</v>
      </c>
      <c r="J11" s="652">
        <v>163</v>
      </c>
      <c r="K11" s="652">
        <v>8</v>
      </c>
      <c r="L11" s="652">
        <v>205</v>
      </c>
      <c r="M11" s="652">
        <v>2</v>
      </c>
      <c r="N11" s="652">
        <v>-5</v>
      </c>
      <c r="O11" s="652">
        <v>237</v>
      </c>
      <c r="P11" s="652">
        <v>1</v>
      </c>
      <c r="Q11" s="654">
        <v>2.624671916010568E-3</v>
      </c>
      <c r="R11" s="654">
        <v>1.479032538715952E-3</v>
      </c>
      <c r="S11" s="654">
        <v>1.8750000000000044E-2</v>
      </c>
    </row>
    <row r="12" spans="1:19" ht="12.75" customHeight="1">
      <c r="A12" s="143" t="s">
        <v>35</v>
      </c>
      <c r="B12" s="652">
        <v>635</v>
      </c>
      <c r="C12" s="652">
        <v>133298</v>
      </c>
      <c r="D12" s="652">
        <v>87</v>
      </c>
      <c r="E12" s="652">
        <v>360</v>
      </c>
      <c r="F12" s="652">
        <v>133899</v>
      </c>
      <c r="G12" s="652">
        <v>81</v>
      </c>
      <c r="H12" s="652">
        <v>995</v>
      </c>
      <c r="I12" s="652">
        <v>267197</v>
      </c>
      <c r="J12" s="652">
        <v>168</v>
      </c>
      <c r="K12" s="652">
        <v>4</v>
      </c>
      <c r="L12" s="652">
        <v>272</v>
      </c>
      <c r="M12" s="652">
        <v>-1</v>
      </c>
      <c r="N12" s="652">
        <v>7</v>
      </c>
      <c r="O12" s="652">
        <v>34</v>
      </c>
      <c r="P12" s="652">
        <v>2</v>
      </c>
      <c r="Q12" s="654">
        <v>1.1178861788617933E-2</v>
      </c>
      <c r="R12" s="654">
        <v>1.1465354770299196E-3</v>
      </c>
      <c r="S12" s="654">
        <v>5.9880239520957446E-3</v>
      </c>
    </row>
    <row r="13" spans="1:19" ht="12.75" customHeight="1">
      <c r="A13" s="143" t="s">
        <v>36</v>
      </c>
      <c r="B13" s="652">
        <v>423</v>
      </c>
      <c r="C13" s="652">
        <v>113939</v>
      </c>
      <c r="D13" s="652">
        <v>98</v>
      </c>
      <c r="E13" s="652">
        <v>200</v>
      </c>
      <c r="F13" s="652">
        <v>120879</v>
      </c>
      <c r="G13" s="652">
        <v>119</v>
      </c>
      <c r="H13" s="652">
        <v>623</v>
      </c>
      <c r="I13" s="652">
        <v>234818</v>
      </c>
      <c r="J13" s="652">
        <v>217</v>
      </c>
      <c r="K13" s="652">
        <v>0</v>
      </c>
      <c r="L13" s="652">
        <v>-6</v>
      </c>
      <c r="M13" s="652">
        <v>1</v>
      </c>
      <c r="N13" s="652">
        <v>2</v>
      </c>
      <c r="O13" s="652">
        <v>-49</v>
      </c>
      <c r="P13" s="652">
        <v>-1</v>
      </c>
      <c r="Q13" s="654">
        <v>3.2206119162641045E-3</v>
      </c>
      <c r="R13" s="654">
        <v>-2.3416910415419157E-4</v>
      </c>
      <c r="S13" s="654">
        <v>0</v>
      </c>
    </row>
    <row r="14" spans="1:19" ht="12.75" customHeight="1">
      <c r="A14" s="143" t="s">
        <v>37</v>
      </c>
      <c r="B14" s="652">
        <v>259</v>
      </c>
      <c r="C14" s="652">
        <v>108084</v>
      </c>
      <c r="D14" s="652">
        <v>178</v>
      </c>
      <c r="E14" s="652">
        <v>123</v>
      </c>
      <c r="F14" s="652">
        <v>111701</v>
      </c>
      <c r="G14" s="652">
        <v>285</v>
      </c>
      <c r="H14" s="652">
        <v>382</v>
      </c>
      <c r="I14" s="652">
        <v>219785</v>
      </c>
      <c r="J14" s="652">
        <v>463</v>
      </c>
      <c r="K14" s="652">
        <v>5</v>
      </c>
      <c r="L14" s="652">
        <v>204</v>
      </c>
      <c r="M14" s="652">
        <v>-1</v>
      </c>
      <c r="N14" s="652">
        <v>1</v>
      </c>
      <c r="O14" s="652">
        <v>336</v>
      </c>
      <c r="P14" s="652">
        <v>-12</v>
      </c>
      <c r="Q14" s="654">
        <v>1.5957446808510634E-2</v>
      </c>
      <c r="R14" s="654">
        <v>2.4629980159183162E-3</v>
      </c>
      <c r="S14" s="654">
        <v>-2.7310924369747913E-2</v>
      </c>
    </row>
    <row r="15" spans="1:19" ht="12.75" customHeight="1">
      <c r="A15" s="143" t="s">
        <v>38</v>
      </c>
      <c r="B15" s="652">
        <v>0</v>
      </c>
      <c r="C15" s="652">
        <v>33689</v>
      </c>
      <c r="D15" s="652">
        <v>280</v>
      </c>
      <c r="E15" s="652">
        <v>0</v>
      </c>
      <c r="F15" s="652">
        <v>20983</v>
      </c>
      <c r="G15" s="652">
        <v>7880</v>
      </c>
      <c r="H15" s="652">
        <v>0</v>
      </c>
      <c r="I15" s="652">
        <v>54672</v>
      </c>
      <c r="J15" s="652">
        <v>8160</v>
      </c>
      <c r="K15" s="652">
        <v>-4</v>
      </c>
      <c r="L15" s="652">
        <v>1516</v>
      </c>
      <c r="M15" s="652">
        <v>-7</v>
      </c>
      <c r="N15" s="652">
        <v>0</v>
      </c>
      <c r="O15" s="652">
        <v>1415</v>
      </c>
      <c r="P15" s="652">
        <v>163</v>
      </c>
      <c r="Q15" s="654"/>
      <c r="R15" s="654">
        <v>5.6647532904273268E-2</v>
      </c>
      <c r="S15" s="654">
        <v>1.9490254872563728E-2</v>
      </c>
    </row>
    <row r="16" spans="1:19" ht="12.75" customHeight="1">
      <c r="A16" s="143" t="s">
        <v>39</v>
      </c>
      <c r="B16" s="652">
        <v>0</v>
      </c>
      <c r="C16" s="652">
        <v>14</v>
      </c>
      <c r="D16" s="652">
        <v>9007</v>
      </c>
      <c r="E16" s="652">
        <v>0</v>
      </c>
      <c r="F16" s="652">
        <v>1</v>
      </c>
      <c r="G16" s="652">
        <v>5158</v>
      </c>
      <c r="H16" s="652">
        <v>0</v>
      </c>
      <c r="I16" s="652">
        <v>15</v>
      </c>
      <c r="J16" s="652">
        <v>14165</v>
      </c>
      <c r="K16" s="652">
        <v>0</v>
      </c>
      <c r="L16" s="652">
        <v>-255</v>
      </c>
      <c r="M16" s="652">
        <v>508</v>
      </c>
      <c r="N16" s="652">
        <v>0</v>
      </c>
      <c r="O16" s="652">
        <v>0</v>
      </c>
      <c r="P16" s="652">
        <v>126</v>
      </c>
      <c r="Q16" s="654" t="s">
        <v>985</v>
      </c>
      <c r="R16" s="654">
        <v>-0.94444444444444442</v>
      </c>
      <c r="S16" s="654">
        <v>4.6855369152316806E-2</v>
      </c>
    </row>
    <row r="17" spans="1:19" ht="12.75" customHeight="1">
      <c r="A17" s="143" t="s">
        <v>40</v>
      </c>
      <c r="B17" s="652">
        <v>0</v>
      </c>
      <c r="C17" s="652">
        <v>0</v>
      </c>
      <c r="D17" s="652">
        <v>48</v>
      </c>
      <c r="E17" s="652">
        <v>0</v>
      </c>
      <c r="F17" s="652">
        <v>0</v>
      </c>
      <c r="G17" s="652">
        <v>12</v>
      </c>
      <c r="H17" s="652">
        <v>0</v>
      </c>
      <c r="I17" s="652">
        <v>0</v>
      </c>
      <c r="J17" s="652">
        <v>60</v>
      </c>
      <c r="K17" s="652">
        <v>0</v>
      </c>
      <c r="L17" s="652">
        <v>0</v>
      </c>
      <c r="M17" s="652">
        <v>48</v>
      </c>
      <c r="N17" s="652">
        <v>0</v>
      </c>
      <c r="O17" s="652">
        <v>0</v>
      </c>
      <c r="P17" s="652">
        <v>12</v>
      </c>
      <c r="Q17" s="654" t="s">
        <v>985</v>
      </c>
      <c r="R17" s="654" t="s">
        <v>985</v>
      </c>
      <c r="S17" s="654" t="s">
        <v>985</v>
      </c>
    </row>
    <row r="18" spans="1:19" ht="24">
      <c r="A18" s="599" t="s">
        <v>784</v>
      </c>
      <c r="B18" s="653">
        <v>3545</v>
      </c>
      <c r="C18" s="653">
        <v>899174</v>
      </c>
      <c r="D18" s="653">
        <v>9986</v>
      </c>
      <c r="E18" s="653">
        <v>1855</v>
      </c>
      <c r="F18" s="653">
        <v>862270</v>
      </c>
      <c r="G18" s="653">
        <v>13835</v>
      </c>
      <c r="H18" s="653">
        <v>5400</v>
      </c>
      <c r="I18" s="653">
        <v>1761444</v>
      </c>
      <c r="J18" s="653">
        <v>23821</v>
      </c>
      <c r="K18" s="653">
        <v>16</v>
      </c>
      <c r="L18" s="653">
        <v>3231</v>
      </c>
      <c r="M18" s="653">
        <v>551</v>
      </c>
      <c r="N18" s="653">
        <v>15</v>
      </c>
      <c r="O18" s="653">
        <v>2390</v>
      </c>
      <c r="P18" s="653">
        <v>293</v>
      </c>
      <c r="Q18" s="655">
        <v>5.7738871298194105E-3</v>
      </c>
      <c r="R18" s="655">
        <v>3.2013477440493432E-3</v>
      </c>
      <c r="S18" s="655">
        <v>3.6732384558471498E-2</v>
      </c>
    </row>
    <row r="19" spans="1:19" ht="24">
      <c r="A19" s="600" t="s">
        <v>785</v>
      </c>
      <c r="B19" s="765">
        <v>912705</v>
      </c>
      <c r="C19" s="765"/>
      <c r="D19" s="765"/>
      <c r="E19" s="765">
        <v>877960</v>
      </c>
      <c r="F19" s="765"/>
      <c r="G19" s="765"/>
      <c r="H19" s="765">
        <v>1790665</v>
      </c>
      <c r="I19" s="765"/>
      <c r="J19" s="765"/>
      <c r="K19" s="765">
        <v>3798</v>
      </c>
      <c r="L19" s="765"/>
      <c r="M19" s="765"/>
      <c r="N19" s="765">
        <v>2698</v>
      </c>
      <c r="O19" s="765"/>
      <c r="P19" s="765"/>
      <c r="Q19" s="764">
        <v>3.6409106984820472E-3</v>
      </c>
      <c r="R19" s="764"/>
      <c r="S19" s="764"/>
    </row>
    <row r="20" spans="1:19" ht="12.75" customHeight="1">
      <c r="A20" s="23" t="s">
        <v>41</v>
      </c>
    </row>
    <row r="21" spans="1:19" ht="12.75" customHeight="1"/>
    <row r="22" spans="1:19" ht="12.75" customHeight="1">
      <c r="A22" s="505" t="s">
        <v>786</v>
      </c>
      <c r="N22" s="347" t="str">
        <f>Naslovnica!A20</f>
        <v>Siječanj 2017.</v>
      </c>
    </row>
    <row r="23" spans="1:19" ht="12.75" customHeight="1">
      <c r="A23" s="22" t="s">
        <v>787</v>
      </c>
      <c r="K23" s="77"/>
      <c r="N23" s="19" t="str">
        <f>Naslovnica!A24</f>
        <v>January 2017</v>
      </c>
    </row>
    <row r="24" spans="1:19" ht="12.75" customHeight="1">
      <c r="A24" s="58"/>
      <c r="B24" s="58"/>
      <c r="C24" s="58"/>
      <c r="D24" s="58"/>
      <c r="E24" s="58"/>
      <c r="F24" s="58"/>
      <c r="G24" s="58"/>
      <c r="H24" s="58"/>
      <c r="I24" s="58"/>
      <c r="J24" s="58"/>
      <c r="K24" s="58"/>
      <c r="L24" s="58"/>
      <c r="M24" s="58"/>
      <c r="N24" s="58"/>
    </row>
    <row r="25" spans="1:19" ht="12.75" customHeight="1">
      <c r="A25" s="601"/>
      <c r="B25" s="601"/>
      <c r="C25" s="601"/>
      <c r="D25" s="601"/>
      <c r="E25" s="601"/>
      <c r="F25" s="601"/>
      <c r="G25" s="601"/>
      <c r="H25" s="601"/>
      <c r="I25" s="601"/>
      <c r="J25" s="601"/>
      <c r="K25" s="601"/>
      <c r="L25" s="601"/>
      <c r="M25" s="601"/>
      <c r="N25" s="601"/>
      <c r="O25" s="601"/>
    </row>
    <row r="26" spans="1:19" ht="12.75" customHeight="1">
      <c r="A26" s="601"/>
      <c r="B26" s="601"/>
      <c r="C26" s="601"/>
      <c r="D26" s="601"/>
      <c r="E26" s="601"/>
      <c r="F26" s="601"/>
      <c r="G26" s="601"/>
      <c r="H26" s="601"/>
      <c r="I26" s="601"/>
      <c r="J26" s="601"/>
      <c r="K26" s="602"/>
      <c r="L26" s="601"/>
      <c r="M26" s="601"/>
      <c r="N26" s="601"/>
      <c r="O26" s="601"/>
    </row>
    <row r="27" spans="1:19" ht="12.75" customHeight="1">
      <c r="A27" s="601"/>
      <c r="B27" s="601"/>
      <c r="C27" s="601"/>
      <c r="D27" s="601"/>
      <c r="E27" s="601"/>
      <c r="F27" s="601"/>
      <c r="G27" s="601"/>
      <c r="H27" s="601"/>
      <c r="I27" s="601"/>
      <c r="J27" s="601"/>
      <c r="K27" s="602"/>
      <c r="L27" s="601"/>
      <c r="M27" s="601"/>
      <c r="N27" s="601"/>
      <c r="O27" s="601"/>
    </row>
    <row r="28" spans="1:19" ht="12.75" customHeight="1">
      <c r="A28" s="601"/>
      <c r="B28" s="601"/>
      <c r="C28" s="601"/>
      <c r="D28" s="601"/>
      <c r="E28" s="601"/>
      <c r="F28" s="601"/>
      <c r="G28" s="601"/>
      <c r="H28" s="601"/>
      <c r="I28" s="601"/>
      <c r="J28" s="601"/>
      <c r="K28" s="602"/>
      <c r="L28" s="601"/>
      <c r="M28" s="601"/>
      <c r="N28" s="601"/>
      <c r="O28" s="601"/>
    </row>
    <row r="29" spans="1:19" ht="12.75" customHeight="1">
      <c r="A29" s="601"/>
      <c r="B29" s="601"/>
      <c r="C29" s="601"/>
      <c r="D29" s="601"/>
      <c r="E29" s="601"/>
      <c r="F29" s="601"/>
      <c r="G29" s="601"/>
      <c r="H29" s="601"/>
      <c r="I29" s="601"/>
      <c r="J29" s="601"/>
      <c r="K29" s="603"/>
      <c r="L29" s="601"/>
      <c r="M29" s="601"/>
      <c r="N29" s="601"/>
      <c r="O29" s="601"/>
    </row>
    <row r="30" spans="1:19" ht="12.75" customHeight="1">
      <c r="A30" s="601"/>
      <c r="B30" s="601"/>
      <c r="C30" s="601"/>
      <c r="D30" s="601"/>
      <c r="E30" s="601"/>
      <c r="F30" s="601"/>
      <c r="G30" s="601"/>
      <c r="H30" s="601"/>
      <c r="I30" s="601"/>
      <c r="J30" s="601"/>
      <c r="K30" s="603"/>
      <c r="L30" s="601"/>
      <c r="M30" s="601"/>
      <c r="N30" s="601"/>
      <c r="O30" s="601"/>
    </row>
    <row r="31" spans="1:19" ht="12.75" customHeight="1">
      <c r="A31" s="601"/>
      <c r="B31" s="601"/>
      <c r="C31" s="601"/>
      <c r="D31" s="601"/>
      <c r="E31" s="601"/>
      <c r="F31" s="601"/>
      <c r="G31" s="601"/>
      <c r="H31" s="601"/>
      <c r="I31" s="601"/>
      <c r="J31" s="601"/>
      <c r="K31" s="601"/>
      <c r="L31" s="601"/>
      <c r="M31" s="601"/>
      <c r="N31" s="601"/>
      <c r="O31" s="601"/>
    </row>
    <row r="32" spans="1:19" ht="12.75" customHeight="1">
      <c r="A32" s="601"/>
      <c r="B32" s="601"/>
      <c r="C32" s="601"/>
      <c r="D32" s="601"/>
      <c r="E32" s="601"/>
      <c r="F32" s="601"/>
      <c r="G32" s="601"/>
      <c r="H32" s="601"/>
      <c r="I32" s="601"/>
      <c r="J32" s="601"/>
      <c r="K32" s="601"/>
      <c r="L32" s="601"/>
      <c r="M32" s="601"/>
      <c r="N32" s="601"/>
      <c r="O32" s="601"/>
    </row>
    <row r="33" spans="1:15" ht="12.75" customHeight="1">
      <c r="A33" s="601"/>
      <c r="B33" s="601"/>
      <c r="C33" s="601"/>
      <c r="D33" s="601"/>
      <c r="E33" s="601"/>
      <c r="F33" s="601"/>
      <c r="G33" s="601"/>
      <c r="H33" s="601"/>
      <c r="I33" s="601"/>
      <c r="J33" s="601"/>
      <c r="K33" s="601"/>
      <c r="L33" s="601"/>
      <c r="M33" s="601"/>
      <c r="N33" s="601"/>
      <c r="O33" s="601"/>
    </row>
    <row r="34" spans="1:15" ht="12.75" customHeight="1">
      <c r="A34" s="601"/>
      <c r="B34" s="601"/>
      <c r="C34" s="601"/>
      <c r="D34" s="601"/>
      <c r="E34" s="601"/>
      <c r="F34" s="601"/>
      <c r="G34" s="601"/>
      <c r="H34" s="601"/>
      <c r="I34" s="601"/>
      <c r="J34" s="601"/>
      <c r="K34" s="601"/>
      <c r="L34" s="601"/>
      <c r="M34" s="601"/>
      <c r="N34" s="601"/>
      <c r="O34" s="601"/>
    </row>
    <row r="35" spans="1:15" ht="12.75" customHeight="1">
      <c r="A35" s="601"/>
      <c r="B35" s="601"/>
      <c r="C35" s="601"/>
      <c r="D35" s="601"/>
      <c r="E35" s="601"/>
      <c r="F35" s="601"/>
      <c r="G35" s="601"/>
      <c r="H35" s="601"/>
      <c r="I35" s="601"/>
      <c r="J35" s="601"/>
      <c r="K35" s="601"/>
      <c r="L35" s="601"/>
      <c r="M35" s="601"/>
      <c r="N35" s="601"/>
      <c r="O35" s="601"/>
    </row>
    <row r="36" spans="1:15" ht="12.75" customHeight="1">
      <c r="A36" s="601"/>
      <c r="B36" s="601"/>
      <c r="C36" s="601"/>
      <c r="D36" s="601"/>
      <c r="E36" s="601"/>
      <c r="F36" s="601"/>
      <c r="G36" s="601"/>
      <c r="H36" s="601"/>
      <c r="I36" s="601"/>
      <c r="J36" s="601"/>
      <c r="K36" s="601"/>
      <c r="L36" s="601"/>
      <c r="M36" s="601"/>
      <c r="N36" s="601"/>
      <c r="O36" s="601"/>
    </row>
    <row r="37" spans="1:15" ht="12.75" customHeight="1">
      <c r="A37" s="601"/>
      <c r="B37" s="601"/>
      <c r="C37" s="601"/>
      <c r="D37" s="601"/>
      <c r="E37" s="601"/>
      <c r="F37" s="601"/>
      <c r="G37" s="601"/>
      <c r="H37" s="601"/>
      <c r="I37" s="601"/>
      <c r="J37" s="601"/>
      <c r="K37" s="601"/>
      <c r="L37" s="601"/>
      <c r="M37" s="601"/>
      <c r="N37" s="601"/>
      <c r="O37" s="601"/>
    </row>
    <row r="38" spans="1:15" ht="12.75" customHeight="1">
      <c r="A38" s="601"/>
      <c r="B38" s="601"/>
      <c r="C38" s="601"/>
      <c r="D38" s="601"/>
      <c r="E38" s="601"/>
      <c r="F38" s="601"/>
      <c r="G38" s="601"/>
      <c r="H38" s="601"/>
      <c r="I38" s="601"/>
      <c r="J38" s="601"/>
      <c r="K38" s="601"/>
      <c r="L38" s="601"/>
      <c r="M38" s="601"/>
      <c r="N38" s="601"/>
      <c r="O38" s="601"/>
    </row>
    <row r="39" spans="1:15" ht="12.75" customHeight="1">
      <c r="A39" s="601"/>
      <c r="B39" s="601"/>
      <c r="C39" s="601"/>
      <c r="D39" s="601"/>
      <c r="E39" s="601"/>
      <c r="F39" s="601"/>
      <c r="G39" s="601"/>
      <c r="H39" s="601"/>
      <c r="I39" s="601"/>
      <c r="J39" s="601"/>
      <c r="K39" s="601"/>
      <c r="L39" s="601"/>
      <c r="M39" s="601"/>
      <c r="N39" s="601"/>
      <c r="O39" s="601"/>
    </row>
    <row r="40" spans="1:15" ht="12.75" customHeight="1">
      <c r="A40" s="601"/>
      <c r="B40" s="601"/>
      <c r="C40" s="601"/>
      <c r="D40" s="601"/>
      <c r="E40" s="601"/>
      <c r="F40" s="601"/>
      <c r="G40" s="601"/>
      <c r="H40" s="601"/>
      <c r="I40" s="601"/>
      <c r="J40" s="601"/>
      <c r="K40" s="601"/>
      <c r="L40" s="601"/>
      <c r="M40" s="601"/>
      <c r="N40" s="601"/>
      <c r="O40" s="601"/>
    </row>
    <row r="41" spans="1:15" ht="12.75" customHeight="1">
      <c r="A41" s="601"/>
      <c r="B41" s="601"/>
      <c r="C41" s="601"/>
      <c r="D41" s="601"/>
      <c r="E41" s="601"/>
      <c r="F41" s="601"/>
      <c r="G41" s="601"/>
      <c r="H41" s="601"/>
      <c r="I41" s="601"/>
      <c r="J41" s="601"/>
      <c r="K41" s="601"/>
      <c r="L41" s="601"/>
      <c r="M41" s="601"/>
      <c r="N41" s="601"/>
      <c r="O41" s="601"/>
    </row>
    <row r="42" spans="1:15" ht="12.75" customHeight="1">
      <c r="A42" s="601"/>
      <c r="B42" s="601"/>
      <c r="C42" s="601"/>
      <c r="D42" s="601"/>
      <c r="E42" s="601"/>
      <c r="F42" s="601"/>
      <c r="G42" s="601"/>
      <c r="H42" s="601"/>
      <c r="I42" s="601"/>
      <c r="J42" s="601"/>
      <c r="K42" s="601"/>
      <c r="L42" s="601"/>
      <c r="M42" s="601"/>
      <c r="N42" s="601"/>
      <c r="O42" s="601"/>
    </row>
    <row r="43" spans="1:15" ht="12.75" customHeight="1">
      <c r="A43" s="601"/>
      <c r="B43" s="601"/>
      <c r="C43" s="601"/>
      <c r="D43" s="601"/>
      <c r="E43" s="601"/>
      <c r="F43" s="601"/>
      <c r="G43" s="601"/>
      <c r="H43" s="601"/>
      <c r="I43" s="601"/>
      <c r="J43" s="601"/>
      <c r="K43" s="601"/>
      <c r="L43" s="601"/>
      <c r="M43" s="601"/>
      <c r="N43" s="601"/>
      <c r="O43" s="601"/>
    </row>
    <row r="44" spans="1:15" ht="12.75" customHeight="1">
      <c r="A44" s="601"/>
      <c r="B44" s="601"/>
      <c r="C44" s="601"/>
      <c r="D44" s="601"/>
      <c r="E44" s="601"/>
      <c r="F44" s="601"/>
      <c r="G44" s="601"/>
      <c r="H44" s="601"/>
      <c r="I44" s="601"/>
      <c r="J44" s="601"/>
      <c r="K44" s="601"/>
      <c r="L44" s="601"/>
      <c r="M44" s="601"/>
      <c r="N44" s="601"/>
      <c r="O44" s="601"/>
    </row>
    <row r="45" spans="1:15" ht="12.75" customHeight="1">
      <c r="A45" s="601"/>
      <c r="B45" s="601"/>
      <c r="C45" s="601"/>
      <c r="D45" s="601"/>
      <c r="E45" s="601"/>
      <c r="F45" s="601"/>
      <c r="G45" s="601"/>
      <c r="H45" s="601"/>
      <c r="I45" s="601"/>
      <c r="J45" s="601"/>
      <c r="K45" s="601"/>
      <c r="L45" s="601"/>
      <c r="M45" s="601"/>
      <c r="N45" s="601"/>
      <c r="O45" s="601"/>
    </row>
    <row r="46" spans="1:15" ht="12.75" customHeight="1">
      <c r="A46" s="601"/>
      <c r="B46" s="601"/>
      <c r="C46" s="601"/>
      <c r="D46" s="601"/>
      <c r="E46" s="601"/>
      <c r="F46" s="601"/>
      <c r="G46" s="601"/>
      <c r="H46" s="601"/>
      <c r="I46" s="601"/>
      <c r="J46" s="601"/>
      <c r="K46" s="601"/>
      <c r="L46" s="601"/>
      <c r="M46" s="601"/>
      <c r="N46" s="601"/>
      <c r="O46" s="601"/>
    </row>
    <row r="47" spans="1:15" ht="12.75" customHeight="1">
      <c r="A47" s="23" t="s">
        <v>41</v>
      </c>
      <c r="B47" s="58"/>
      <c r="C47" s="58"/>
      <c r="D47" s="58"/>
      <c r="E47" s="58"/>
      <c r="F47" s="58"/>
      <c r="G47" s="58"/>
      <c r="H47" s="58"/>
      <c r="I47" s="58"/>
      <c r="J47" s="58"/>
    </row>
    <row r="48" spans="1:15" ht="12.75" customHeight="1">
      <c r="A48" s="73" t="s">
        <v>297</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06" t="s">
        <v>645</v>
      </c>
      <c r="M1" s="347" t="str">
        <f>Naslovnica!A20</f>
        <v>Siječanj 2017.</v>
      </c>
    </row>
    <row r="2" spans="1:15" ht="12.75" customHeight="1">
      <c r="A2" s="25" t="s">
        <v>43</v>
      </c>
      <c r="M2" s="19" t="str">
        <f>Naslovnica!A24</f>
        <v>January 2017</v>
      </c>
    </row>
    <row r="3" spans="1:15" ht="12.75" customHeight="1"/>
    <row r="4" spans="1:15" ht="12.75" customHeight="1">
      <c r="J4" s="767" t="s">
        <v>58</v>
      </c>
      <c r="K4" s="767"/>
      <c r="L4" s="767"/>
      <c r="M4" s="767"/>
    </row>
    <row r="5" spans="1:15" ht="24.75" customHeight="1">
      <c r="A5" s="355"/>
      <c r="B5" s="355"/>
      <c r="C5" s="773" t="s">
        <v>44</v>
      </c>
      <c r="D5" s="773"/>
      <c r="E5" s="773"/>
      <c r="F5" s="768" t="s">
        <v>615</v>
      </c>
      <c r="G5" s="768" t="s">
        <v>45</v>
      </c>
      <c r="H5" s="773" t="s">
        <v>46</v>
      </c>
      <c r="I5" s="773"/>
      <c r="J5" s="773"/>
      <c r="K5" s="768" t="s">
        <v>47</v>
      </c>
      <c r="L5" s="768" t="s">
        <v>48</v>
      </c>
      <c r="M5" s="768" t="s">
        <v>49</v>
      </c>
    </row>
    <row r="6" spans="1:15" ht="81" customHeight="1">
      <c r="A6" s="768" t="s">
        <v>50</v>
      </c>
      <c r="B6" s="768"/>
      <c r="C6" s="356" t="s">
        <v>616</v>
      </c>
      <c r="D6" s="356" t="s">
        <v>51</v>
      </c>
      <c r="E6" s="356" t="s">
        <v>49</v>
      </c>
      <c r="F6" s="768"/>
      <c r="G6" s="768"/>
      <c r="H6" s="356" t="s">
        <v>52</v>
      </c>
      <c r="I6" s="356" t="s">
        <v>53</v>
      </c>
      <c r="J6" s="356" t="s">
        <v>49</v>
      </c>
      <c r="K6" s="768"/>
      <c r="L6" s="768"/>
      <c r="M6" s="768"/>
    </row>
    <row r="7" spans="1:15" ht="19.5" customHeight="1">
      <c r="A7" s="148" t="str">
        <f>Naslovnica!A20</f>
        <v>Siječanj 2017.</v>
      </c>
      <c r="B7" s="149" t="str">
        <f>Naslovnica!A24</f>
        <v>January 2017</v>
      </c>
      <c r="C7" s="150">
        <v>442315.49157999997</v>
      </c>
      <c r="D7" s="150">
        <v>27.606919999999999</v>
      </c>
      <c r="E7" s="150">
        <v>442343.09850000002</v>
      </c>
      <c r="F7" s="150">
        <v>2454.26359</v>
      </c>
      <c r="G7" s="150">
        <v>18864.446110000004</v>
      </c>
      <c r="H7" s="150">
        <v>141704.05322999999</v>
      </c>
      <c r="I7" s="150">
        <v>1770.27433</v>
      </c>
      <c r="J7" s="150">
        <v>143474.32756000001</v>
      </c>
      <c r="K7" s="151">
        <v>0</v>
      </c>
      <c r="L7" s="150">
        <v>606.20614</v>
      </c>
      <c r="M7" s="150">
        <v>607742.3419</v>
      </c>
      <c r="N7" s="87"/>
    </row>
    <row r="8" spans="1:15" ht="19.5" customHeight="1">
      <c r="A8" s="152" t="s">
        <v>1290</v>
      </c>
      <c r="B8" s="153" t="s">
        <v>1291</v>
      </c>
      <c r="C8" s="150">
        <v>465741.86078999995</v>
      </c>
      <c r="D8" s="150">
        <v>403.57274999999998</v>
      </c>
      <c r="E8" s="150">
        <v>466145.43353999994</v>
      </c>
      <c r="F8" s="150">
        <v>2518.8763799999997</v>
      </c>
      <c r="G8" s="150">
        <v>21873.907940000001</v>
      </c>
      <c r="H8" s="150">
        <v>150640.92556999999</v>
      </c>
      <c r="I8" s="150">
        <v>2345.34645</v>
      </c>
      <c r="J8" s="150">
        <v>152986.27201999997</v>
      </c>
      <c r="K8" s="151">
        <v>0</v>
      </c>
      <c r="L8" s="150">
        <v>838.00222999999994</v>
      </c>
      <c r="M8" s="150">
        <v>644362.49210999988</v>
      </c>
      <c r="N8" s="87"/>
    </row>
    <row r="9" spans="1:15" ht="17.25" customHeight="1">
      <c r="A9" s="771" t="s">
        <v>54</v>
      </c>
      <c r="B9" s="771"/>
      <c r="C9" s="154">
        <v>-5.0299041555473961E-2</v>
      </c>
      <c r="D9" s="154">
        <v>-0.93159369655161306</v>
      </c>
      <c r="E9" s="154">
        <v>-5.1062036281767927E-2</v>
      </c>
      <c r="F9" s="154">
        <v>-2.5651433517352561E-2</v>
      </c>
      <c r="G9" s="154">
        <v>-0.13758226642696553</v>
      </c>
      <c r="H9" s="154">
        <v>-5.9325660050111723E-2</v>
      </c>
      <c r="I9" s="154">
        <v>-0.24519708804641635</v>
      </c>
      <c r="J9" s="154">
        <v>-6.2175150321699901E-2</v>
      </c>
      <c r="K9" s="155" t="s">
        <v>985</v>
      </c>
      <c r="L9" s="154">
        <v>-0.27660557657465895</v>
      </c>
      <c r="M9" s="154">
        <v>-5.6831598142972617E-2</v>
      </c>
      <c r="N9" s="77"/>
    </row>
    <row r="10" spans="1:15" ht="39" customHeight="1">
      <c r="A10" s="771" t="s">
        <v>55</v>
      </c>
      <c r="B10" s="771"/>
      <c r="C10" s="150">
        <v>419927.19231000001</v>
      </c>
      <c r="D10" s="150">
        <v>122.48073999994993</v>
      </c>
      <c r="E10" s="150">
        <v>420049.67304999992</v>
      </c>
      <c r="F10" s="150">
        <v>1319.3888100000001</v>
      </c>
      <c r="G10" s="150">
        <v>15489.875959999999</v>
      </c>
      <c r="H10" s="150">
        <v>91862.559870000012</v>
      </c>
      <c r="I10" s="150">
        <v>1866.4306100000001</v>
      </c>
      <c r="J10" s="150">
        <v>93728.990480000008</v>
      </c>
      <c r="K10" s="151">
        <v>0</v>
      </c>
      <c r="L10" s="150">
        <v>627.89783</v>
      </c>
      <c r="M10" s="150">
        <v>531215.82612999994</v>
      </c>
    </row>
    <row r="11" spans="1:15" ht="29.25" customHeight="1">
      <c r="A11" s="771" t="s">
        <v>56</v>
      </c>
      <c r="B11" s="771"/>
      <c r="C11" s="154">
        <v>5.3314716646099922E-2</v>
      </c>
      <c r="D11" s="154">
        <v>-0.77460194966154439</v>
      </c>
      <c r="E11" s="154">
        <v>5.3073307468915552E-2</v>
      </c>
      <c r="F11" s="154">
        <v>0.86015189108660073</v>
      </c>
      <c r="G11" s="154">
        <v>0.2178564992201529</v>
      </c>
      <c r="H11" s="154">
        <v>0.54256590966475937</v>
      </c>
      <c r="I11" s="154">
        <v>-5.1518807870387505E-2</v>
      </c>
      <c r="J11" s="154">
        <v>0.53073586758212987</v>
      </c>
      <c r="K11" s="151" t="s">
        <v>985</v>
      </c>
      <c r="L11" s="154">
        <v>-3.4546528055368488E-2</v>
      </c>
      <c r="M11" s="154">
        <v>0.14405917897346751</v>
      </c>
    </row>
    <row r="12" spans="1:15" ht="34.5" customHeight="1">
      <c r="A12" s="766" t="s">
        <v>57</v>
      </c>
      <c r="B12" s="766"/>
      <c r="C12" s="357">
        <v>442315.49157999997</v>
      </c>
      <c r="D12" s="357">
        <v>27.606919999999999</v>
      </c>
      <c r="E12" s="357">
        <v>442343.09849999996</v>
      </c>
      <c r="F12" s="357">
        <v>2454.26359</v>
      </c>
      <c r="G12" s="357">
        <v>18864.446110000004</v>
      </c>
      <c r="H12" s="357">
        <v>141704.05322999999</v>
      </c>
      <c r="I12" s="357">
        <v>1770.27433</v>
      </c>
      <c r="J12" s="357">
        <v>143474.32755999998</v>
      </c>
      <c r="K12" s="358">
        <v>0</v>
      </c>
      <c r="L12" s="357">
        <v>606.20614</v>
      </c>
      <c r="M12" s="357">
        <v>607742.3419</v>
      </c>
      <c r="O12" s="78"/>
    </row>
    <row r="13" spans="1:15" ht="12.75" customHeight="1">
      <c r="A13" s="774" t="s">
        <v>59</v>
      </c>
      <c r="B13" s="774"/>
      <c r="C13" s="774"/>
    </row>
    <row r="14" spans="1:15" ht="12.75" customHeight="1">
      <c r="A14" s="772" t="s">
        <v>60</v>
      </c>
      <c r="B14" s="772"/>
      <c r="C14" s="772"/>
    </row>
    <row r="15" spans="1:15" ht="12.75" customHeight="1"/>
    <row r="16" spans="1:15" ht="12.75" customHeight="1">
      <c r="A16" s="506" t="s">
        <v>293</v>
      </c>
      <c r="M16" s="14" t="str">
        <f>Naslovnica!A20</f>
        <v>Siječanj 2017.</v>
      </c>
    </row>
    <row r="17" spans="1:14" ht="12.75" customHeight="1">
      <c r="A17" s="26" t="s">
        <v>12</v>
      </c>
      <c r="M17" s="19" t="str">
        <f>Naslovnica!A24</f>
        <v>January 2017</v>
      </c>
    </row>
    <row r="18" spans="1:14" ht="12.75" customHeight="1"/>
    <row r="19" spans="1:14" ht="12.75" customHeight="1">
      <c r="J19" s="767" t="s">
        <v>58</v>
      </c>
      <c r="K19" s="767"/>
      <c r="L19" s="767"/>
      <c r="M19" s="767"/>
    </row>
    <row r="20" spans="1:14" ht="21" customHeight="1">
      <c r="A20" s="768" t="s">
        <v>61</v>
      </c>
      <c r="B20" s="770"/>
      <c r="C20" s="773" t="s">
        <v>62</v>
      </c>
      <c r="D20" s="773"/>
      <c r="E20" s="773"/>
      <c r="F20" s="773" t="s">
        <v>63</v>
      </c>
      <c r="G20" s="773"/>
      <c r="H20" s="773"/>
      <c r="I20" s="768" t="s">
        <v>64</v>
      </c>
      <c r="J20" s="768" t="s">
        <v>65</v>
      </c>
      <c r="K20" s="768" t="s">
        <v>66</v>
      </c>
      <c r="L20" s="769" t="s">
        <v>67</v>
      </c>
      <c r="M20" s="768" t="s">
        <v>49</v>
      </c>
    </row>
    <row r="21" spans="1:14" ht="123.75" customHeight="1">
      <c r="A21" s="770"/>
      <c r="B21" s="770"/>
      <c r="C21" s="356" t="s">
        <v>68</v>
      </c>
      <c r="D21" s="356" t="s">
        <v>69</v>
      </c>
      <c r="E21" s="356" t="s">
        <v>49</v>
      </c>
      <c r="F21" s="356" t="s">
        <v>70</v>
      </c>
      <c r="G21" s="356" t="s">
        <v>52</v>
      </c>
      <c r="H21" s="356" t="s">
        <v>49</v>
      </c>
      <c r="I21" s="770"/>
      <c r="J21" s="770"/>
      <c r="K21" s="768"/>
      <c r="L21" s="770"/>
      <c r="M21" s="770"/>
    </row>
    <row r="22" spans="1:14" ht="18.75" customHeight="1">
      <c r="A22" s="156" t="str">
        <f>Naslovnica!A20</f>
        <v>Siječanj 2017.</v>
      </c>
      <c r="B22" s="149" t="str">
        <f>Naslovnica!A24</f>
        <v>January 2017</v>
      </c>
      <c r="C22" s="157">
        <v>3063.0610799999999</v>
      </c>
      <c r="D22" s="158">
        <v>1.222E-2</v>
      </c>
      <c r="E22" s="157">
        <v>3063.0733</v>
      </c>
      <c r="F22" s="157">
        <v>440691.95327999996</v>
      </c>
      <c r="G22" s="157">
        <v>90725.462760000009</v>
      </c>
      <c r="H22" s="157">
        <v>531417.41603999992</v>
      </c>
      <c r="I22" s="157">
        <v>23076.606230000001</v>
      </c>
      <c r="J22" s="157">
        <v>37469.036209999998</v>
      </c>
      <c r="K22" s="157">
        <v>606.20614</v>
      </c>
      <c r="L22" s="157">
        <v>745.78951000000006</v>
      </c>
      <c r="M22" s="157">
        <v>596378.12743000011</v>
      </c>
      <c r="N22" s="87"/>
    </row>
    <row r="23" spans="1:14" ht="18.75" customHeight="1">
      <c r="A23" s="152" t="str">
        <f>A8</f>
        <v>Prosinac 2016.</v>
      </c>
      <c r="B23" s="153" t="str">
        <f>B8</f>
        <v>December 2016</v>
      </c>
      <c r="C23" s="157">
        <v>3246.4784500000001</v>
      </c>
      <c r="D23" s="158">
        <v>0.11702</v>
      </c>
      <c r="E23" s="157">
        <v>3246.5954700000002</v>
      </c>
      <c r="F23" s="157">
        <v>467243.61975000001</v>
      </c>
      <c r="G23" s="157">
        <v>91445.037219999998</v>
      </c>
      <c r="H23" s="157">
        <v>558688.65697000001</v>
      </c>
      <c r="I23" s="157">
        <v>20399.481820000001</v>
      </c>
      <c r="J23" s="157">
        <v>59269.05373</v>
      </c>
      <c r="K23" s="157">
        <v>838.00222999999994</v>
      </c>
      <c r="L23" s="157">
        <v>861.60343</v>
      </c>
      <c r="M23" s="157">
        <v>643303.39364999998</v>
      </c>
      <c r="N23" s="87"/>
    </row>
    <row r="24" spans="1:14" ht="18.75" customHeight="1">
      <c r="A24" s="771" t="s">
        <v>71</v>
      </c>
      <c r="B24" s="771"/>
      <c r="C24" s="154">
        <v>-5.6497331747266059E-2</v>
      </c>
      <c r="D24" s="154">
        <v>-0.89557340625534099</v>
      </c>
      <c r="E24" s="154">
        <v>-5.6527575331089888E-2</v>
      </c>
      <c r="F24" s="154">
        <v>-5.6826172359949176E-2</v>
      </c>
      <c r="G24" s="154">
        <v>-7.8689285047675653E-3</v>
      </c>
      <c r="H24" s="154">
        <v>-4.8812949018695533E-2</v>
      </c>
      <c r="I24" s="154">
        <v>0.1312349222211763</v>
      </c>
      <c r="J24" s="154">
        <v>-0.36781450264601689</v>
      </c>
      <c r="K24" s="154">
        <v>-0.27660557657465895</v>
      </c>
      <c r="L24" s="154">
        <v>-0.13441673508658147</v>
      </c>
      <c r="M24" s="154">
        <v>-7.2944223026328928E-2</v>
      </c>
      <c r="N24" s="87"/>
    </row>
    <row r="25" spans="1:14" ht="36.75" customHeight="1">
      <c r="A25" s="771" t="s">
        <v>72</v>
      </c>
      <c r="B25" s="771"/>
      <c r="C25" s="157">
        <v>2855.23128</v>
      </c>
      <c r="D25" s="158">
        <v>0.15718000000000001</v>
      </c>
      <c r="E25" s="157">
        <v>2855.3884600000001</v>
      </c>
      <c r="F25" s="157">
        <v>411436.82962999999</v>
      </c>
      <c r="G25" s="157">
        <v>63661.016889999992</v>
      </c>
      <c r="H25" s="157">
        <v>475097.84651999996</v>
      </c>
      <c r="I25" s="157">
        <v>20374.541269999998</v>
      </c>
      <c r="J25" s="157">
        <v>28745.739859999998</v>
      </c>
      <c r="K25" s="157">
        <v>627.89783</v>
      </c>
      <c r="L25" s="157">
        <v>675.87482999999997</v>
      </c>
      <c r="M25" s="157">
        <v>528377.28876999998</v>
      </c>
      <c r="N25" s="77"/>
    </row>
    <row r="26" spans="1:14" ht="28.5" customHeight="1">
      <c r="A26" s="771" t="s">
        <v>56</v>
      </c>
      <c r="B26" s="771"/>
      <c r="C26" s="154">
        <v>7.2789129712812609E-2</v>
      </c>
      <c r="D26" s="154">
        <v>-0.92225473978877714</v>
      </c>
      <c r="E26" s="154">
        <v>7.27343557310587E-2</v>
      </c>
      <c r="F26" s="154">
        <v>7.1104776099671807E-2</v>
      </c>
      <c r="G26" s="154">
        <v>0.4251337347746853</v>
      </c>
      <c r="H26" s="154">
        <v>0.11854309576970289</v>
      </c>
      <c r="I26" s="154">
        <v>0.13261967099983712</v>
      </c>
      <c r="J26" s="154">
        <v>0.30346397039996037</v>
      </c>
      <c r="K26" s="154">
        <v>-3.4546528055368488E-2</v>
      </c>
      <c r="L26" s="154">
        <v>0.10344323667150039</v>
      </c>
      <c r="M26" s="154">
        <v>0.12869750480437578</v>
      </c>
    </row>
    <row r="27" spans="1:14" ht="30.75" customHeight="1">
      <c r="A27" s="766" t="s">
        <v>57</v>
      </c>
      <c r="B27" s="766"/>
      <c r="C27" s="359">
        <v>3063.0610799999999</v>
      </c>
      <c r="D27" s="360">
        <v>1.222E-2</v>
      </c>
      <c r="E27" s="359">
        <v>3063.0733</v>
      </c>
      <c r="F27" s="359">
        <v>440691.95327999996</v>
      </c>
      <c r="G27" s="359">
        <v>90725.462760000009</v>
      </c>
      <c r="H27" s="359">
        <v>531417.41603999992</v>
      </c>
      <c r="I27" s="359">
        <v>23076.606230000001</v>
      </c>
      <c r="J27" s="359">
        <v>37469.036209999998</v>
      </c>
      <c r="K27" s="359">
        <v>606.20614</v>
      </c>
      <c r="L27" s="359">
        <v>745.78951000000006</v>
      </c>
      <c r="M27" s="359">
        <v>596378.12743000011</v>
      </c>
    </row>
    <row r="28" spans="1:14" ht="12.75" customHeight="1">
      <c r="A28" s="20" t="s">
        <v>74</v>
      </c>
    </row>
    <row r="29" spans="1:14" ht="12.75" customHeight="1"/>
    <row r="30" spans="1:14" ht="12.75" customHeight="1"/>
    <row r="31" spans="1:14" ht="12.75" customHeight="1"/>
    <row r="32" spans="1:14" ht="12.75" customHeight="1">
      <c r="A32" s="73" t="s">
        <v>297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06" t="s">
        <v>294</v>
      </c>
      <c r="K1" s="347" t="str">
        <f>Naslovnica!A20</f>
        <v>Siječanj 2017.</v>
      </c>
    </row>
    <row r="2" spans="1:13" ht="12.75" customHeight="1">
      <c r="A2" s="25" t="s">
        <v>75</v>
      </c>
      <c r="K2" s="19" t="str">
        <f>Naslovnica!A24</f>
        <v>January 2017</v>
      </c>
    </row>
    <row r="3" spans="1:13" ht="12.75" customHeight="1">
      <c r="D3" s="767" t="s">
        <v>58</v>
      </c>
      <c r="E3" s="767"/>
      <c r="F3" s="767"/>
    </row>
    <row r="4" spans="1:13" ht="69.75" customHeight="1">
      <c r="A4" s="768" t="s">
        <v>76</v>
      </c>
      <c r="B4" s="768"/>
      <c r="C4" s="356" t="s">
        <v>77</v>
      </c>
      <c r="D4" s="356" t="s">
        <v>78</v>
      </c>
      <c r="E4" s="356" t="s">
        <v>79</v>
      </c>
      <c r="F4" s="356" t="s">
        <v>80</v>
      </c>
    </row>
    <row r="5" spans="1:13" ht="17.25" customHeight="1">
      <c r="A5" s="159" t="str">
        <f>Naslovnica!A20</f>
        <v>Siječanj 2017.</v>
      </c>
      <c r="B5" s="160" t="str">
        <f>Naslovnica!A24</f>
        <v>January 2017</v>
      </c>
      <c r="C5" s="161">
        <v>20547.835819998265</v>
      </c>
      <c r="D5" s="161">
        <v>607742.3419</v>
      </c>
      <c r="E5" s="161">
        <v>596378.12742999999</v>
      </c>
      <c r="F5" s="161">
        <v>31912.050289998297</v>
      </c>
      <c r="G5" s="87"/>
      <c r="H5" s="87"/>
    </row>
    <row r="6" spans="1:13" ht="17.25" customHeight="1">
      <c r="A6" s="162" t="str">
        <f>'5 Tablica 3,4'!A8</f>
        <v>Prosinac 2016.</v>
      </c>
      <c r="B6" s="163" t="str">
        <f>'5 Tablica 3,4'!B8</f>
        <v>December 2016</v>
      </c>
      <c r="C6" s="161">
        <v>19488.737359998464</v>
      </c>
      <c r="D6" s="161">
        <v>644362.49210999988</v>
      </c>
      <c r="E6" s="161">
        <v>643303.3936500001</v>
      </c>
      <c r="F6" s="161">
        <v>20547.83581999829</v>
      </c>
      <c r="G6" s="87"/>
      <c r="H6" s="87"/>
      <c r="M6" s="77"/>
    </row>
    <row r="7" spans="1:13" ht="19.5" customHeight="1">
      <c r="A7" s="771" t="s">
        <v>71</v>
      </c>
      <c r="B7" s="771"/>
      <c r="C7" s="164">
        <v>5.434412914679889E-2</v>
      </c>
      <c r="D7" s="164">
        <v>-5.6831598142972617E-2</v>
      </c>
      <c r="E7" s="164">
        <v>-7.2944223026329275E-2</v>
      </c>
      <c r="F7" s="164">
        <v>0.55306138172175412</v>
      </c>
      <c r="G7" s="87"/>
      <c r="H7" s="77"/>
    </row>
    <row r="8" spans="1:13" ht="32.25" customHeight="1">
      <c r="A8" s="771" t="s">
        <v>55</v>
      </c>
      <c r="B8" s="771"/>
      <c r="C8" s="161">
        <v>13492.942969998598</v>
      </c>
      <c r="D8" s="161">
        <v>531215.82612999994</v>
      </c>
      <c r="E8" s="161">
        <v>528377.28876999987</v>
      </c>
      <c r="F8" s="161">
        <v>16331.480329998652</v>
      </c>
    </row>
    <row r="9" spans="1:13" ht="19.5" customHeight="1">
      <c r="A9" s="771" t="s">
        <v>56</v>
      </c>
      <c r="B9" s="771"/>
      <c r="C9" s="164">
        <v>0.52285797588310723</v>
      </c>
      <c r="D9" s="164">
        <v>0.14405917897346751</v>
      </c>
      <c r="E9" s="164">
        <v>0.12869750480437581</v>
      </c>
      <c r="F9" s="164">
        <v>0.95402067939795443</v>
      </c>
    </row>
    <row r="10" spans="1:13" ht="21" customHeight="1">
      <c r="A10" s="777" t="s">
        <v>57</v>
      </c>
      <c r="B10" s="777"/>
      <c r="C10" s="361">
        <v>20547.835819998265</v>
      </c>
      <c r="D10" s="361">
        <v>607742.3419</v>
      </c>
      <c r="E10" s="361">
        <v>596378.12743000011</v>
      </c>
      <c r="F10" s="361">
        <v>31912.05028999818</v>
      </c>
      <c r="H10" s="325"/>
    </row>
    <row r="11" spans="1:13" ht="12.75" customHeight="1"/>
    <row r="12" spans="1:13" ht="12.75" customHeight="1">
      <c r="A12" s="506" t="s">
        <v>646</v>
      </c>
      <c r="K12" s="347" t="str">
        <f>Naslovnica!A20</f>
        <v>Siječanj 2017.</v>
      </c>
    </row>
    <row r="13" spans="1:13" ht="12.75" customHeight="1">
      <c r="A13" s="25" t="s">
        <v>318</v>
      </c>
      <c r="K13" s="19" t="str">
        <f>Naslovnica!A24</f>
        <v>January 2017</v>
      </c>
    </row>
    <row r="14" spans="1:13" ht="12.75" customHeight="1">
      <c r="I14" s="767" t="s">
        <v>58</v>
      </c>
      <c r="J14" s="767"/>
      <c r="K14" s="767"/>
    </row>
    <row r="15" spans="1:13" ht="21" customHeight="1">
      <c r="A15" s="768" t="s">
        <v>81</v>
      </c>
      <c r="B15" s="778"/>
      <c r="C15" s="768" t="s">
        <v>82</v>
      </c>
      <c r="D15" s="773" t="s">
        <v>89</v>
      </c>
      <c r="E15" s="773"/>
      <c r="F15" s="773"/>
      <c r="G15" s="773"/>
      <c r="H15" s="773" t="s">
        <v>90</v>
      </c>
      <c r="I15" s="773"/>
      <c r="J15" s="773"/>
      <c r="K15" s="355"/>
    </row>
    <row r="16" spans="1:13" ht="126.75" customHeight="1">
      <c r="A16" s="768"/>
      <c r="B16" s="778"/>
      <c r="C16" s="768"/>
      <c r="D16" s="356" t="s">
        <v>83</v>
      </c>
      <c r="E16" s="356" t="s">
        <v>84</v>
      </c>
      <c r="F16" s="356" t="s">
        <v>85</v>
      </c>
      <c r="G16" s="356" t="s">
        <v>49</v>
      </c>
      <c r="H16" s="356" t="s">
        <v>86</v>
      </c>
      <c r="I16" s="356" t="s">
        <v>87</v>
      </c>
      <c r="J16" s="356" t="s">
        <v>49</v>
      </c>
      <c r="K16" s="356" t="s">
        <v>88</v>
      </c>
    </row>
    <row r="17" spans="1:13" ht="16.5" customHeight="1">
      <c r="A17" s="159" t="str">
        <f>Naslovnica!A20</f>
        <v>Siječanj 2017.</v>
      </c>
      <c r="B17" s="160" t="str">
        <f>Naslovnica!A24</f>
        <v>January 2017</v>
      </c>
      <c r="C17" s="161">
        <v>281644.98287999991</v>
      </c>
      <c r="D17" s="161">
        <v>19204.674800000001</v>
      </c>
      <c r="E17" s="161">
        <v>3871.9314300000001</v>
      </c>
      <c r="F17" s="161">
        <v>115.32892</v>
      </c>
      <c r="G17" s="161">
        <v>23191.935150000001</v>
      </c>
      <c r="H17" s="161">
        <v>18749.117190000001</v>
      </c>
      <c r="I17" s="161">
        <v>115.32892</v>
      </c>
      <c r="J17" s="161">
        <v>18864.446110000001</v>
      </c>
      <c r="K17" s="161">
        <v>285972.47191999987</v>
      </c>
      <c r="L17" s="87"/>
      <c r="M17" s="77"/>
    </row>
    <row r="18" spans="1:13" ht="16.5" customHeight="1">
      <c r="A18" s="162" t="str">
        <f>'5 Tablica 3,4'!A8</f>
        <v>Prosinac 2016.</v>
      </c>
      <c r="B18" s="163" t="str">
        <f>'5 Tablica 3,4'!B8</f>
        <v>December 2016</v>
      </c>
      <c r="C18" s="161">
        <v>282939.71649999992</v>
      </c>
      <c r="D18" s="161">
        <v>16458.517349999998</v>
      </c>
      <c r="E18" s="161">
        <v>3940.9644700000003</v>
      </c>
      <c r="F18" s="161">
        <v>179.6925</v>
      </c>
      <c r="G18" s="161">
        <v>20579.174319999998</v>
      </c>
      <c r="H18" s="161">
        <v>21694.21544</v>
      </c>
      <c r="I18" s="161">
        <v>179.6925</v>
      </c>
      <c r="J18" s="161">
        <v>21873.907940000001</v>
      </c>
      <c r="K18" s="161">
        <v>281644.98287999991</v>
      </c>
      <c r="L18" s="87"/>
    </row>
    <row r="19" spans="1:13" ht="18.75" customHeight="1">
      <c r="A19" s="771" t="s">
        <v>71</v>
      </c>
      <c r="B19" s="771"/>
      <c r="C19" s="165">
        <v>-4.5760052212394653E-3</v>
      </c>
      <c r="D19" s="165">
        <v>0.16685327065624186</v>
      </c>
      <c r="E19" s="165">
        <v>-1.7516788219103192E-2</v>
      </c>
      <c r="F19" s="165">
        <v>-0.35818734783032125</v>
      </c>
      <c r="G19" s="165">
        <v>0.12696140230761227</v>
      </c>
      <c r="H19" s="165">
        <v>-0.13575500151850614</v>
      </c>
      <c r="I19" s="165">
        <v>-0.35818734783032125</v>
      </c>
      <c r="J19" s="165">
        <v>-0.13758226642696569</v>
      </c>
      <c r="K19" s="165">
        <v>1.5365049274972401E-2</v>
      </c>
      <c r="L19" s="87"/>
    </row>
    <row r="20" spans="1:13" ht="27.75" customHeight="1">
      <c r="A20" s="771" t="s">
        <v>55</v>
      </c>
      <c r="B20" s="771"/>
      <c r="C20" s="161">
        <v>243523.37984999997</v>
      </c>
      <c r="D20" s="161">
        <v>16892.488659999999</v>
      </c>
      <c r="E20" s="161">
        <v>3482.0526099999997</v>
      </c>
      <c r="F20" s="161">
        <v>106.57217999999999</v>
      </c>
      <c r="G20" s="161">
        <v>20481.113449999997</v>
      </c>
      <c r="H20" s="161">
        <v>15383.30378</v>
      </c>
      <c r="I20" s="161">
        <v>106.57217999999999</v>
      </c>
      <c r="J20" s="161">
        <v>15489.875959999999</v>
      </c>
      <c r="K20" s="161">
        <v>248514.61733999997</v>
      </c>
      <c r="L20" s="77"/>
    </row>
    <row r="21" spans="1:13" ht="20.25" customHeight="1">
      <c r="A21" s="771" t="s">
        <v>96</v>
      </c>
      <c r="B21" s="771"/>
      <c r="C21" s="165">
        <v>0.15654186079990029</v>
      </c>
      <c r="D21" s="165">
        <v>0.13687658382006584</v>
      </c>
      <c r="E21" s="165">
        <v>0.11196810148138468</v>
      </c>
      <c r="F21" s="165">
        <v>8.2167222252561678E-2</v>
      </c>
      <c r="G21" s="165">
        <v>0.1323571448699731</v>
      </c>
      <c r="H21" s="165">
        <v>0.21879652499458088</v>
      </c>
      <c r="I21" s="165">
        <v>8.2167222252561678E-2</v>
      </c>
      <c r="J21" s="165">
        <v>0.21785649922015266</v>
      </c>
      <c r="K21" s="165">
        <v>0.15072696721397572</v>
      </c>
    </row>
    <row r="22" spans="1:13" ht="24" customHeight="1">
      <c r="A22" s="777" t="s">
        <v>91</v>
      </c>
      <c r="B22" s="777"/>
      <c r="C22" s="361">
        <v>281644.98287999991</v>
      </c>
      <c r="D22" s="361">
        <v>19204.674800000001</v>
      </c>
      <c r="E22" s="361">
        <v>3871.9314300000001</v>
      </c>
      <c r="F22" s="361">
        <v>115.32892</v>
      </c>
      <c r="G22" s="361">
        <v>23191.935150000001</v>
      </c>
      <c r="H22" s="361">
        <v>18749.117190000001</v>
      </c>
      <c r="I22" s="361">
        <v>115.32892</v>
      </c>
      <c r="J22" s="361">
        <v>18864.446110000001</v>
      </c>
      <c r="K22" s="361">
        <v>285972.47191999987</v>
      </c>
    </row>
    <row r="23" spans="1:13" ht="35.25" customHeight="1">
      <c r="A23" s="775" t="s">
        <v>92</v>
      </c>
      <c r="B23" s="775"/>
      <c r="C23" s="775"/>
      <c r="D23" s="775"/>
      <c r="E23" s="775"/>
      <c r="F23" s="775"/>
      <c r="G23" s="775"/>
      <c r="H23" s="775"/>
      <c r="I23" s="775"/>
      <c r="J23" s="775"/>
      <c r="K23" s="775"/>
    </row>
    <row r="24" spans="1:13" ht="42.75" customHeight="1">
      <c r="A24" s="776" t="s">
        <v>93</v>
      </c>
      <c r="B24" s="776"/>
      <c r="C24" s="776"/>
      <c r="D24" s="776"/>
      <c r="E24" s="776"/>
      <c r="F24" s="776"/>
      <c r="G24" s="776"/>
      <c r="H24" s="776"/>
      <c r="I24" s="776"/>
      <c r="J24" s="776"/>
      <c r="K24" s="776"/>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297</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06" t="s">
        <v>647</v>
      </c>
      <c r="G1" s="347" t="str">
        <f>Naslovnica!A20</f>
        <v>Siječanj 2017.</v>
      </c>
    </row>
    <row r="2" spans="1:8" ht="12.75" customHeight="1">
      <c r="A2" s="113" t="s">
        <v>630</v>
      </c>
      <c r="G2" s="112" t="str">
        <f>Naslovnica!A24</f>
        <v>January 2017</v>
      </c>
    </row>
    <row r="3" spans="1:8" ht="12.75" customHeight="1">
      <c r="E3" s="767" t="s">
        <v>435</v>
      </c>
      <c r="F3" s="767"/>
      <c r="G3" s="767"/>
    </row>
    <row r="4" spans="1:8" ht="21" customHeight="1">
      <c r="A4" s="362"/>
      <c r="B4" s="773" t="s">
        <v>433</v>
      </c>
      <c r="C4" s="773"/>
      <c r="D4" s="773"/>
      <c r="E4" s="773"/>
      <c r="F4" s="773"/>
      <c r="G4" s="348"/>
    </row>
    <row r="5" spans="1:8" ht="33.75" customHeight="1">
      <c r="A5" s="363" t="s">
        <v>97</v>
      </c>
      <c r="B5" s="362" t="str">
        <f>Naslovnica!A20</f>
        <v>Siječanj 2017.</v>
      </c>
      <c r="C5" s="362" t="s">
        <v>98</v>
      </c>
      <c r="D5" s="362" t="s">
        <v>99</v>
      </c>
      <c r="E5" s="362" t="s">
        <v>100</v>
      </c>
      <c r="F5" s="362" t="s">
        <v>101</v>
      </c>
      <c r="G5" s="362" t="s">
        <v>102</v>
      </c>
    </row>
    <row r="6" spans="1:8" ht="33.75" customHeight="1">
      <c r="A6" s="365" t="s">
        <v>103</v>
      </c>
      <c r="B6" s="365" t="str">
        <f>Naslovnica!A24</f>
        <v>January 2017</v>
      </c>
      <c r="C6" s="365" t="s">
        <v>1000</v>
      </c>
      <c r="D6" s="367" t="s">
        <v>104</v>
      </c>
      <c r="E6" s="367" t="s">
        <v>105</v>
      </c>
      <c r="F6" s="367" t="s">
        <v>106</v>
      </c>
      <c r="G6" s="367" t="s">
        <v>107</v>
      </c>
    </row>
    <row r="7" spans="1:8" ht="12.75" customHeight="1">
      <c r="A7" s="580" t="s">
        <v>766</v>
      </c>
      <c r="B7" s="581">
        <v>1332.9596399999998</v>
      </c>
      <c r="C7" s="582">
        <v>2.3735523735949889E-2</v>
      </c>
      <c r="D7" s="581">
        <v>1156.61942</v>
      </c>
      <c r="E7" s="582">
        <v>0.15246174925888745</v>
      </c>
      <c r="F7" s="581">
        <v>1332.9596399999998</v>
      </c>
      <c r="G7" s="581">
        <v>35411.065809999993</v>
      </c>
      <c r="H7" s="87"/>
    </row>
    <row r="8" spans="1:8" ht="12.75" customHeight="1">
      <c r="A8" s="580" t="s">
        <v>767</v>
      </c>
      <c r="B8" s="581">
        <v>160833.96581999998</v>
      </c>
      <c r="C8" s="582">
        <v>-6.0125376619119764E-2</v>
      </c>
      <c r="D8" s="581">
        <v>152304.19839999999</v>
      </c>
      <c r="E8" s="582">
        <v>5.6004808203632482E-2</v>
      </c>
      <c r="F8" s="581">
        <v>160833.96581999998</v>
      </c>
      <c r="G8" s="581">
        <v>24157499.609149989</v>
      </c>
      <c r="H8" s="87"/>
    </row>
    <row r="9" spans="1:8" ht="12.75" customHeight="1">
      <c r="A9" s="580" t="s">
        <v>768</v>
      </c>
      <c r="B9" s="581">
        <v>4846.3720300000004</v>
      </c>
      <c r="C9" s="582">
        <v>-1.4333546905121919E-2</v>
      </c>
      <c r="D9" s="581">
        <v>4070.1090899999999</v>
      </c>
      <c r="E9" s="582">
        <v>0.19072288305668006</v>
      </c>
      <c r="F9" s="581">
        <v>4846.3720300000004</v>
      </c>
      <c r="G9" s="581">
        <v>107736.06137000002</v>
      </c>
      <c r="H9" s="87"/>
    </row>
    <row r="10" spans="1:8" ht="12.75" customHeight="1">
      <c r="A10" s="619" t="s">
        <v>796</v>
      </c>
      <c r="B10" s="583">
        <v>167013.29748999997</v>
      </c>
      <c r="C10" s="584">
        <v>-5.8240072946438938E-2</v>
      </c>
      <c r="D10" s="583">
        <v>157530.92691000001</v>
      </c>
      <c r="E10" s="584">
        <v>6.0193707775346182E-2</v>
      </c>
      <c r="F10" s="583">
        <v>167013.29748999997</v>
      </c>
      <c r="G10" s="583">
        <v>24300646.736329988</v>
      </c>
      <c r="H10" s="87"/>
    </row>
    <row r="11" spans="1:8" ht="12.75" customHeight="1">
      <c r="A11" s="580" t="s">
        <v>769</v>
      </c>
      <c r="B11" s="581">
        <v>380.82934</v>
      </c>
      <c r="C11" s="582">
        <v>-6.1251805126945065E-2</v>
      </c>
      <c r="D11" s="581">
        <v>356.15044</v>
      </c>
      <c r="E11" s="582">
        <v>6.9293470478374253E-2</v>
      </c>
      <c r="F11" s="581">
        <v>380.82934</v>
      </c>
      <c r="G11" s="581">
        <v>11208.250769999999</v>
      </c>
      <c r="H11" s="87"/>
    </row>
    <row r="12" spans="1:8" ht="12.75" customHeight="1">
      <c r="A12" s="580" t="s">
        <v>770</v>
      </c>
      <c r="B12" s="581">
        <v>61017.498810000005</v>
      </c>
      <c r="C12" s="582">
        <v>-6.0444318465800916E-2</v>
      </c>
      <c r="D12" s="581">
        <v>55904.890670000001</v>
      </c>
      <c r="E12" s="582">
        <v>9.1451894078089319E-2</v>
      </c>
      <c r="F12" s="581">
        <v>61017.498810000005</v>
      </c>
      <c r="G12" s="581">
        <v>7824241.8239299972</v>
      </c>
      <c r="H12" s="87"/>
    </row>
    <row r="13" spans="1:8" ht="12.75" customHeight="1">
      <c r="A13" s="580" t="s">
        <v>771</v>
      </c>
      <c r="B13" s="581">
        <v>1225.7175099999999</v>
      </c>
      <c r="C13" s="582">
        <v>-3.4566332123514266E-2</v>
      </c>
      <c r="D13" s="581">
        <v>1076.36097</v>
      </c>
      <c r="E13" s="582">
        <v>0.1387606427237881</v>
      </c>
      <c r="F13" s="581">
        <v>1225.7175099999999</v>
      </c>
      <c r="G13" s="581">
        <v>28586.524109999995</v>
      </c>
      <c r="H13" s="87"/>
    </row>
    <row r="14" spans="1:8" ht="12.75" customHeight="1">
      <c r="A14" s="620" t="s">
        <v>797</v>
      </c>
      <c r="B14" s="583">
        <v>62624.045660000003</v>
      </c>
      <c r="C14" s="584">
        <v>-5.9956055721641845E-2</v>
      </c>
      <c r="D14" s="583">
        <v>57337.40208</v>
      </c>
      <c r="E14" s="584">
        <v>9.220235637156729E-2</v>
      </c>
      <c r="F14" s="583">
        <v>62624.045660000003</v>
      </c>
      <c r="G14" s="583">
        <v>7864036.5988099966</v>
      </c>
      <c r="H14" s="87"/>
    </row>
    <row r="15" spans="1:8" ht="12.75" customHeight="1">
      <c r="A15" s="580" t="s">
        <v>772</v>
      </c>
      <c r="B15" s="581">
        <v>417.85465000000005</v>
      </c>
      <c r="C15" s="582">
        <v>-2.187662065351751E-2</v>
      </c>
      <c r="D15" s="581">
        <v>387.09519</v>
      </c>
      <c r="E15" s="582">
        <v>7.946226353264696E-2</v>
      </c>
      <c r="F15" s="581">
        <v>417.85465000000005</v>
      </c>
      <c r="G15" s="581">
        <v>11591.292920000002</v>
      </c>
      <c r="H15" s="87"/>
    </row>
    <row r="16" spans="1:8" ht="12.75" customHeight="1">
      <c r="A16" s="580" t="s">
        <v>773</v>
      </c>
      <c r="B16" s="581">
        <v>76324.544049999997</v>
      </c>
      <c r="C16" s="582">
        <v>-4.3193450254203444E-2</v>
      </c>
      <c r="D16" s="581">
        <v>70175.729940000005</v>
      </c>
      <c r="E16" s="582">
        <v>8.7620237299379802E-2</v>
      </c>
      <c r="F16" s="581">
        <v>76324.544049999997</v>
      </c>
      <c r="G16" s="581">
        <v>10721860.360839993</v>
      </c>
      <c r="H16" s="87"/>
    </row>
    <row r="17" spans="1:9" ht="12.75" customHeight="1">
      <c r="A17" s="580" t="s">
        <v>774</v>
      </c>
      <c r="B17" s="581">
        <v>1907.58152</v>
      </c>
      <c r="C17" s="582">
        <v>4.1991471068086829E-3</v>
      </c>
      <c r="D17" s="581">
        <v>1653.7769499999999</v>
      </c>
      <c r="E17" s="582">
        <v>0.15346965018468786</v>
      </c>
      <c r="F17" s="581">
        <v>1907.58152</v>
      </c>
      <c r="G17" s="581">
        <v>43425.688030000005</v>
      </c>
      <c r="H17" s="87"/>
    </row>
    <row r="18" spans="1:9" ht="12.75" customHeight="1">
      <c r="A18" s="619" t="s">
        <v>798</v>
      </c>
      <c r="B18" s="583">
        <v>78649.980219999998</v>
      </c>
      <c r="C18" s="584">
        <v>-4.1985928788344916E-2</v>
      </c>
      <c r="D18" s="583">
        <v>72216.602080000011</v>
      </c>
      <c r="E18" s="584">
        <v>8.9084475795098012E-2</v>
      </c>
      <c r="F18" s="583">
        <v>78649.980219999998</v>
      </c>
      <c r="G18" s="583">
        <v>10776877.341789994</v>
      </c>
      <c r="H18" s="87"/>
    </row>
    <row r="19" spans="1:9" ht="12.75" customHeight="1">
      <c r="A19" s="580" t="s">
        <v>775</v>
      </c>
      <c r="B19" s="581">
        <v>705.75229999999999</v>
      </c>
      <c r="C19" s="582">
        <v>-4.7179880349674311E-2</v>
      </c>
      <c r="D19" s="581">
        <v>658.47391000000005</v>
      </c>
      <c r="E19" s="582">
        <v>7.1799944207356581E-2</v>
      </c>
      <c r="F19" s="581">
        <v>705.75229999999999</v>
      </c>
      <c r="G19" s="581">
        <v>20057.145270000001</v>
      </c>
      <c r="H19" s="87"/>
    </row>
    <row r="20" spans="1:9" ht="12.75" customHeight="1">
      <c r="A20" s="580" t="s">
        <v>776</v>
      </c>
      <c r="B20" s="581">
        <v>127509.02112999999</v>
      </c>
      <c r="C20" s="582">
        <v>-6.3668400861734253E-2</v>
      </c>
      <c r="D20" s="581">
        <v>120007.68394</v>
      </c>
      <c r="E20" s="582">
        <v>6.2507140740674733E-2</v>
      </c>
      <c r="F20" s="581">
        <v>127509.02112999999</v>
      </c>
      <c r="G20" s="581">
        <v>18733070.200250003</v>
      </c>
      <c r="H20" s="87"/>
    </row>
    <row r="21" spans="1:9" ht="12.75" customHeight="1">
      <c r="A21" s="580" t="s">
        <v>777</v>
      </c>
      <c r="B21" s="581">
        <v>4189.8564800000004</v>
      </c>
      <c r="C21" s="582">
        <v>-1.8029260510182287E-2</v>
      </c>
      <c r="D21" s="581">
        <v>3685.74071</v>
      </c>
      <c r="E21" s="582">
        <v>0.1367746159224533</v>
      </c>
      <c r="F21" s="581">
        <v>4189.8564800000004</v>
      </c>
      <c r="G21" s="581">
        <v>94345.765610000031</v>
      </c>
      <c r="H21" s="87"/>
    </row>
    <row r="22" spans="1:9" ht="12.75" customHeight="1">
      <c r="A22" s="619" t="s">
        <v>799</v>
      </c>
      <c r="B22" s="583">
        <v>132404.62990999999</v>
      </c>
      <c r="C22" s="584">
        <v>-6.2202645472840906E-2</v>
      </c>
      <c r="D22" s="583">
        <v>124351.89856</v>
      </c>
      <c r="E22" s="584">
        <v>6.4757606785669872E-2</v>
      </c>
      <c r="F22" s="583">
        <v>132404.62990999999</v>
      </c>
      <c r="G22" s="583">
        <v>18847473.111130003</v>
      </c>
      <c r="H22" s="87"/>
    </row>
    <row r="23" spans="1:9" ht="12.75" customHeight="1">
      <c r="A23" s="587" t="s">
        <v>818</v>
      </c>
      <c r="B23" s="588">
        <v>2837.3959300000001</v>
      </c>
      <c r="C23" s="589">
        <v>-1.3296318897968147E-2</v>
      </c>
      <c r="D23" s="581">
        <v>2558.33896</v>
      </c>
      <c r="E23" s="582">
        <v>0.10907740309751608</v>
      </c>
      <c r="F23" s="588">
        <v>2837.3959300000001</v>
      </c>
      <c r="G23" s="588">
        <v>78267.75477</v>
      </c>
      <c r="H23" s="87"/>
      <c r="I23" s="325"/>
    </row>
    <row r="24" spans="1:9" ht="12.75" customHeight="1">
      <c r="A24" s="587" t="s">
        <v>819</v>
      </c>
      <c r="B24" s="588">
        <v>425685.02980999998</v>
      </c>
      <c r="C24" s="589">
        <v>-5.8250524518620291E-2</v>
      </c>
      <c r="D24" s="588">
        <v>398392.50294999999</v>
      </c>
      <c r="E24" s="589">
        <v>6.8506627654650709E-2</v>
      </c>
      <c r="F24" s="588">
        <v>425685.02980999998</v>
      </c>
      <c r="G24" s="588">
        <v>61436671.99416998</v>
      </c>
      <c r="H24" s="87"/>
      <c r="I24" s="325"/>
    </row>
    <row r="25" spans="1:9" ht="12.75" customHeight="1">
      <c r="A25" s="587" t="s">
        <v>820</v>
      </c>
      <c r="B25" s="588">
        <v>12169.527540000001</v>
      </c>
      <c r="C25" s="589">
        <v>-1.4839634648007397E-2</v>
      </c>
      <c r="D25" s="581">
        <v>10485.987719999999</v>
      </c>
      <c r="E25" s="582">
        <v>0.16055138199227281</v>
      </c>
      <c r="F25" s="588">
        <v>12169.527540000001</v>
      </c>
      <c r="G25" s="588">
        <v>274094.03912000009</v>
      </c>
      <c r="H25" s="87"/>
      <c r="I25" s="325"/>
    </row>
    <row r="26" spans="1:9" ht="22.5" customHeight="1">
      <c r="A26" s="621" t="s">
        <v>821</v>
      </c>
      <c r="B26" s="585">
        <v>440691.95327999996</v>
      </c>
      <c r="C26" s="586">
        <v>-5.6826172359949058E-2</v>
      </c>
      <c r="D26" s="585">
        <v>411436.82962999999</v>
      </c>
      <c r="E26" s="586">
        <v>7.1104776099671807E-2</v>
      </c>
      <c r="F26" s="585">
        <v>440691.95327999996</v>
      </c>
      <c r="G26" s="585">
        <v>61789033.788059987</v>
      </c>
      <c r="I26" s="325"/>
    </row>
    <row r="27" spans="1:9" ht="21.75" customHeight="1">
      <c r="A27" s="780" t="s">
        <v>113</v>
      </c>
      <c r="B27" s="780"/>
      <c r="C27" s="780"/>
      <c r="D27" s="780"/>
      <c r="E27" s="780"/>
      <c r="F27" s="780"/>
      <c r="G27" s="780"/>
    </row>
    <row r="28" spans="1:9" ht="21" customHeight="1">
      <c r="A28" s="781" t="s">
        <v>114</v>
      </c>
      <c r="B28" s="781"/>
      <c r="C28" s="781"/>
      <c r="D28" s="781"/>
      <c r="E28" s="781"/>
      <c r="F28" s="781"/>
      <c r="G28" s="781"/>
    </row>
    <row r="29" spans="1:9" ht="12.75" customHeight="1"/>
    <row r="30" spans="1:9" ht="12.75" customHeight="1">
      <c r="A30" s="506" t="s">
        <v>746</v>
      </c>
      <c r="G30" s="347" t="str">
        <f>Naslovnica!A20</f>
        <v>Siječanj 2017.</v>
      </c>
    </row>
    <row r="31" spans="1:9" ht="12.75" customHeight="1">
      <c r="A31" s="113" t="s">
        <v>434</v>
      </c>
      <c r="G31" s="112" t="str">
        <f>Naslovnica!A24</f>
        <v>January 2017</v>
      </c>
    </row>
    <row r="32" spans="1:9" ht="12.75" customHeight="1">
      <c r="D32" s="767" t="s">
        <v>435</v>
      </c>
      <c r="E32" s="767"/>
      <c r="F32" s="767"/>
    </row>
    <row r="33" spans="1:8" ht="25.5" customHeight="1">
      <c r="A33" s="362"/>
      <c r="B33" s="773" t="s">
        <v>115</v>
      </c>
      <c r="C33" s="773"/>
      <c r="D33" s="773"/>
      <c r="E33" s="773"/>
      <c r="F33" s="773"/>
    </row>
    <row r="34" spans="1:8" ht="33.75" customHeight="1">
      <c r="A34" s="362" t="s">
        <v>97</v>
      </c>
      <c r="B34" s="362" t="str">
        <f>Naslovnica!A20</f>
        <v>Siječanj 2017.</v>
      </c>
      <c r="C34" s="362" t="s">
        <v>98</v>
      </c>
      <c r="D34" s="362" t="s">
        <v>99</v>
      </c>
      <c r="E34" s="362" t="s">
        <v>100</v>
      </c>
      <c r="F34" s="362" t="s">
        <v>101</v>
      </c>
    </row>
    <row r="35" spans="1:8" ht="33.75" customHeight="1">
      <c r="A35" s="365" t="s">
        <v>103</v>
      </c>
      <c r="B35" s="365" t="str">
        <f>Naslovnica!A24</f>
        <v>January 2017</v>
      </c>
      <c r="C35" s="365" t="s">
        <v>1000</v>
      </c>
      <c r="D35" s="367" t="s">
        <v>104</v>
      </c>
      <c r="E35" s="367" t="s">
        <v>105</v>
      </c>
      <c r="F35" s="367" t="s">
        <v>106</v>
      </c>
    </row>
    <row r="36" spans="1:8" ht="12.75" customHeight="1">
      <c r="A36" s="580" t="s">
        <v>766</v>
      </c>
      <c r="B36" s="581">
        <v>7.0710699999999997</v>
      </c>
      <c r="C36" s="582">
        <v>2.6041848046897575E-2</v>
      </c>
      <c r="D36" s="581">
        <v>6.1809899999999995</v>
      </c>
      <c r="E36" s="582">
        <v>0.14400282155447594</v>
      </c>
      <c r="F36" s="581">
        <v>7.0710699999999997</v>
      </c>
      <c r="G36" s="87"/>
      <c r="H36" s="87"/>
    </row>
    <row r="37" spans="1:8" ht="12.75" customHeight="1">
      <c r="A37" s="580" t="s">
        <v>767</v>
      </c>
      <c r="B37" s="581">
        <v>824.47115000000008</v>
      </c>
      <c r="C37" s="582">
        <v>-5.9721058458805189E-2</v>
      </c>
      <c r="D37" s="581">
        <v>781.03168000000005</v>
      </c>
      <c r="E37" s="582">
        <v>5.5618064045750391E-2</v>
      </c>
      <c r="F37" s="581">
        <v>824.47115000000008</v>
      </c>
      <c r="G37" s="87"/>
      <c r="H37" s="87"/>
    </row>
    <row r="38" spans="1:8" ht="12.75" customHeight="1">
      <c r="A38" s="580" t="s">
        <v>768</v>
      </c>
      <c r="B38" s="581">
        <v>24.411390000000001</v>
      </c>
      <c r="C38" s="582">
        <v>-1.436737172465379E-2</v>
      </c>
      <c r="D38" s="581">
        <v>20.523900000000001</v>
      </c>
      <c r="E38" s="582">
        <v>0.18941283089471297</v>
      </c>
      <c r="F38" s="581">
        <v>24.411390000000001</v>
      </c>
      <c r="G38" s="87"/>
      <c r="H38" s="87"/>
    </row>
    <row r="39" spans="1:8" ht="12.75" customHeight="1">
      <c r="A39" s="619" t="s">
        <v>796</v>
      </c>
      <c r="B39" s="583">
        <v>855.95361000000003</v>
      </c>
      <c r="C39" s="584">
        <v>-5.7834061056542319E-2</v>
      </c>
      <c r="D39" s="583">
        <v>807.73657000000003</v>
      </c>
      <c r="E39" s="584">
        <v>5.9694016330101282E-2</v>
      </c>
      <c r="F39" s="583">
        <v>855.95361000000003</v>
      </c>
      <c r="G39" s="87"/>
      <c r="H39" s="87"/>
    </row>
    <row r="40" spans="1:8" ht="12.75" customHeight="1">
      <c r="A40" s="580" t="s">
        <v>769</v>
      </c>
      <c r="B40" s="581">
        <v>3.0712100000000002</v>
      </c>
      <c r="C40" s="582">
        <v>-6.1205463037683677E-2</v>
      </c>
      <c r="D40" s="581">
        <v>2.8721900000000002</v>
      </c>
      <c r="E40" s="582">
        <v>6.9292073295986675E-2</v>
      </c>
      <c r="F40" s="581">
        <v>3.0712100000000002</v>
      </c>
      <c r="G40" s="87"/>
      <c r="H40" s="87"/>
    </row>
    <row r="41" spans="1:8" ht="12.75" customHeight="1">
      <c r="A41" s="580" t="s">
        <v>770</v>
      </c>
      <c r="B41" s="581">
        <v>492.08337999999998</v>
      </c>
      <c r="C41" s="582">
        <v>-6.0467587528629109E-2</v>
      </c>
      <c r="D41" s="581">
        <v>450.81502</v>
      </c>
      <c r="E41" s="582">
        <v>9.1541670461645158E-2</v>
      </c>
      <c r="F41" s="581">
        <v>492.08337999999998</v>
      </c>
      <c r="G41" s="87"/>
      <c r="H41" s="87"/>
    </row>
    <row r="42" spans="1:8" ht="12.75" customHeight="1">
      <c r="A42" s="580" t="s">
        <v>771</v>
      </c>
      <c r="B42" s="581">
        <v>9.8848700000000012</v>
      </c>
      <c r="C42" s="582">
        <v>-3.4575070710858885E-2</v>
      </c>
      <c r="D42" s="581">
        <v>8.6797399999999989</v>
      </c>
      <c r="E42" s="582">
        <v>0.13884402067343057</v>
      </c>
      <c r="F42" s="581">
        <v>9.8848700000000012</v>
      </c>
      <c r="G42" s="87"/>
      <c r="H42" s="87"/>
    </row>
    <row r="43" spans="1:8" ht="12.75" customHeight="1">
      <c r="A43" s="620" t="s">
        <v>797</v>
      </c>
      <c r="B43" s="583">
        <v>505.03945999999996</v>
      </c>
      <c r="C43" s="584">
        <v>-5.9978635076872129E-2</v>
      </c>
      <c r="D43" s="583">
        <v>462.36694999999997</v>
      </c>
      <c r="E43" s="584">
        <v>9.2291436487837178E-2</v>
      </c>
      <c r="F43" s="583">
        <v>505.03945999999996</v>
      </c>
      <c r="G43" s="87"/>
      <c r="H43" s="87"/>
    </row>
    <row r="44" spans="1:8" ht="12.75" customHeight="1">
      <c r="A44" s="580" t="s">
        <v>772</v>
      </c>
      <c r="B44" s="581">
        <v>3.36985</v>
      </c>
      <c r="C44" s="582">
        <v>-2.1865330693896887E-2</v>
      </c>
      <c r="D44" s="581">
        <v>3.1216399999999997</v>
      </c>
      <c r="E44" s="582">
        <v>7.9512692046488476E-2</v>
      </c>
      <c r="F44" s="581">
        <v>3.36985</v>
      </c>
      <c r="G44" s="87"/>
      <c r="H44" s="87"/>
    </row>
    <row r="45" spans="1:8" ht="12.75" customHeight="1">
      <c r="A45" s="580" t="s">
        <v>773</v>
      </c>
      <c r="B45" s="581">
        <v>615.52463</v>
      </c>
      <c r="C45" s="582">
        <v>-4.3208944747706389E-2</v>
      </c>
      <c r="D45" s="581">
        <v>565.89439000000004</v>
      </c>
      <c r="E45" s="582">
        <v>8.7702300777358744E-2</v>
      </c>
      <c r="F45" s="581">
        <v>615.52463</v>
      </c>
      <c r="G45" s="87"/>
      <c r="H45" s="87"/>
    </row>
    <row r="46" spans="1:8" ht="12.75" customHeight="1">
      <c r="A46" s="580" t="s">
        <v>774</v>
      </c>
      <c r="B46" s="581">
        <v>15.38411</v>
      </c>
      <c r="C46" s="582">
        <v>4.2050459245584187E-3</v>
      </c>
      <c r="D46" s="581">
        <v>13.336370000000001</v>
      </c>
      <c r="E46" s="582">
        <v>0.15354553000554116</v>
      </c>
      <c r="F46" s="581">
        <v>15.38411</v>
      </c>
      <c r="G46" s="87"/>
      <c r="H46" s="87"/>
    </row>
    <row r="47" spans="1:8" ht="12.75" customHeight="1">
      <c r="A47" s="619" t="s">
        <v>798</v>
      </c>
      <c r="B47" s="583">
        <v>630.90873999999997</v>
      </c>
      <c r="C47" s="584">
        <v>-4.7090535385423155E-2</v>
      </c>
      <c r="D47" s="583">
        <v>582.35239999999999</v>
      </c>
      <c r="E47" s="584">
        <v>8.3379651221494031E-2</v>
      </c>
      <c r="F47" s="583">
        <v>634.27859000000001</v>
      </c>
      <c r="G47" s="87"/>
      <c r="H47" s="87"/>
    </row>
    <row r="48" spans="1:8" ht="12.75" customHeight="1">
      <c r="A48" s="580" t="s">
        <v>775</v>
      </c>
      <c r="B48" s="581">
        <v>5.6915100000000001</v>
      </c>
      <c r="C48" s="582">
        <v>-4.7219590262455688E-2</v>
      </c>
      <c r="D48" s="581">
        <v>5.3102200000000002</v>
      </c>
      <c r="E48" s="582">
        <v>7.1803051474326848E-2</v>
      </c>
      <c r="F48" s="581">
        <v>5.6915100000000001</v>
      </c>
      <c r="G48" s="87"/>
      <c r="H48" s="87"/>
    </row>
    <row r="49" spans="1:8" ht="12.75" customHeight="1">
      <c r="A49" s="580" t="s">
        <v>776</v>
      </c>
      <c r="B49" s="581">
        <v>1028.3087499999999</v>
      </c>
      <c r="C49" s="582">
        <v>-6.3683349672677192E-2</v>
      </c>
      <c r="D49" s="581">
        <v>967.74272999999994</v>
      </c>
      <c r="E49" s="582">
        <v>6.2584835951182999E-2</v>
      </c>
      <c r="F49" s="581">
        <v>1028.3087499999999</v>
      </c>
      <c r="G49" s="87"/>
      <c r="H49" s="87"/>
    </row>
    <row r="50" spans="1:8" ht="12.75" customHeight="1">
      <c r="A50" s="580" t="s">
        <v>777</v>
      </c>
      <c r="B50" s="581">
        <v>33.789160000000003</v>
      </c>
      <c r="C50" s="582">
        <v>-1.8036151349993965E-2</v>
      </c>
      <c r="D50" s="581">
        <v>29.72241</v>
      </c>
      <c r="E50" s="582">
        <v>0.13682436922174221</v>
      </c>
      <c r="F50" s="581">
        <v>33.789160000000003</v>
      </c>
      <c r="G50" s="87"/>
      <c r="H50" s="87"/>
    </row>
    <row r="51" spans="1:8" ht="12.75" customHeight="1">
      <c r="A51" s="619" t="s">
        <v>799</v>
      </c>
      <c r="B51" s="583">
        <v>1067.7894200000001</v>
      </c>
      <c r="C51" s="584">
        <v>-6.2217505374079128E-2</v>
      </c>
      <c r="D51" s="583">
        <v>1002.7753599999999</v>
      </c>
      <c r="E51" s="584">
        <v>6.4834121971246092E-2</v>
      </c>
      <c r="F51" s="583">
        <v>1067.7894200000001</v>
      </c>
      <c r="G51" s="87"/>
      <c r="H51" s="87"/>
    </row>
    <row r="52" spans="1:8" ht="12.75" customHeight="1">
      <c r="A52" s="587" t="s">
        <v>818</v>
      </c>
      <c r="B52" s="588">
        <v>19.20364</v>
      </c>
      <c r="C52" s="582">
        <v>-1.9311809945970294E-2</v>
      </c>
      <c r="D52" s="581">
        <v>17.485039999999998</v>
      </c>
      <c r="E52" s="582">
        <v>9.828973797028788E-2</v>
      </c>
      <c r="F52" s="588">
        <v>19.20364</v>
      </c>
      <c r="G52" s="87"/>
      <c r="H52" s="87"/>
    </row>
    <row r="53" spans="1:8" ht="12.75" customHeight="1">
      <c r="A53" s="587" t="s">
        <v>819</v>
      </c>
      <c r="B53" s="588">
        <v>2960.3879100000004</v>
      </c>
      <c r="C53" s="589">
        <v>-5.7849726971507455E-2</v>
      </c>
      <c r="D53" s="588">
        <v>2765.4838199999999</v>
      </c>
      <c r="E53" s="589">
        <v>7.0477392993751262E-2</v>
      </c>
      <c r="F53" s="588">
        <v>2960.3879100000004</v>
      </c>
      <c r="G53" s="77"/>
      <c r="H53" s="77"/>
    </row>
    <row r="54" spans="1:8" ht="12.75" customHeight="1">
      <c r="A54" s="587" t="s">
        <v>820</v>
      </c>
      <c r="B54" s="588">
        <v>83.469530000000006</v>
      </c>
      <c r="C54" s="582">
        <v>-1.4941185273057584E-2</v>
      </c>
      <c r="D54" s="581">
        <v>72.262420000000006</v>
      </c>
      <c r="E54" s="582">
        <v>0.15508904905205223</v>
      </c>
      <c r="F54" s="588">
        <v>83.469530000000006</v>
      </c>
    </row>
    <row r="55" spans="1:8" ht="22.5" customHeight="1">
      <c r="A55" s="621" t="s">
        <v>821</v>
      </c>
      <c r="B55" s="585">
        <v>3063.0610800000004</v>
      </c>
      <c r="C55" s="586">
        <v>-5.6497331747265921E-2</v>
      </c>
      <c r="D55" s="585">
        <v>2855.23128</v>
      </c>
      <c r="E55" s="586">
        <v>7.2789129712812775E-2</v>
      </c>
      <c r="F55" s="585">
        <v>3063.0610800000004</v>
      </c>
    </row>
    <row r="56" spans="1:8" ht="24.75" customHeight="1">
      <c r="A56" s="779" t="s">
        <v>116</v>
      </c>
      <c r="B56" s="779"/>
      <c r="C56" s="779"/>
      <c r="D56" s="779"/>
      <c r="E56" s="779"/>
      <c r="F56" s="779"/>
    </row>
    <row r="57" spans="1:8">
      <c r="A57" s="576" t="s">
        <v>117</v>
      </c>
      <c r="B57" s="575"/>
      <c r="C57" s="575"/>
      <c r="D57" s="575"/>
      <c r="E57" s="575"/>
      <c r="F57" s="575"/>
    </row>
    <row r="58" spans="1:8" ht="12.75" customHeight="1">
      <c r="A58" s="27" t="s">
        <v>436</v>
      </c>
    </row>
    <row r="59" spans="1:8" ht="12.75" customHeight="1"/>
    <row r="60" spans="1:8" ht="12.75" customHeight="1">
      <c r="A60" s="73" t="s">
        <v>297</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46" t="s">
        <v>295</v>
      </c>
      <c r="G1" s="347" t="str">
        <f>Naslovnica!A20</f>
        <v>Siječanj 2017.</v>
      </c>
    </row>
    <row r="2" spans="1:8" ht="12.75" customHeight="1">
      <c r="A2" s="111" t="s">
        <v>119</v>
      </c>
      <c r="G2" s="112" t="str">
        <f>Naslovnica!A24</f>
        <v>January 2017</v>
      </c>
    </row>
    <row r="3" spans="1:8" ht="12.75" customHeight="1">
      <c r="E3" s="782" t="s">
        <v>437</v>
      </c>
      <c r="F3" s="782"/>
      <c r="G3" s="782"/>
    </row>
    <row r="4" spans="1:8" ht="16.5" customHeight="1">
      <c r="A4" s="783" t="s">
        <v>438</v>
      </c>
      <c r="B4" s="784" t="s">
        <v>439</v>
      </c>
      <c r="C4" s="784"/>
      <c r="D4" s="784"/>
      <c r="E4" s="784"/>
      <c r="F4" s="784"/>
      <c r="G4" s="784"/>
    </row>
    <row r="5" spans="1:8" ht="12.75" customHeight="1">
      <c r="A5" s="783"/>
      <c r="B5" s="788" t="str">
        <f>Naslovnica!A20</f>
        <v>Siječanj 2017.</v>
      </c>
      <c r="C5" s="788"/>
      <c r="D5" s="789" t="str">
        <f>'5 Tablica 3,4'!A8</f>
        <v>Prosinac 2016.</v>
      </c>
      <c r="E5" s="788"/>
      <c r="F5" s="790" t="s">
        <v>124</v>
      </c>
      <c r="G5" s="790"/>
    </row>
    <row r="6" spans="1:8" ht="12.75" customHeight="1">
      <c r="A6" s="783"/>
      <c r="B6" s="785" t="str">
        <f>Naslovnica!A24</f>
        <v>January 2017</v>
      </c>
      <c r="C6" s="785"/>
      <c r="D6" s="786" t="str">
        <f>'5 Tablica 3,4'!B8</f>
        <v>December 2016</v>
      </c>
      <c r="E6" s="785"/>
      <c r="F6" s="787" t="s">
        <v>125</v>
      </c>
      <c r="G6" s="787"/>
    </row>
    <row r="7" spans="1:8" ht="12.75" customHeight="1">
      <c r="A7" s="783"/>
      <c r="B7" s="368" t="s">
        <v>120</v>
      </c>
      <c r="C7" s="368" t="s">
        <v>121</v>
      </c>
      <c r="D7" s="368" t="s">
        <v>120</v>
      </c>
      <c r="E7" s="368" t="s">
        <v>121</v>
      </c>
      <c r="F7" s="631" t="s">
        <v>996</v>
      </c>
      <c r="G7" s="631" t="s">
        <v>992</v>
      </c>
    </row>
    <row r="8" spans="1:8" ht="12.75" customHeight="1">
      <c r="A8" s="783"/>
      <c r="B8" s="369" t="s">
        <v>122</v>
      </c>
      <c r="C8" s="369" t="s">
        <v>123</v>
      </c>
      <c r="D8" s="369" t="s">
        <v>122</v>
      </c>
      <c r="E8" s="369" t="s">
        <v>123</v>
      </c>
      <c r="F8" s="630" t="s">
        <v>122</v>
      </c>
      <c r="G8" s="630" t="s">
        <v>993</v>
      </c>
    </row>
    <row r="9" spans="1:8" ht="12.75" customHeight="1">
      <c r="A9" s="167" t="s">
        <v>766</v>
      </c>
      <c r="B9" s="577">
        <v>246059.77142999999</v>
      </c>
      <c r="C9" s="578">
        <v>2.8876317738239523E-3</v>
      </c>
      <c r="D9" s="577">
        <v>239580.61934</v>
      </c>
      <c r="E9" s="578">
        <v>2.8460730259602775E-3</v>
      </c>
      <c r="F9" s="577">
        <v>6479.1520899999887</v>
      </c>
      <c r="G9" s="578">
        <v>2.7043723769680728E-2</v>
      </c>
      <c r="H9" s="87"/>
    </row>
    <row r="10" spans="1:8" ht="12.75" customHeight="1">
      <c r="A10" s="167" t="s">
        <v>767</v>
      </c>
      <c r="B10" s="577">
        <v>31943729.993169997</v>
      </c>
      <c r="C10" s="578">
        <v>0.37487529622034194</v>
      </c>
      <c r="D10" s="577">
        <v>31670436.020819999</v>
      </c>
      <c r="E10" s="578">
        <v>0.37622564766534733</v>
      </c>
      <c r="F10" s="577">
        <v>273293.97234999761</v>
      </c>
      <c r="G10" s="578">
        <v>8.6293088030217017E-3</v>
      </c>
      <c r="H10" s="87"/>
    </row>
    <row r="11" spans="1:8" ht="12.75" customHeight="1">
      <c r="A11" s="167" t="s">
        <v>768</v>
      </c>
      <c r="B11" s="577">
        <v>1247138.1047400001</v>
      </c>
      <c r="C11" s="578">
        <v>1.4635775676229599E-2</v>
      </c>
      <c r="D11" s="577">
        <v>1213028.3364899999</v>
      </c>
      <c r="E11" s="578">
        <v>1.441004384127683E-2</v>
      </c>
      <c r="F11" s="577">
        <v>34109.768250000197</v>
      </c>
      <c r="G11" s="578">
        <v>2.8119514791138101E-2</v>
      </c>
      <c r="H11" s="87"/>
    </row>
    <row r="12" spans="1:8" ht="12.75" customHeight="1">
      <c r="A12" s="619" t="s">
        <v>796</v>
      </c>
      <c r="B12" s="593">
        <v>33436927.869339999</v>
      </c>
      <c r="C12" s="594">
        <v>0.39239870367039548</v>
      </c>
      <c r="D12" s="593">
        <v>33123044.97665</v>
      </c>
      <c r="E12" s="594">
        <v>0.39348176453258449</v>
      </c>
      <c r="F12" s="593">
        <v>313882.8926899978</v>
      </c>
      <c r="G12" s="594">
        <v>9.4762692533633328E-3</v>
      </c>
      <c r="H12" s="87"/>
    </row>
    <row r="13" spans="1:8" ht="12.75" customHeight="1">
      <c r="A13" s="167" t="s">
        <v>769</v>
      </c>
      <c r="B13" s="577">
        <v>71047.25426999999</v>
      </c>
      <c r="C13" s="578">
        <v>8.3377428045512778E-4</v>
      </c>
      <c r="D13" s="577">
        <v>69509.556799999991</v>
      </c>
      <c r="E13" s="578">
        <v>8.2573154372802182E-4</v>
      </c>
      <c r="F13" s="577">
        <v>1537.6974699999992</v>
      </c>
      <c r="G13" s="578">
        <v>2.2122101489215642E-2</v>
      </c>
      <c r="H13" s="87"/>
    </row>
    <row r="14" spans="1:8" ht="12.75" customHeight="1">
      <c r="A14" s="167" t="s">
        <v>770</v>
      </c>
      <c r="B14" s="577">
        <v>11150006.990870001</v>
      </c>
      <c r="C14" s="578">
        <v>0.13085078588051507</v>
      </c>
      <c r="D14" s="577">
        <v>11007709.20995</v>
      </c>
      <c r="E14" s="578">
        <v>0.13076493560438265</v>
      </c>
      <c r="F14" s="577">
        <v>142297.78092000075</v>
      </c>
      <c r="G14" s="578">
        <v>1.2927102106892147E-2</v>
      </c>
      <c r="H14" s="87"/>
    </row>
    <row r="15" spans="1:8" ht="12.75" customHeight="1">
      <c r="A15" s="167" t="s">
        <v>771</v>
      </c>
      <c r="B15" s="577">
        <v>330621.67680999998</v>
      </c>
      <c r="C15" s="578">
        <v>3.8800070955243909E-3</v>
      </c>
      <c r="D15" s="577">
        <v>323376.19989999995</v>
      </c>
      <c r="E15" s="578">
        <v>3.8415139017017636E-3</v>
      </c>
      <c r="F15" s="577">
        <v>7245.4769100000267</v>
      </c>
      <c r="G15" s="578">
        <v>2.2405720990724118E-2</v>
      </c>
      <c r="H15" s="87"/>
    </row>
    <row r="16" spans="1:8" ht="12.75" customHeight="1">
      <c r="A16" s="615" t="s">
        <v>797</v>
      </c>
      <c r="B16" s="593">
        <v>11551675.921950001</v>
      </c>
      <c r="C16" s="594">
        <v>0.1355645672564946</v>
      </c>
      <c r="D16" s="593">
        <v>11400594.96665</v>
      </c>
      <c r="E16" s="594">
        <v>0.13543218104981242</v>
      </c>
      <c r="F16" s="593">
        <v>151080.95530000079</v>
      </c>
      <c r="G16" s="594">
        <v>1.3252023753317825E-2</v>
      </c>
      <c r="H16" s="87"/>
    </row>
    <row r="17" spans="1:8" ht="12.75" customHeight="1">
      <c r="A17" s="167" t="s">
        <v>772</v>
      </c>
      <c r="B17" s="577">
        <v>68830.353199999998</v>
      </c>
      <c r="C17" s="578">
        <v>8.0775786203795695E-4</v>
      </c>
      <c r="D17" s="577">
        <v>67302.216830000005</v>
      </c>
      <c r="E17" s="578">
        <v>7.9950967834906356E-4</v>
      </c>
      <c r="F17" s="577">
        <v>1528.1363699999929</v>
      </c>
      <c r="G17" s="578">
        <v>2.2705587452786922E-2</v>
      </c>
      <c r="H17" s="87"/>
    </row>
    <row r="18" spans="1:8" ht="12.75" customHeight="1">
      <c r="A18" s="167" t="s">
        <v>773</v>
      </c>
      <c r="B18" s="577">
        <v>13587984.997649999</v>
      </c>
      <c r="C18" s="578">
        <v>0.15946165028694922</v>
      </c>
      <c r="D18" s="577">
        <v>13365437.280870002</v>
      </c>
      <c r="E18" s="578">
        <v>0.1587733207720991</v>
      </c>
      <c r="F18" s="577">
        <v>222547.71677999757</v>
      </c>
      <c r="G18" s="578">
        <v>1.6650986578533492E-2</v>
      </c>
      <c r="H18" s="87"/>
    </row>
    <row r="19" spans="1:8" ht="12.75" customHeight="1">
      <c r="A19" s="167" t="s">
        <v>774</v>
      </c>
      <c r="B19" s="577">
        <v>465144.93189000001</v>
      </c>
      <c r="C19" s="578">
        <v>5.4587032937273598E-3</v>
      </c>
      <c r="D19" s="577">
        <v>454889.67309</v>
      </c>
      <c r="E19" s="578">
        <v>5.4038145152803061E-3</v>
      </c>
      <c r="F19" s="577">
        <v>10255.258800000011</v>
      </c>
      <c r="G19" s="578">
        <v>2.2544496845438401E-2</v>
      </c>
      <c r="H19" s="87"/>
    </row>
    <row r="20" spans="1:8" ht="12.75" customHeight="1">
      <c r="A20" s="619" t="s">
        <v>798</v>
      </c>
      <c r="B20" s="593">
        <v>14121960.282739999</v>
      </c>
      <c r="C20" s="594">
        <v>0.16572811144271454</v>
      </c>
      <c r="D20" s="593">
        <v>13887629.170790002</v>
      </c>
      <c r="E20" s="594">
        <v>0.16497664496572848</v>
      </c>
      <c r="F20" s="593">
        <v>234331.11194999758</v>
      </c>
      <c r="G20" s="594">
        <v>1.6873370470092054E-2</v>
      </c>
      <c r="H20" s="87"/>
    </row>
    <row r="21" spans="1:8" ht="12.75" customHeight="1">
      <c r="A21" s="167" t="s">
        <v>775</v>
      </c>
      <c r="B21" s="577">
        <v>133174.78505999999</v>
      </c>
      <c r="C21" s="578">
        <v>1.5628712429363221E-3</v>
      </c>
      <c r="D21" s="577">
        <v>129904.86523000001</v>
      </c>
      <c r="E21" s="578">
        <v>1.5431913227815107E-3</v>
      </c>
      <c r="F21" s="577">
        <v>3269.9198299999844</v>
      </c>
      <c r="G21" s="578">
        <v>2.5171650224266078E-2</v>
      </c>
      <c r="H21" s="87"/>
    </row>
    <row r="22" spans="1:8" ht="12.75" customHeight="1">
      <c r="A22" s="167" t="s">
        <v>776</v>
      </c>
      <c r="B22" s="577">
        <v>24880388.225650001</v>
      </c>
      <c r="C22" s="578">
        <v>0.29198352566096381</v>
      </c>
      <c r="D22" s="577">
        <v>24580607.255849998</v>
      </c>
      <c r="E22" s="578">
        <v>0.29200276493699689</v>
      </c>
      <c r="F22" s="577">
        <v>299780.96980000287</v>
      </c>
      <c r="G22" s="578">
        <v>1.2195832539029615E-2</v>
      </c>
      <c r="H22" s="87"/>
    </row>
    <row r="23" spans="1:8" ht="12.75" customHeight="1">
      <c r="A23" s="167" t="s">
        <v>777</v>
      </c>
      <c r="B23" s="577">
        <v>1087489.4587900001</v>
      </c>
      <c r="C23" s="578">
        <v>1.2762220726495202E-2</v>
      </c>
      <c r="D23" s="577">
        <v>1057583.5087000001</v>
      </c>
      <c r="E23" s="578">
        <v>1.2563453192096155E-2</v>
      </c>
      <c r="F23" s="577">
        <v>29905.95008999994</v>
      </c>
      <c r="G23" s="578">
        <v>2.8277625212557302E-2</v>
      </c>
      <c r="H23" s="87"/>
    </row>
    <row r="24" spans="1:8" ht="12.75" customHeight="1">
      <c r="A24" s="619" t="s">
        <v>799</v>
      </c>
      <c r="B24" s="593">
        <v>26101052.469500002</v>
      </c>
      <c r="C24" s="594">
        <v>0.30630861763039535</v>
      </c>
      <c r="D24" s="593">
        <v>25768095.629780002</v>
      </c>
      <c r="E24" s="594">
        <v>0.30610940945187459</v>
      </c>
      <c r="F24" s="593">
        <v>332956.83972000278</v>
      </c>
      <c r="G24" s="594">
        <v>1.2921282368077049E-2</v>
      </c>
      <c r="H24" s="87"/>
    </row>
    <row r="25" spans="1:8" ht="12.75" customHeight="1">
      <c r="A25" s="587" t="s">
        <v>818</v>
      </c>
      <c r="B25" s="595">
        <v>519112.16396000003</v>
      </c>
      <c r="C25" s="596">
        <v>6.0920351592533596E-3</v>
      </c>
      <c r="D25" s="595">
        <v>506297.25819999998</v>
      </c>
      <c r="E25" s="596">
        <v>6.0145055708188729E-3</v>
      </c>
      <c r="F25" s="595">
        <v>12814.905759999965</v>
      </c>
      <c r="G25" s="596">
        <v>2.5311031320927768E-2</v>
      </c>
      <c r="H25" s="87"/>
    </row>
    <row r="26" spans="1:8" ht="12.75" customHeight="1">
      <c r="A26" s="587" t="s">
        <v>819</v>
      </c>
      <c r="B26" s="595">
        <v>81562110.207340002</v>
      </c>
      <c r="C26" s="596">
        <v>0.95717125804877012</v>
      </c>
      <c r="D26" s="595">
        <v>80624189.76749</v>
      </c>
      <c r="E26" s="596">
        <v>0.95776666897882601</v>
      </c>
      <c r="F26" s="595">
        <v>937920.4398499988</v>
      </c>
      <c r="G26" s="596">
        <v>1.1633238641589414E-2</v>
      </c>
      <c r="H26" s="87"/>
    </row>
    <row r="27" spans="1:8" ht="12.75" customHeight="1">
      <c r="A27" s="587" t="s">
        <v>820</v>
      </c>
      <c r="B27" s="595">
        <v>3130394.1722300001</v>
      </c>
      <c r="C27" s="596">
        <v>3.6736706791976555E-2</v>
      </c>
      <c r="D27" s="595">
        <v>3048877.7181799999</v>
      </c>
      <c r="E27" s="596">
        <v>3.6218825450355055E-2</v>
      </c>
      <c r="F27" s="595">
        <v>81516.454050000175</v>
      </c>
      <c r="G27" s="596">
        <v>2.6736544258213413E-2</v>
      </c>
      <c r="H27" s="87"/>
    </row>
    <row r="28" spans="1:8" ht="18.75" customHeight="1">
      <c r="A28" s="621" t="s">
        <v>821</v>
      </c>
      <c r="B28" s="579">
        <v>85211616.543530002</v>
      </c>
      <c r="C28" s="520">
        <v>1</v>
      </c>
      <c r="D28" s="579">
        <v>84179364.743870005</v>
      </c>
      <c r="E28" s="520">
        <v>1</v>
      </c>
      <c r="F28" s="579">
        <v>1032251.7996599989</v>
      </c>
      <c r="G28" s="520">
        <v>1.2262527791707604E-2</v>
      </c>
    </row>
    <row r="29" spans="1:8" ht="12.75" customHeight="1">
      <c r="A29" s="32" t="s">
        <v>440</v>
      </c>
    </row>
    <row r="30" spans="1:8" ht="12.75" customHeight="1"/>
    <row r="31" spans="1:8" ht="12.75" customHeight="1">
      <c r="A31" s="613" t="s">
        <v>794</v>
      </c>
      <c r="G31" s="347" t="str">
        <f>Naslovnica!A20</f>
        <v>Siječanj 2017.</v>
      </c>
    </row>
    <row r="32" spans="1:8" ht="12.75" customHeight="1">
      <c r="A32" s="614" t="s">
        <v>795</v>
      </c>
      <c r="G32" s="112" t="str">
        <f>Naslovnica!A24</f>
        <v>January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440</v>
      </c>
      <c r="B49" s="28"/>
    </row>
    <row r="50" spans="1:10" ht="12.75" customHeight="1"/>
    <row r="51" spans="1:10" ht="12.75" customHeight="1">
      <c r="A51" s="613" t="s">
        <v>808</v>
      </c>
      <c r="G51" s="347" t="str">
        <f>Naslovnica!A20</f>
        <v>Siječanj 2017.</v>
      </c>
    </row>
    <row r="52" spans="1:10" ht="12.75" customHeight="1">
      <c r="A52" s="614" t="s">
        <v>809</v>
      </c>
      <c r="G52" s="112" t="str">
        <f>Naslovnica!A24</f>
        <v>January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440</v>
      </c>
    </row>
    <row r="70" spans="1:7" ht="12.75" customHeight="1"/>
    <row r="71" spans="1:7" ht="12.75" customHeight="1">
      <c r="A71" s="73" t="s">
        <v>297</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07" t="s">
        <v>296</v>
      </c>
      <c r="F1" s="347" t="str">
        <f>Naslovnica!A20</f>
        <v>Siječanj 2017.</v>
      </c>
    </row>
    <row r="2" spans="1:7" ht="12.75" customHeight="1">
      <c r="A2" s="114" t="s">
        <v>24</v>
      </c>
      <c r="F2" s="112" t="str">
        <f>Naslovnica!A24</f>
        <v>January 2017</v>
      </c>
    </row>
    <row r="3" spans="1:7" ht="12.75" customHeight="1"/>
    <row r="4" spans="1:7" ht="17.25" customHeight="1">
      <c r="A4" s="783" t="s">
        <v>441</v>
      </c>
      <c r="B4" s="370" t="str">
        <f>Naslovnica!A20</f>
        <v>Siječanj 2017.</v>
      </c>
      <c r="C4" s="371" t="str">
        <f>'5 Tablica 3,4'!A8</f>
        <v>Prosinac 2016.</v>
      </c>
      <c r="D4" s="372" t="s">
        <v>621</v>
      </c>
      <c r="E4" s="372" t="s">
        <v>623</v>
      </c>
      <c r="F4" s="372" t="s">
        <v>625</v>
      </c>
    </row>
    <row r="5" spans="1:7" ht="16.5" customHeight="1">
      <c r="A5" s="783"/>
      <c r="B5" s="373" t="str">
        <f>Naslovnica!A24</f>
        <v>January 2017</v>
      </c>
      <c r="C5" s="374" t="str">
        <f>'5 Tablica 3,4'!B8</f>
        <v>December 2016</v>
      </c>
      <c r="D5" s="375" t="s">
        <v>622</v>
      </c>
      <c r="E5" s="375" t="s">
        <v>624</v>
      </c>
      <c r="F5" s="375" t="s">
        <v>626</v>
      </c>
    </row>
    <row r="6" spans="1:7">
      <c r="A6" s="606" t="s">
        <v>766</v>
      </c>
      <c r="B6" s="169">
        <v>130.79920000000001</v>
      </c>
      <c r="C6" s="169">
        <v>128.50810000000001</v>
      </c>
      <c r="D6" s="170">
        <v>128.51339999999999</v>
      </c>
      <c r="E6" s="169">
        <v>130.79920000000001</v>
      </c>
      <c r="F6" s="171">
        <v>2.2858000000000231</v>
      </c>
      <c r="G6" s="87"/>
    </row>
    <row r="7" spans="1:7">
      <c r="A7" s="606" t="s">
        <v>769</v>
      </c>
      <c r="B7" s="169">
        <v>130.1542</v>
      </c>
      <c r="C7" s="169">
        <v>128.35480000000001</v>
      </c>
      <c r="D7" s="170">
        <v>128.25720000000001</v>
      </c>
      <c r="E7" s="169">
        <v>130.22139999999999</v>
      </c>
      <c r="F7" s="171">
        <v>1.9641999999999769</v>
      </c>
      <c r="G7" s="87"/>
    </row>
    <row r="8" spans="1:7">
      <c r="A8" s="606" t="s">
        <v>772</v>
      </c>
      <c r="B8" s="169">
        <v>132.5712</v>
      </c>
      <c r="C8" s="169">
        <v>130.8176</v>
      </c>
      <c r="D8" s="170">
        <v>130.81700000000001</v>
      </c>
      <c r="E8" s="169">
        <v>132.74459999999999</v>
      </c>
      <c r="F8" s="171">
        <v>1.927599999999984</v>
      </c>
      <c r="G8" s="87"/>
    </row>
    <row r="9" spans="1:7">
      <c r="A9" s="606" t="s">
        <v>775</v>
      </c>
      <c r="B9" s="169">
        <v>126.0719</v>
      </c>
      <c r="C9" s="169">
        <v>123.86579999999999</v>
      </c>
      <c r="D9" s="170">
        <v>123.7996</v>
      </c>
      <c r="E9" s="169">
        <v>126.0719</v>
      </c>
      <c r="F9" s="171">
        <v>2.2723000000000013</v>
      </c>
      <c r="G9" s="87"/>
    </row>
    <row r="10" spans="1:7">
      <c r="A10" s="607" t="s">
        <v>788</v>
      </c>
      <c r="B10" s="608">
        <v>129.7331196941058</v>
      </c>
      <c r="C10" s="608">
        <v>127.60294261721056</v>
      </c>
      <c r="D10" s="609">
        <v>127.60796268091566</v>
      </c>
      <c r="E10" s="608">
        <v>129.7331196941058</v>
      </c>
      <c r="F10" s="610">
        <v>2.1251570131901332</v>
      </c>
      <c r="G10" s="87"/>
    </row>
    <row r="11" spans="1:7">
      <c r="A11" s="606" t="s">
        <v>767</v>
      </c>
      <c r="B11" s="169">
        <v>236.38679999999999</v>
      </c>
      <c r="C11" s="169">
        <v>235.21360000000001</v>
      </c>
      <c r="D11" s="170">
        <v>235.18790000000001</v>
      </c>
      <c r="E11" s="169">
        <v>237.15950000000001</v>
      </c>
      <c r="F11" s="171">
        <v>1.9715999999999951</v>
      </c>
      <c r="G11" s="87"/>
    </row>
    <row r="12" spans="1:7">
      <c r="A12" s="606" t="s">
        <v>770</v>
      </c>
      <c r="B12" s="169">
        <v>244.30930000000001</v>
      </c>
      <c r="C12" s="169">
        <v>242.2971</v>
      </c>
      <c r="D12" s="170">
        <v>242.31569999999999</v>
      </c>
      <c r="E12" s="169">
        <v>244.33109999999999</v>
      </c>
      <c r="F12" s="171">
        <v>2.0153999999999996</v>
      </c>
      <c r="G12" s="87"/>
    </row>
    <row r="13" spans="1:7">
      <c r="A13" s="606" t="s">
        <v>773</v>
      </c>
      <c r="B13" s="169">
        <v>220.7286</v>
      </c>
      <c r="C13" s="169">
        <v>218.12119999999999</v>
      </c>
      <c r="D13" s="170">
        <v>218.0966</v>
      </c>
      <c r="E13" s="169">
        <v>220.7286</v>
      </c>
      <c r="F13" s="171">
        <v>2.632000000000005</v>
      </c>
      <c r="G13" s="87"/>
    </row>
    <row r="14" spans="1:7">
      <c r="A14" s="606" t="s">
        <v>776</v>
      </c>
      <c r="B14" s="169">
        <v>238.0412</v>
      </c>
      <c r="C14" s="169">
        <v>236.0831</v>
      </c>
      <c r="D14" s="170">
        <v>236.0085</v>
      </c>
      <c r="E14" s="169">
        <v>238.7226</v>
      </c>
      <c r="F14" s="171">
        <v>2.714100000000002</v>
      </c>
      <c r="G14" s="87"/>
    </row>
    <row r="15" spans="1:7">
      <c r="A15" s="607" t="s">
        <v>789</v>
      </c>
      <c r="B15" s="608">
        <v>235.36591736451095</v>
      </c>
      <c r="C15" s="608">
        <v>233.61232556419839</v>
      </c>
      <c r="D15" s="609">
        <v>233.57806375744246</v>
      </c>
      <c r="E15" s="608">
        <v>235.75398461946935</v>
      </c>
      <c r="F15" s="610">
        <v>2.1759208620268851</v>
      </c>
      <c r="G15" s="87"/>
    </row>
    <row r="16" spans="1:7">
      <c r="A16" s="606" t="s">
        <v>768</v>
      </c>
      <c r="B16" s="169">
        <v>115.29089999999999</v>
      </c>
      <c r="C16" s="169">
        <v>115.0789</v>
      </c>
      <c r="D16" s="170">
        <v>115.09</v>
      </c>
      <c r="E16" s="169">
        <v>115.5587</v>
      </c>
      <c r="F16" s="171">
        <v>0.46869999999999834</v>
      </c>
      <c r="G16" s="87"/>
    </row>
    <row r="17" spans="1:7">
      <c r="A17" s="606" t="s">
        <v>771</v>
      </c>
      <c r="B17" s="169">
        <v>118.4914</v>
      </c>
      <c r="C17" s="169">
        <v>118.44970000000001</v>
      </c>
      <c r="D17" s="170">
        <v>118.4606</v>
      </c>
      <c r="E17" s="169">
        <v>118.9337</v>
      </c>
      <c r="F17" s="171">
        <v>0.4731000000000023</v>
      </c>
      <c r="G17" s="87"/>
    </row>
    <row r="18" spans="1:7">
      <c r="A18" s="606" t="s">
        <v>774</v>
      </c>
      <c r="B18" s="169">
        <v>118.0547</v>
      </c>
      <c r="C18" s="169">
        <v>118.00279999999999</v>
      </c>
      <c r="D18" s="170">
        <v>118.0132</v>
      </c>
      <c r="E18" s="169">
        <v>118.43300000000001</v>
      </c>
      <c r="F18" s="171">
        <v>0.41980000000000928</v>
      </c>
      <c r="G18" s="87"/>
    </row>
    <row r="19" spans="1:7">
      <c r="A19" s="606" t="s">
        <v>777</v>
      </c>
      <c r="B19" s="169">
        <v>122.5133</v>
      </c>
      <c r="C19" s="169">
        <v>121.4859</v>
      </c>
      <c r="D19" s="170">
        <v>121.49930000000001</v>
      </c>
      <c r="E19" s="169">
        <v>122.60850000000001</v>
      </c>
      <c r="F19" s="171">
        <v>1.1092000000000013</v>
      </c>
      <c r="G19" s="87"/>
    </row>
    <row r="20" spans="1:7">
      <c r="A20" s="607" t="s">
        <v>790</v>
      </c>
      <c r="B20" s="608">
        <v>118.54863865701012</v>
      </c>
      <c r="C20" s="608">
        <v>118.09510032026117</v>
      </c>
      <c r="D20" s="609">
        <v>118.10748477582902</v>
      </c>
      <c r="E20" s="608">
        <v>118.76585723327194</v>
      </c>
      <c r="F20" s="610">
        <v>0.65837245744292261</v>
      </c>
      <c r="G20" s="87"/>
    </row>
    <row r="21" spans="1:7" ht="12.75" customHeight="1">
      <c r="A21" s="37" t="s">
        <v>128</v>
      </c>
    </row>
    <row r="22" spans="1:7" ht="21" customHeight="1">
      <c r="A22" s="791" t="s">
        <v>791</v>
      </c>
      <c r="B22" s="791"/>
      <c r="C22" s="791"/>
      <c r="D22" s="791"/>
      <c r="E22" s="791"/>
      <c r="F22" s="791"/>
    </row>
    <row r="23" spans="1:7" ht="21" customHeight="1">
      <c r="A23" s="792" t="s">
        <v>1224</v>
      </c>
      <c r="B23" s="792"/>
      <c r="C23" s="792"/>
      <c r="D23" s="792"/>
      <c r="E23" s="792"/>
      <c r="F23" s="792"/>
    </row>
    <row r="24" spans="1:7" ht="12.75" customHeight="1"/>
    <row r="25" spans="1:7" ht="12.75" customHeight="1">
      <c r="A25" s="508" t="s">
        <v>825</v>
      </c>
      <c r="F25" s="347" t="str">
        <f>Naslovnica!A20</f>
        <v>Siječanj 2017.</v>
      </c>
    </row>
    <row r="26" spans="1:7" ht="12.75" customHeight="1">
      <c r="A26" s="114" t="s">
        <v>826</v>
      </c>
      <c r="F26" s="112" t="str">
        <f>Naslovnica!A24</f>
        <v>January 2017</v>
      </c>
    </row>
    <row r="27" spans="1:7" ht="12.75" customHeight="1">
      <c r="A27" s="39"/>
      <c r="F27" s="19"/>
    </row>
    <row r="28" spans="1:7" ht="12.75" customHeight="1">
      <c r="A28" s="793" t="s">
        <v>619</v>
      </c>
      <c r="B28" s="795" t="s">
        <v>969</v>
      </c>
      <c r="C28" s="795"/>
      <c r="D28" s="783" t="s">
        <v>984</v>
      </c>
      <c r="E28" s="783" t="s">
        <v>620</v>
      </c>
      <c r="F28" s="790" t="s">
        <v>804</v>
      </c>
    </row>
    <row r="29" spans="1:7" ht="12.75" customHeight="1">
      <c r="A29" s="794"/>
      <c r="B29" s="526" t="str">
        <f>B4</f>
        <v>Siječanj 2017.</v>
      </c>
      <c r="C29" s="526" t="str">
        <f>C4</f>
        <v>Prosinac 2016.</v>
      </c>
      <c r="D29" s="783"/>
      <c r="E29" s="783"/>
      <c r="F29" s="790"/>
    </row>
    <row r="30" spans="1:7" ht="12.75" customHeight="1">
      <c r="A30" s="794"/>
      <c r="B30" s="367" t="str">
        <f>Naslovnica!A24</f>
        <v>January 2017</v>
      </c>
      <c r="C30" s="376" t="str">
        <f>C5</f>
        <v>December 2016</v>
      </c>
      <c r="D30" s="783"/>
      <c r="E30" s="783"/>
      <c r="F30" s="790"/>
    </row>
    <row r="31" spans="1:7" ht="16.5" customHeight="1">
      <c r="A31" s="794"/>
      <c r="B31" s="377"/>
      <c r="C31" s="378"/>
      <c r="D31" s="783"/>
      <c r="E31" s="783"/>
      <c r="F31" s="790"/>
      <c r="G31" s="77"/>
    </row>
    <row r="32" spans="1:7" ht="15" customHeight="1">
      <c r="A32" s="606" t="s">
        <v>766</v>
      </c>
      <c r="B32" s="326">
        <v>1.7828448167858779E-2</v>
      </c>
      <c r="C32" s="326">
        <v>1.4101034396770462E-2</v>
      </c>
      <c r="D32" s="326">
        <v>1.7828448167858779E-2</v>
      </c>
      <c r="E32" s="326">
        <v>0.15578545733773619</v>
      </c>
      <c r="F32" s="326">
        <v>0.1158536095708953</v>
      </c>
      <c r="G32" s="87"/>
    </row>
    <row r="33" spans="1:7" ht="15" customHeight="1">
      <c r="A33" s="606" t="s">
        <v>769</v>
      </c>
      <c r="B33" s="326">
        <v>1.4018953712677584E-2</v>
      </c>
      <c r="C33" s="326">
        <v>1.2891292064784787E-2</v>
      </c>
      <c r="D33" s="326">
        <v>1.4018953712677584E-2</v>
      </c>
      <c r="E33" s="326">
        <v>0.17231005632130802</v>
      </c>
      <c r="F33" s="326">
        <v>0.11360376761455626</v>
      </c>
      <c r="G33" s="87"/>
    </row>
    <row r="34" spans="1:7" ht="15" customHeight="1">
      <c r="A34" s="606" t="s">
        <v>772</v>
      </c>
      <c r="B34" s="326">
        <v>1.3404924108071148E-2</v>
      </c>
      <c r="C34" s="326">
        <v>3.2326082770680831E-2</v>
      </c>
      <c r="D34" s="326">
        <v>1.3404924108071148E-2</v>
      </c>
      <c r="E34" s="326">
        <v>0.17409209503178547</v>
      </c>
      <c r="F34" s="326">
        <v>0.12200098057996178</v>
      </c>
      <c r="G34" s="87"/>
    </row>
    <row r="35" spans="1:7" ht="15" customHeight="1">
      <c r="A35" s="606" t="s">
        <v>775</v>
      </c>
      <c r="B35" s="326">
        <v>1.781040448614557E-2</v>
      </c>
      <c r="C35" s="326">
        <v>-2.2532930559369779E-2</v>
      </c>
      <c r="D35" s="326">
        <v>1.781040448614557E-2</v>
      </c>
      <c r="E35" s="326">
        <v>0.11577137253652525</v>
      </c>
      <c r="F35" s="326">
        <v>9.9208751967795994E-2</v>
      </c>
      <c r="G35" s="87"/>
    </row>
    <row r="36" spans="1:7" ht="15" customHeight="1">
      <c r="A36" s="611" t="s">
        <v>788</v>
      </c>
      <c r="B36" s="612">
        <v>1.6693792738663227E-2</v>
      </c>
      <c r="C36" s="612">
        <v>6.9581302671577472E-3</v>
      </c>
      <c r="D36" s="612">
        <v>1.6693792738663227E-2</v>
      </c>
      <c r="E36" s="612">
        <v>0.15015346031097487</v>
      </c>
      <c r="F36" s="612">
        <v>0.11213142461867109</v>
      </c>
      <c r="G36" s="87"/>
    </row>
    <row r="37" spans="1:7" ht="15" customHeight="1">
      <c r="A37" s="606" t="s">
        <v>767</v>
      </c>
      <c r="B37" s="326">
        <v>4.9878068274962217E-3</v>
      </c>
      <c r="C37" s="326">
        <v>6.1718572208333544E-3</v>
      </c>
      <c r="D37" s="326">
        <v>4.9878068274962217E-3</v>
      </c>
      <c r="E37" s="326">
        <v>6.1374583777842329E-2</v>
      </c>
      <c r="F37" s="326">
        <v>5.9988164107179331E-2</v>
      </c>
      <c r="G37" s="87"/>
    </row>
    <row r="38" spans="1:7" ht="15" customHeight="1">
      <c r="A38" s="606" t="s">
        <v>770</v>
      </c>
      <c r="B38" s="326">
        <v>8.3046804934934215E-3</v>
      </c>
      <c r="C38" s="326">
        <v>9.6040621320192532E-3</v>
      </c>
      <c r="D38" s="326">
        <v>8.3046804934934215E-3</v>
      </c>
      <c r="E38" s="326">
        <v>9.7200247365899051E-2</v>
      </c>
      <c r="F38" s="326">
        <v>6.23570870259329E-2</v>
      </c>
      <c r="G38" s="87"/>
    </row>
    <row r="39" spans="1:7" ht="15" customHeight="1">
      <c r="A39" s="606" t="s">
        <v>773</v>
      </c>
      <c r="B39" s="326">
        <v>1.1953904526474268E-2</v>
      </c>
      <c r="C39" s="326">
        <v>3.4567120089663117E-2</v>
      </c>
      <c r="D39" s="326">
        <v>1.1953904526474268E-2</v>
      </c>
      <c r="E39" s="326">
        <v>0.10933945811743295</v>
      </c>
      <c r="F39" s="326">
        <v>5.5080061517010614E-2</v>
      </c>
      <c r="G39" s="87"/>
    </row>
    <row r="40" spans="1:7" ht="15" customHeight="1">
      <c r="A40" s="606" t="s">
        <v>776</v>
      </c>
      <c r="B40" s="326">
        <v>8.2941133863456695E-3</v>
      </c>
      <c r="C40" s="326">
        <v>1.1986533314358061E-2</v>
      </c>
      <c r="D40" s="326">
        <v>8.2941133863456695E-3</v>
      </c>
      <c r="E40" s="326">
        <v>8.6942148156536447E-2</v>
      </c>
      <c r="F40" s="326">
        <v>6.0488901057555333E-2</v>
      </c>
      <c r="G40" s="87"/>
    </row>
    <row r="41" spans="1:7" ht="15" customHeight="1">
      <c r="A41" s="611" t="s">
        <v>789</v>
      </c>
      <c r="B41" s="612">
        <v>7.5064181484323367E-3</v>
      </c>
      <c r="C41" s="612">
        <v>1.2385952075099071E-2</v>
      </c>
      <c r="D41" s="612">
        <v>7.5064181484323367E-3</v>
      </c>
      <c r="E41" s="612">
        <v>8.0915489950367903E-2</v>
      </c>
      <c r="F41" s="612">
        <v>5.9677541147265423E-2</v>
      </c>
      <c r="G41" s="87"/>
    </row>
    <row r="42" spans="1:7" ht="15" customHeight="1">
      <c r="A42" s="606" t="s">
        <v>768</v>
      </c>
      <c r="B42" s="326">
        <v>1.8422143416385595E-3</v>
      </c>
      <c r="C42" s="326">
        <v>6.7017866765577416E-3</v>
      </c>
      <c r="D42" s="326">
        <v>1.8422143416385595E-3</v>
      </c>
      <c r="E42" s="326">
        <v>6.7559734357580226E-2</v>
      </c>
      <c r="F42" s="326">
        <v>5.9813663413341711E-2</v>
      </c>
      <c r="G42" s="87"/>
    </row>
    <row r="43" spans="1:7" ht="15" customHeight="1">
      <c r="A43" s="606" t="s">
        <v>771</v>
      </c>
      <c r="B43" s="326">
        <v>3.5204816896960978E-4</v>
      </c>
      <c r="C43" s="326">
        <v>3.6189298136341863E-2</v>
      </c>
      <c r="D43" s="326">
        <v>3.5204816896960978E-4</v>
      </c>
      <c r="E43" s="326">
        <v>7.5875131316231137E-2</v>
      </c>
      <c r="F43" s="326">
        <v>7.1728224064459445E-2</v>
      </c>
      <c r="G43" s="87"/>
    </row>
    <row r="44" spans="1:7" ht="15" customHeight="1">
      <c r="A44" s="606" t="s">
        <v>774</v>
      </c>
      <c r="B44" s="326">
        <v>4.3982007206611051E-4</v>
      </c>
      <c r="C44" s="326">
        <v>3.2279849675626915E-2</v>
      </c>
      <c r="D44" s="326">
        <v>4.3982007206611051E-4</v>
      </c>
      <c r="E44" s="326">
        <v>6.987777325656741E-2</v>
      </c>
      <c r="F44" s="326">
        <v>7.0113826114818867E-2</v>
      </c>
      <c r="G44" s="87"/>
    </row>
    <row r="45" spans="1:7" ht="15" customHeight="1">
      <c r="A45" s="606" t="s">
        <v>777</v>
      </c>
      <c r="B45" s="326">
        <v>8.4569485018426427E-3</v>
      </c>
      <c r="C45" s="326">
        <v>6.2749753308465994E-2</v>
      </c>
      <c r="D45" s="326">
        <v>8.4569485018426427E-3</v>
      </c>
      <c r="E45" s="326">
        <v>7.3740901581514251E-2</v>
      </c>
      <c r="F45" s="326">
        <v>8.6433687800613779E-2</v>
      </c>
      <c r="G45" s="77"/>
    </row>
    <row r="46" spans="1:7" ht="15" customHeight="1">
      <c r="A46" s="611" t="s">
        <v>790</v>
      </c>
      <c r="B46" s="612">
        <v>3.840450073872681E-3</v>
      </c>
      <c r="C46" s="612">
        <v>3.3087286115475845E-2</v>
      </c>
      <c r="D46" s="612">
        <v>3.840450073872681E-3</v>
      </c>
      <c r="E46" s="612">
        <v>7.074082263248993E-2</v>
      </c>
      <c r="F46" s="612">
        <v>7.1939563508547133E-2</v>
      </c>
    </row>
    <row r="47" spans="1:7" ht="12.75" customHeight="1">
      <c r="A47" s="37" t="s">
        <v>128</v>
      </c>
      <c r="G47" s="91"/>
    </row>
    <row r="48" spans="1:7" ht="12.75" customHeight="1">
      <c r="A48" s="617" t="s">
        <v>803</v>
      </c>
      <c r="B48" s="617"/>
      <c r="C48" s="617"/>
      <c r="D48" s="617"/>
      <c r="E48" s="617"/>
      <c r="F48" s="617"/>
    </row>
    <row r="49" spans="1:6" ht="12.75" customHeight="1">
      <c r="A49" s="622" t="s">
        <v>1190</v>
      </c>
      <c r="B49" s="618"/>
      <c r="C49" s="618"/>
      <c r="D49" s="618"/>
      <c r="E49" s="618"/>
      <c r="F49" s="618"/>
    </row>
    <row r="50" spans="1:6" ht="12.75" customHeight="1">
      <c r="A50" s="617"/>
    </row>
    <row r="51" spans="1:6" ht="12.75" customHeight="1">
      <c r="A51" s="622"/>
    </row>
    <row r="52" spans="1:6" ht="12.75" customHeight="1"/>
    <row r="53" spans="1:6" ht="12.75" customHeight="1">
      <c r="A53" s="73" t="s">
        <v>297</v>
      </c>
    </row>
    <row r="54" spans="1:6" ht="12.75" customHeight="1"/>
    <row r="55" spans="1:6" ht="12.75" customHeight="1"/>
    <row r="56" spans="1:6" ht="12.75" customHeight="1"/>
    <row r="57" spans="1:6" ht="12.75" customHeight="1">
      <c r="F57" s="115" t="s">
        <v>445</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2301C48D-ED9F-4D9C-BDAA-FB9E07C7E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