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3695" windowHeight="906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a 1.20" sheetId="36" r:id="rId13"/>
    <sheet name="14 Tablice 2.1 - 2.4" sheetId="83" r:id="rId14"/>
    <sheet name="15 Tablica 3.1" sheetId="37" r:id="rId15"/>
    <sheet name="16 Tablica 3.2" sheetId="38" r:id="rId16"/>
    <sheet name="17 Tablica 4.1" sheetId="44" r:id="rId17"/>
    <sheet name="18 Tablice 4.2 - 4.6" sheetId="45" r:id="rId18"/>
    <sheet name="19 Tablice 5.1 - 5.3" sheetId="86" r:id="rId19"/>
    <sheet name="20 Tablica 6.1" sheetId="46" r:id="rId20"/>
    <sheet name="21 Tablice 6.2, 6.3" sheetId="67" r:id="rId21"/>
    <sheet name="22 Tablice 6.4 - 6.8" sheetId="65" r:id="rId22"/>
    <sheet name="23 Tablice 6.9 - 6.12 " sheetId="68" r:id="rId23"/>
    <sheet name="24 Tablice 7.1, 7.2 " sheetId="70" r:id="rId24"/>
    <sheet name="25 Tablice 7.3, 7.4" sheetId="71" r:id="rId25"/>
    <sheet name="26 Tablica 7.5" sheetId="76" r:id="rId26"/>
    <sheet name="27 Tablica 7.6 " sheetId="72" r:id="rId27"/>
    <sheet name="28 Tablica 7.7" sheetId="85" r:id="rId28"/>
    <sheet name="29 Tablica 7.8" sheetId="87" r:id="rId29"/>
    <sheet name="30 Tablice 8.1 - 8.5" sheetId="82" r:id="rId30"/>
    <sheet name="31 Tablica 8,6" sheetId="88" r:id="rId31"/>
  </sheets>
  <externalReferences>
    <externalReference r:id="rId32"/>
    <externalReference r:id="rId33"/>
    <externalReference r:id="rId34"/>
    <externalReference r:id="rId35"/>
    <externalReference r:id="rId36"/>
    <externalReference r:id="rId37"/>
    <externalReference r:id="rId38"/>
    <externalReference r:id="rId39"/>
  </externalReferences>
  <definedNames>
    <definedName name="bazaprol">[1]privremeni!$A$4:$I$291</definedName>
    <definedName name="clanstvo">[2]Clanstvo!$A$1:$IV$59</definedName>
    <definedName name="datum">'12 Tablice 1.18, 1.19'!$B$69</definedName>
    <definedName name="datum_p">'8 Tablice 1.11, 1.12'!$B$4</definedName>
    <definedName name="datumd" localSheetId="4">'5 Tablice 1.5 - 1.7'!$B$2</definedName>
    <definedName name="datumn" localSheetId="4">'5 Tablice 1.5 - 1.7'!$B$35</definedName>
    <definedName name="datump">'12 Tablice 1.18, 1.19'!$C$69</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'17 Tablica 4.1'!#REF!</definedName>
    <definedName name="naknade">'[3]ulazne naknade - unos podataka'!$A$1:$MK$125</definedName>
    <definedName name="naknade_izl">'[3]izlazne naknade - unos podat'!$A$1:$MS$129</definedName>
    <definedName name="OMFpg">'[1]privremeni godišnji'!$1:$1048576</definedName>
    <definedName name="OMFpip">'[1]prolazni godišnji'!$1:$1048576</definedName>
    <definedName name="OMFprol">[1]prolazni!$1:$1048576</definedName>
    <definedName name="_xlnm.Print_Area" localSheetId="9">'10 Tablice 1.15, 1.16'!$A$1:$G$44</definedName>
    <definedName name="_xlnm.Print_Area" localSheetId="10">'11 Tablica 1.17'!$A$1:$S$40</definedName>
    <definedName name="_xlnm.Print_Area" localSheetId="11">'12 Tablice 1.18, 1.19'!$A$1:$G$49</definedName>
    <definedName name="_xlnm.Print_Area" localSheetId="12">'13 Tablica 1.20'!$A$1:$H$69</definedName>
    <definedName name="_xlnm.Print_Area" localSheetId="13">'14 Tablice 2.1 - 2.4'!$A$1:$H$56</definedName>
    <definedName name="_xlnm.Print_Area" localSheetId="14">'15 Tablica 3.1'!$A$1:$P$48</definedName>
    <definedName name="_xlnm.Print_Area" localSheetId="15">'16 Tablica 3.2'!$A$1:$F$38</definedName>
    <definedName name="_xlnm.Print_Area" localSheetId="16">'17 Tablica 4.1'!$A$1:$G$60</definedName>
    <definedName name="_xlnm.Print_Area" localSheetId="17">'18 Tablice 4.2 - 4.6'!$A$1:$K$76</definedName>
    <definedName name="_xlnm.Print_Area" localSheetId="18">'19 Tablice 5.1 - 5.3'!$A$1:$L$52</definedName>
    <definedName name="_xlnm.Print_Area" localSheetId="1">'2 Sadržaj'!$A$1:$A$159</definedName>
    <definedName name="_xlnm.Print_Area" localSheetId="19">'20 Tablica 6.1'!$A$1:$L$142</definedName>
    <definedName name="_xlnm.Print_Area" localSheetId="20">'21 Tablice 6.2, 6.3'!$A$1:$O$56</definedName>
    <definedName name="_xlnm.Print_Area" localSheetId="21">'22 Tablice 6.4 - 6.8'!$A$1:$G$85</definedName>
    <definedName name="_xlnm.Print_Area" localSheetId="22">'23 Tablice 6.9 - 6.12 '!$A$1:$F$50</definedName>
    <definedName name="_xlnm.Print_Area" localSheetId="23">'24 Tablice 7.1, 7.2 '!$A$1:$I$32</definedName>
    <definedName name="_xlnm.Print_Area" localSheetId="24">'25 Tablice 7.3, 7.4'!$A$1:$D$56</definedName>
    <definedName name="_xlnm.Print_Area" localSheetId="25">'26 Tablica 7.5'!$A$1:$E$62</definedName>
    <definedName name="_xlnm.Print_Area" localSheetId="26">'27 Tablica 7.6 '!$A$1:$I$56</definedName>
    <definedName name="_xlnm.Print_Area" localSheetId="27">'28 Tablica 7.7'!$A$1:$O$46</definedName>
    <definedName name="_xlnm.Print_Area" localSheetId="2">'3 Tablice 1.1, 1.2'!$A$1:$S$54</definedName>
    <definedName name="_xlnm.Print_Area" localSheetId="29">'30 Tablice 8.1 - 8.5'!$A$1:$E$69</definedName>
    <definedName name="_xlnm.Print_Area" localSheetId="3">'4 Tablice 1.3, 1.4'!$A$1:$E$71</definedName>
    <definedName name="_xlnm.Print_Area" localSheetId="4">'5 Tablice 1.5 - 1.7'!$A$1:$G$85</definedName>
    <definedName name="_xlnm.Print_Area" localSheetId="5">'6 Tablice 1.8, 1.9'!$A$1:$G$30</definedName>
    <definedName name="_xlnm.Print_Area" localSheetId="6">'7 Tablica 1.10'!$A$1:$AG$55</definedName>
    <definedName name="_xlnm.Print_Area" localSheetId="7">'8 Tablice 1.11, 1.12'!$A$1:$J$39</definedName>
    <definedName name="_xlnm.Print_Area" localSheetId="8">'9 Tablice 1.13, 1.14'!$A$1:$F$49</definedName>
    <definedName name="_xlnm.Print_Area" localSheetId="0">Naslovnica!$A$1:$I$39</definedName>
    <definedName name="regost5">'[1]Regos t 5 '!$1:$1048576</definedName>
    <definedName name="Unos">'[5]Unos podataka'!$A$1:$EP$102</definedName>
    <definedName name="Unos_NOVI">[6]Unos_podataka_NOVI!$B$1:$EA$173</definedName>
    <definedName name="ZDMFclanovi">[7]Clanstvo!$1:$1048576</definedName>
    <definedName name="ZDMFisplate">[8]Isplate!$A$1:$IU$382</definedName>
    <definedName name="ZDMFnav">[7]NAV!$1:$1048576</definedName>
    <definedName name="ZDMFuplate">#REF!</definedName>
  </definedNames>
  <calcPr calcId="162913"/>
</workbook>
</file>

<file path=xl/calcChain.xml><?xml version="1.0" encoding="utf-8"?>
<calcChain xmlns="http://schemas.openxmlformats.org/spreadsheetml/2006/main">
  <c r="H127" i="46" l="1"/>
  <c r="S31" i="3" l="1"/>
  <c r="S32" i="3"/>
  <c r="I33" i="8" l="1"/>
  <c r="I32" i="8"/>
  <c r="B27" i="31"/>
  <c r="B26" i="31"/>
  <c r="G23" i="31"/>
  <c r="G22" i="31"/>
  <c r="C33" i="5" l="1"/>
  <c r="H16" i="45" l="1"/>
  <c r="B49" i="44" l="1"/>
  <c r="E49" i="44" s="1"/>
  <c r="B31" i="44"/>
  <c r="E31" i="44" s="1"/>
  <c r="B19" i="44"/>
  <c r="E19" i="44" s="1"/>
  <c r="B8" i="44"/>
  <c r="E8" i="44" s="1"/>
  <c r="B48" i="44"/>
  <c r="E48" i="44" s="1"/>
  <c r="B30" i="44"/>
  <c r="E30" i="44" s="1"/>
  <c r="B18" i="44"/>
  <c r="E18" i="44" s="1"/>
  <c r="B7" i="44"/>
  <c r="E7" i="44" s="1"/>
  <c r="F39" i="65" l="1"/>
  <c r="B34" i="45" l="1"/>
  <c r="E16" i="68" l="1"/>
  <c r="F64" i="45" l="1"/>
  <c r="E64" i="45"/>
  <c r="F2" i="68" l="1"/>
  <c r="F1" i="68"/>
  <c r="H42" i="67" l="1"/>
  <c r="H41" i="67"/>
  <c r="F72" i="45" l="1"/>
  <c r="E72" i="45"/>
  <c r="F76" i="65" l="1"/>
  <c r="F17" i="65" l="1"/>
  <c r="B38" i="45" l="1"/>
  <c r="E32" i="68" l="1"/>
  <c r="E31" i="68"/>
  <c r="O2" i="67" l="1"/>
  <c r="O1" i="67"/>
  <c r="E2" i="45" l="1"/>
  <c r="K2" i="45" s="1"/>
  <c r="E1" i="45"/>
  <c r="K1" i="45" s="1"/>
  <c r="H7" i="46"/>
  <c r="H6" i="46"/>
  <c r="B56" i="45"/>
  <c r="B16" i="45"/>
  <c r="B39" i="45" l="1"/>
  <c r="H2" i="36"/>
  <c r="H1" i="36"/>
  <c r="C6" i="36"/>
  <c r="C5" i="36"/>
  <c r="G2" i="34"/>
  <c r="D6" i="34" s="1"/>
  <c r="G1" i="34"/>
  <c r="D5" i="34" s="1"/>
  <c r="S2" i="33"/>
  <c r="S1" i="33"/>
  <c r="G2" i="31"/>
  <c r="G1" i="31"/>
  <c r="B6" i="31"/>
  <c r="B7" i="31"/>
  <c r="B6" i="30"/>
  <c r="B7" i="30"/>
  <c r="F24" i="30"/>
  <c r="F23" i="30"/>
  <c r="F2" i="30"/>
  <c r="B29" i="30" s="1"/>
  <c r="F1" i="30"/>
  <c r="B28" i="30" s="1"/>
  <c r="J2" i="28" l="1"/>
  <c r="J1" i="28"/>
  <c r="AG2" i="27"/>
  <c r="AG1" i="27"/>
  <c r="B6" i="8" l="1"/>
  <c r="B5" i="8"/>
  <c r="G2" i="8"/>
  <c r="G1" i="8"/>
  <c r="E30" i="7"/>
  <c r="E29" i="7"/>
  <c r="E2" i="7"/>
  <c r="D59" i="7" s="1"/>
  <c r="E1" i="7"/>
  <c r="D58" i="7" s="1"/>
  <c r="D31" i="5"/>
  <c r="D30" i="5"/>
  <c r="D2" i="5"/>
  <c r="D1" i="5"/>
  <c r="S5" i="3"/>
  <c r="S4" i="3"/>
  <c r="B6" i="5" l="1"/>
  <c r="B34" i="5"/>
  <c r="B5" i="5"/>
  <c r="B33" i="5"/>
</calcChain>
</file>

<file path=xl/sharedStrings.xml><?xml version="1.0" encoding="utf-8"?>
<sst xmlns="http://schemas.openxmlformats.org/spreadsheetml/2006/main" count="2839" uniqueCount="1447">
  <si>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</si>
  <si>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</si>
  <si>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</si>
  <si>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</si>
  <si>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</si>
  <si>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</si>
  <si>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I. dio: Mirovinski fondovi (OMF-ovi)</t>
  </si>
  <si>
    <t>Section I: Pension Funds (OMFs)</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</si>
  <si>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</si>
  <si>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</si>
  <si>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</si>
  <si>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</si>
  <si>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</si>
  <si>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</si>
  <si>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</si>
  <si>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</si>
  <si>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</si>
  <si>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</si>
  <si>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</si>
  <si>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</si>
  <si>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</si>
  <si>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</si>
  <si>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</si>
  <si>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</si>
  <si>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</si>
  <si>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</si>
  <si>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</si>
  <si>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</si>
  <si>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</si>
  <si>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</si>
  <si>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</si>
  <si>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</si>
  <si>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</si>
  <si>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</si>
  <si>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</si>
  <si>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</si>
  <si>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</si>
  <si>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</si>
  <si>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</si>
  <si>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</si>
  <si>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</si>
  <si>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</si>
  <si>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</si>
  <si>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</si>
  <si>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</si>
  <si>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</si>
  <si>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</si>
  <si>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r>
      <t>Sveukupno od početka djelovanja</t>
    </r>
    <r>
      <rPr>
        <vertAlign val="superscript"/>
        <sz val="8"/>
        <rFont val="Arial"/>
        <family val="2"/>
      </rPr>
      <t xml:space="preserve"> 2)</t>
    </r>
  </si>
  <si>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</si>
  <si>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</si>
  <si>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</si>
  <si>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</si>
  <si>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</si>
  <si>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</si>
  <si>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Anualiziraniod početka poslovanja</t>
  </si>
  <si>
    <t>Početak poslovanja</t>
  </si>
  <si>
    <t>Year-to-date</t>
  </si>
  <si>
    <t>Year-on-year</t>
  </si>
  <si>
    <t>Annualized since start of business</t>
  </si>
  <si>
    <t>First day of business</t>
  </si>
  <si>
    <t>AZ benefit 
ODMF</t>
  </si>
  <si>
    <t>AZ profit 
ODMF</t>
  </si>
  <si>
    <t>Croatia osiguranje 
ODMF</t>
  </si>
  <si>
    <t>Erste Plavi 
Expert ODMF</t>
  </si>
  <si>
    <t>Erste Plavi 
Protect ODMF</t>
  </si>
  <si>
    <t>Raiffeisen 
ODMF</t>
  </si>
  <si>
    <t>14.12.2004.</t>
  </si>
  <si>
    <t>30.12.2008.</t>
  </si>
  <si>
    <t>20.12.2006.</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</si>
  <si>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</si>
  <si>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</si>
  <si>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</si>
  <si>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</si>
  <si>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</si>
  <si>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</si>
  <si>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</si>
  <si>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</si>
  <si>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</si>
  <si>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</si>
  <si>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</si>
  <si>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</si>
  <si>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</si>
  <si>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</si>
  <si>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</si>
  <si>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</si>
  <si>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</si>
  <si>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</si>
  <si>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</si>
  <si>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</si>
  <si>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OTP INVEST d.o.o.</t>
  </si>
  <si>
    <t>ZB INVEST d.o.o.</t>
  </si>
  <si>
    <t>Fond hrvatskih branitelja iz Domovinskog rata i članova njihovih obitelji</t>
  </si>
  <si>
    <t>Quaestus Private Equity d.o.o.</t>
  </si>
  <si>
    <t>Honestas FGS</t>
  </si>
  <si>
    <t>Honestas Private Equity Partneri d.o.o.</t>
  </si>
  <si>
    <t>Prosperus FGS</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</si>
  <si>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</si>
  <si>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</si>
  <si>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</si>
  <si>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</si>
  <si>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</si>
  <si>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</si>
  <si>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</si>
  <si>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</si>
  <si>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</si>
  <si>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</si>
  <si>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</si>
  <si>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</si>
  <si>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</si>
  <si>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</si>
  <si>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02.10.2012.</t>
  </si>
  <si>
    <t>29.12.2011.</t>
  </si>
  <si>
    <t>CROBEXplus</t>
  </si>
  <si>
    <t>CROBEXindustrija</t>
  </si>
  <si>
    <t>CROBEXkonstrukt</t>
  </si>
  <si>
    <t>CROBEXnutris</t>
  </si>
  <si>
    <t>CROBEXtransport</t>
  </si>
  <si>
    <t>CROBEXturist</t>
  </si>
  <si>
    <t>Najmanja</t>
  </si>
  <si>
    <t>Min</t>
  </si>
  <si>
    <t>Najveća</t>
  </si>
  <si>
    <t>Max</t>
  </si>
  <si>
    <t>Raspon</t>
  </si>
  <si>
    <t>Range</t>
  </si>
  <si>
    <t>HRV. MIR. INV. DRUŠTVO d.o.o.</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</si>
  <si>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</si>
  <si>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</si>
  <si>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</si>
  <si>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</si>
  <si>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</si>
  <si>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</si>
  <si>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</si>
  <si>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</si>
  <si>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</si>
  <si>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Erste Exclusive</t>
  </si>
  <si>
    <t>INTERCAPITAL ASSET MANAGEMENT d.o.o.</t>
  </si>
  <si>
    <t>Locusta Value I</t>
  </si>
  <si>
    <t>Locusta Value II</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</si>
  <si>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</si>
  <si>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</si>
  <si>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</si>
  <si>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</si>
  <si>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</si>
  <si>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</si>
  <si>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</si>
  <si>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</si>
  <si>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</si>
  <si>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</si>
  <si>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</si>
  <si>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</si>
  <si>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</si>
  <si>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</si>
  <si>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</si>
  <si>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</si>
  <si>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</si>
  <si>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</si>
  <si>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</si>
  <si>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</si>
  <si>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</si>
  <si>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</si>
  <si>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</si>
  <si>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</si>
  <si>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</si>
  <si>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</si>
  <si>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</si>
  <si>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</si>
  <si>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</si>
  <si>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</si>
  <si>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</si>
  <si>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</si>
  <si>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2014.</t>
  </si>
  <si>
    <t>Raiffeisen d.d.</t>
  </si>
  <si>
    <t>Erste d.o.o.</t>
  </si>
  <si>
    <t>Relativna</t>
  </si>
  <si>
    <t>Relative</t>
  </si>
  <si>
    <t xml:space="preserve">U iznosu </t>
  </si>
  <si>
    <t>ZB Private World</t>
  </si>
  <si>
    <t>SLAVONSKI ZAIF d.d.</t>
  </si>
  <si>
    <t>KAPITALNI FOND  d.d. ZAIF</t>
  </si>
  <si>
    <t>Locusta Value IV</t>
  </si>
  <si>
    <t>KD Locusta Fondovi d.o.o</t>
  </si>
  <si>
    <t>Locusta Absolute</t>
  </si>
  <si>
    <t>Croatia osiguranje d.o.o.</t>
  </si>
  <si>
    <t>14.3.2005.</t>
  </si>
  <si>
    <t>29.12.2015.</t>
  </si>
  <si>
    <t>2015.</t>
  </si>
  <si>
    <t>HRALTIUAP204</t>
  </si>
  <si>
    <t>HRALTIUAP105</t>
  </si>
  <si>
    <t>HRERSIUELTE8</t>
  </si>
  <si>
    <t>HRERSIUEXCL4</t>
  </si>
  <si>
    <t>HRICAMUCAP15</t>
  </si>
  <si>
    <t>HRNFDAUPRIV3</t>
  </si>
  <si>
    <t>HRLOINUVAL26</t>
  </si>
  <si>
    <t>HRZBINUPREA1</t>
  </si>
  <si>
    <t>HRICAMUOMIF8</t>
  </si>
  <si>
    <t>HRLOINUVAL18</t>
  </si>
  <si>
    <t>HRLOINUVAL42</t>
  </si>
  <si>
    <t>HRLOINUPRIM0</t>
  </si>
  <si>
    <t>HRNPEPUNALP5</t>
  </si>
  <si>
    <t>HRHPREUHNST5</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</si>
  <si>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</si>
  <si>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</si>
  <si>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</si>
  <si>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</si>
  <si>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</si>
  <si>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</si>
  <si>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</si>
  <si>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</si>
  <si>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</si>
  <si>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</si>
  <si>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</si>
  <si>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</si>
  <si>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</si>
  <si>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</si>
  <si>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</si>
  <si>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First day in business for the OMFs category B  is 30 April 2002, and for the OMFs category A and C  21 August 2014.</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</si>
  <si>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</si>
  <si>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</si>
  <si>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</si>
  <si>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Erste PB 1</t>
  </si>
  <si>
    <t>30.12.2016.</t>
  </si>
  <si>
    <t>2016.</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</si>
  <si>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</si>
  <si>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</si>
  <si>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</si>
  <si>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</si>
  <si>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</si>
  <si>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</si>
  <si>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</si>
  <si>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</si>
  <si>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</si>
  <si>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</si>
  <si>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</si>
  <si>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Auto Hrvatska ZDMF</t>
  </si>
  <si>
    <t>AZ Dalekovod ZDMF</t>
  </si>
  <si>
    <t>AZ Hrvatska kontrola zračne plovidbe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</si>
  <si>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</si>
  <si>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</si>
  <si>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</si>
  <si>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</si>
  <si>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</si>
  <si>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</si>
  <si>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</si>
  <si>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</si>
  <si>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</si>
  <si>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</si>
  <si>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</si>
  <si>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</si>
  <si>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</si>
  <si>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27.7.2017.</t>
  </si>
  <si>
    <t>8.3.2004.</t>
  </si>
  <si>
    <t>9.10.2008.</t>
  </si>
  <si>
    <t>20.9.2005.</t>
  </si>
  <si>
    <t>3.6.2008.</t>
  </si>
  <si>
    <t>9.5.2006.</t>
  </si>
  <si>
    <t>21.2.2005.</t>
  </si>
  <si>
    <t>1.7.2004.</t>
  </si>
  <si>
    <t>ICAM Capital Private 2</t>
  </si>
  <si>
    <t>Since year start</t>
  </si>
  <si>
    <t>1) Gross contribution is a contribution paid in by members of a voluntary pension fund which includes DMDs' entry fee.</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</si>
  <si>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</si>
  <si>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</si>
  <si>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</si>
  <si>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</si>
  <si>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</si>
  <si>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</si>
  <si>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</si>
  <si>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</si>
  <si>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</si>
  <si>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</si>
  <si>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</si>
  <si>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</si>
  <si>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</si>
  <si>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</si>
  <si>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</si>
  <si>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</si>
  <si>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</si>
  <si>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</si>
  <si>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</si>
  <si>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</si>
  <si>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</si>
  <si>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</si>
  <si>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Raiffeisen Leasing d.o.o.</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</si>
  <si>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</si>
  <si>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</si>
  <si>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</si>
  <si>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</si>
  <si>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The first day of business of any given DMF shall be the date of the first contribution pay-ins, or the date on which the initial unit price is 100,0000 (1000,0000).</t>
  </si>
  <si>
    <t>2017.</t>
  </si>
  <si>
    <t>POLUGODIŠNJI PODACI</t>
  </si>
  <si>
    <t>SEMIANNUAL  DATA</t>
  </si>
  <si>
    <t>Primus</t>
  </si>
  <si>
    <t xml:space="preserve">Quaestus Private Equity Kapital II </t>
  </si>
  <si>
    <t>SQ CAPITAL d.o.o.</t>
  </si>
  <si>
    <t>POŠTA ZDMF</t>
  </si>
  <si>
    <t>30.8.2018.</t>
  </si>
  <si>
    <t>30.9.2018.</t>
  </si>
  <si>
    <t>POLICIJSKI ZDMF</t>
  </si>
  <si>
    <t>TURIZAM 2042</t>
  </si>
  <si>
    <t>05800153252</t>
  </si>
  <si>
    <t>HRALTIU20420</t>
  </si>
  <si>
    <t>5.10.2018.</t>
  </si>
  <si>
    <t>Allianz ZB d.o.o.</t>
  </si>
  <si>
    <t>OTC Trades</t>
  </si>
  <si>
    <t>OTC transakcije</t>
  </si>
  <si>
    <t>Change year-to-date</t>
  </si>
  <si>
    <t>Promjena od početka godine</t>
  </si>
  <si>
    <t>Indices</t>
  </si>
  <si>
    <t>Indeksi</t>
  </si>
  <si>
    <t>Market Capitalization</t>
  </si>
  <si>
    <t>Tržišna kapitalizacija</t>
  </si>
  <si>
    <t xml:space="preserve">Napomene: </t>
  </si>
  <si>
    <t>EUROLEASING d.o.o.</t>
  </si>
  <si>
    <t>2018.</t>
  </si>
  <si>
    <t>31.12.2018.</t>
  </si>
  <si>
    <t>ZB Invest Funds krovni UCITS fond</t>
  </si>
  <si>
    <t>Remarks:</t>
  </si>
  <si>
    <t>Ukupno AZ OMF</t>
  </si>
  <si>
    <t>Ukupno Erste Plavi OMF</t>
  </si>
  <si>
    <t>Ukupno PBZ CO OMF</t>
  </si>
  <si>
    <t>Ukupno Raiffeisen OMF</t>
  </si>
  <si>
    <t>Ukupno OMF kategorije A</t>
  </si>
  <si>
    <t>Ukupno OMF kategorije B</t>
  </si>
  <si>
    <t>Ukupno OMF kategorije C</t>
  </si>
  <si>
    <t>Ukupno od početka godine</t>
  </si>
  <si>
    <t>Monthly
change</t>
  </si>
  <si>
    <t>Total in current year</t>
  </si>
  <si>
    <t>u %</t>
  </si>
  <si>
    <t>in %</t>
  </si>
  <si>
    <t xml:space="preserve">Mjesečni </t>
  </si>
  <si>
    <t>Monthly</t>
  </si>
  <si>
    <t xml:space="preserve">Monthly </t>
  </si>
  <si>
    <t>Last 12 months</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</si>
  <si>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</si>
  <si>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</si>
  <si>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</si>
  <si>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</si>
  <si>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</si>
  <si>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Apsolutna promjena 
</t>
    </r>
    <r>
      <rPr>
        <i/>
        <sz val="8"/>
        <color theme="1" tint="0.34998626667073579"/>
        <rFont val="Arial"/>
        <family val="2"/>
        <charset val="238"/>
      </rPr>
      <t>Apsolute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</si>
  <si>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</si>
  <si>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</si>
  <si>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</si>
  <si>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</si>
  <si>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</si>
  <si>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</si>
  <si>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</si>
  <si>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</si>
  <si>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</si>
  <si>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</si>
  <si>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</si>
  <si>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</si>
  <si>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</si>
  <si>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</si>
  <si>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</si>
  <si>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</si>
  <si>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</si>
  <si>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</si>
  <si>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</si>
  <si>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</si>
  <si>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</si>
  <si>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</si>
  <si>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</si>
  <si>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</si>
  <si>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</si>
  <si>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</si>
  <si>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</si>
  <si>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</si>
  <si>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</si>
  <si>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</si>
  <si>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</si>
  <si>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</si>
  <si>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</si>
  <si>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</si>
  <si>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</si>
  <si>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</si>
  <si>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</si>
  <si>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</si>
  <si>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</si>
  <si>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</si>
  <si>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</si>
  <si>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</si>
  <si>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</si>
  <si>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</si>
  <si>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</si>
  <si>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</si>
  <si>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</si>
  <si>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</si>
  <si>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</si>
  <si>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</si>
  <si>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</si>
  <si>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</si>
  <si>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</si>
  <si>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</si>
  <si>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</si>
  <si>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</si>
  <si>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</si>
  <si>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</si>
  <si>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</si>
  <si>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</si>
  <si>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</si>
  <si>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</si>
  <si>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</si>
  <si>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</si>
  <si>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</si>
  <si>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</si>
  <si>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</si>
  <si>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</si>
  <si>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</si>
  <si>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</si>
  <si>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</si>
  <si>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</si>
  <si>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</si>
  <si>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</si>
  <si>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</si>
  <si>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</si>
  <si>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</si>
  <si>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</si>
  <si>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</si>
  <si>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</si>
  <si>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</si>
  <si>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</si>
  <si>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</si>
  <si>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</si>
  <si>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</si>
  <si>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</si>
  <si>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</si>
  <si>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</si>
  <si>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</si>
  <si>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</si>
  <si>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</si>
  <si>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</si>
  <si>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</si>
  <si>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</si>
  <si>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</si>
  <si>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</si>
  <si>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</si>
  <si>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</si>
  <si>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</si>
  <si>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</si>
  <si>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</si>
  <si>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</si>
  <si>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</si>
  <si>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</si>
  <si>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</si>
  <si>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</si>
  <si>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</si>
  <si>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</si>
  <si>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</si>
  <si>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</si>
  <si>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</si>
  <si>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</si>
  <si>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</si>
  <si>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</si>
  <si>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</si>
  <si>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</si>
  <si>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</si>
  <si>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</si>
  <si>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</si>
  <si>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</si>
  <si>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</si>
  <si>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</si>
  <si>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</si>
  <si>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</si>
  <si>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</si>
  <si>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</si>
  <si>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</si>
  <si>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</si>
  <si>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</si>
  <si>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</si>
  <si>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</si>
  <si>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</si>
  <si>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</si>
  <si>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</si>
  <si>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</si>
  <si>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</si>
  <si>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</si>
  <si>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</si>
  <si>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</si>
  <si>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quartenly data</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</si>
  <si>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</si>
  <si>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</si>
  <si>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</si>
  <si>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</si>
  <si>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</si>
  <si>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</si>
  <si>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</si>
  <si>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</si>
  <si>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</si>
  <si>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</si>
  <si>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</si>
  <si>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</si>
  <si>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</si>
  <si>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</si>
  <si>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</si>
  <si>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</si>
  <si>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</si>
  <si>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</si>
  <si>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</si>
  <si>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</si>
  <si>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</si>
  <si>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</si>
  <si>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</si>
  <si>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</si>
  <si>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</si>
  <si>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</si>
  <si>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</si>
  <si>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</si>
  <si>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</si>
  <si>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</si>
  <si>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</si>
  <si>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</si>
  <si>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</si>
  <si>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</si>
  <si>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Napomena: Od 25.10. 2018. novi naziv fonda Nexus Alpha je Inspirio Alpha. / </t>
    </r>
    <r>
      <rPr>
        <i/>
        <sz val="8"/>
        <color theme="1" tint="0.34998626667073579"/>
        <rFont val="Arial"/>
        <family val="2"/>
        <charset val="238"/>
      </rPr>
      <t>Note: Since 25 October 2018 new name of the fund Nexus Alpha is Inspirio Alpha.</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</si>
  <si>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</si>
  <si>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</si>
  <si>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</si>
  <si>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</si>
  <si>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</si>
  <si>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Novčani
</t>
    </r>
    <r>
      <rPr>
        <b/>
        <i/>
        <sz val="8"/>
        <color theme="1" tint="0.34998626667073579"/>
        <rFont val="Arial"/>
        <family val="2"/>
        <charset val="238"/>
      </rPr>
      <t>Cash</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</si>
  <si>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</si>
  <si>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</si>
  <si>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</si>
  <si>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</si>
  <si>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</si>
  <si>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</si>
  <si>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</si>
  <si>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</si>
  <si>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</si>
  <si>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</si>
  <si>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</si>
  <si>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</si>
  <si>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</si>
  <si>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</si>
  <si>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</si>
  <si>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</si>
  <si>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</si>
  <si>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</si>
  <si>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</si>
  <si>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</si>
  <si>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</si>
  <si>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</si>
  <si>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</si>
  <si>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</si>
  <si>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</si>
  <si>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</si>
  <si>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</si>
  <si>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</si>
  <si>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</si>
  <si>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</si>
  <si>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</si>
  <si>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</si>
  <si>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</si>
  <si>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</si>
  <si>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</si>
  <si>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</si>
  <si>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</si>
  <si>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</si>
  <si>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</si>
  <si>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</si>
  <si>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</si>
  <si>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</si>
  <si>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</si>
  <si>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</si>
  <si>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</si>
  <si>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</si>
  <si>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</si>
  <si>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</si>
  <si>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</si>
  <si>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</si>
  <si>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</si>
  <si>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</si>
  <si>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</si>
  <si>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</si>
  <si>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</si>
  <si>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</si>
  <si>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</si>
  <si>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10 transakcija s najvećim prometom
</t>
    </r>
    <r>
      <rPr>
        <b/>
        <i/>
        <sz val="8"/>
        <color theme="1" tint="0.34998626667073579"/>
        <rFont val="Arial"/>
        <family val="2"/>
        <charset val="238"/>
      </rPr>
      <t>10 largest turnover transactions</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</si>
  <si>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</si>
  <si>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</si>
  <si>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</si>
  <si>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</si>
  <si>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</si>
  <si>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t xml:space="preserve">Alternativnono tržište
</t>
    </r>
    <r>
      <rPr>
        <b/>
        <i/>
        <sz val="10"/>
        <color theme="1" tint="0.34998626667073579"/>
        <rFont val="Arial"/>
        <family val="2"/>
        <charset val="238"/>
      </rPr>
      <t>Alternative market
(Progress market)</t>
    </r>
    <r>
      <rPr>
        <b/>
        <i/>
        <sz val="10"/>
        <color rgb="FF0000FF"/>
        <rFont val="Arial"/>
        <family val="2"/>
        <charset val="238"/>
      </rPr>
      <t xml:space="preserve">
</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</si>
  <si>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</si>
  <si>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</si>
  <si>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</si>
  <si>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</si>
  <si>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Komercijalni zapisi /</t>
    </r>
    <r>
      <rPr>
        <sz val="10"/>
        <color rgb="FF0000FF"/>
        <rFont val="Arial"/>
        <family val="2"/>
      </rPr>
      <t xml:space="preserve"> </t>
    </r>
    <r>
      <rPr>
        <i/>
        <sz val="10"/>
        <color theme="1" tint="0.34998626667073579"/>
        <rFont val="Arial"/>
        <family val="2"/>
        <charset val="238"/>
      </rPr>
      <t>Comercial Bills</t>
    </r>
  </si>
  <si>
    <r>
      <t xml:space="preserve">Strukturirani proizvodi / </t>
    </r>
    <r>
      <rPr>
        <i/>
        <sz val="10"/>
        <color theme="1" tint="0.34998626667073579"/>
        <rFont val="Arial"/>
        <family val="2"/>
        <charset val="238"/>
      </rPr>
      <t>Structured products</t>
    </r>
  </si>
  <si>
    <r>
      <t xml:space="preserve">Blok promet dionica / </t>
    </r>
    <r>
      <rPr>
        <i/>
        <sz val="10"/>
        <color theme="1" tint="0.34998626667073579"/>
        <rFont val="Arial"/>
        <family val="2"/>
        <charset val="238"/>
      </rPr>
      <t>Equity Block Turnover</t>
    </r>
  </si>
  <si>
    <r>
      <t xml:space="preserve">Blok promet obveznica / </t>
    </r>
    <r>
      <rPr>
        <i/>
        <sz val="10"/>
        <color theme="1" tint="0.34998626667073579"/>
        <rFont val="Arial"/>
        <family val="2"/>
        <charset val="238"/>
      </rPr>
      <t>Debt Block Turnover</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</si>
  <si>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</si>
  <si>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</si>
  <si>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 xml:space="preserve">Blok volumen dionica / </t>
    </r>
    <r>
      <rPr>
        <i/>
        <sz val="10"/>
        <color theme="1" tint="0.34998626667073579"/>
        <rFont val="Arial"/>
        <family val="2"/>
        <charset val="238"/>
      </rPr>
      <t>Equity Block Volume</t>
    </r>
  </si>
  <si>
    <r>
      <t>Blok volumen obveznica /</t>
    </r>
    <r>
      <rPr>
        <sz val="10"/>
        <color theme="1" tint="0.34998626667073579"/>
        <rFont val="Arial"/>
        <family val="2"/>
        <charset val="238"/>
      </rPr>
      <t xml:space="preserve"> </t>
    </r>
    <r>
      <rPr>
        <i/>
        <sz val="10"/>
        <color theme="1" tint="0.34998626667073579"/>
        <rFont val="Arial"/>
        <family val="2"/>
        <charset val="238"/>
      </rPr>
      <t>Debt Block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</si>
  <si>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</si>
  <si>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</si>
  <si>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</si>
  <si>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</si>
  <si>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</si>
  <si>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</si>
  <si>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</si>
  <si>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</si>
  <si>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</si>
  <si>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Osiguranja /</t>
    </r>
    <r>
      <rPr>
        <b/>
        <sz val="9"/>
        <color rgb="FF0000FF"/>
        <rFont val="Arial"/>
        <family val="2"/>
      </rPr>
      <t xml:space="preserve"> </t>
    </r>
    <r>
      <rPr>
        <b/>
        <i/>
        <sz val="9"/>
        <color theme="1" tint="0.34998626667073579"/>
        <rFont val="Arial"/>
        <family val="2"/>
        <charset val="238"/>
      </rPr>
      <t>Policies</t>
    </r>
  </si>
  <si>
    <r>
      <t>Štete /</t>
    </r>
    <r>
      <rPr>
        <b/>
        <sz val="9"/>
        <color theme="1" tint="0.34998626667073579"/>
        <rFont val="Arial"/>
        <family val="2"/>
        <charset val="238"/>
      </rPr>
      <t xml:space="preserve"> </t>
    </r>
    <r>
      <rPr>
        <b/>
        <i/>
        <sz val="9"/>
        <color theme="1" tint="0.34998626667073579"/>
        <rFont val="Arial"/>
        <family val="2"/>
        <charset val="238"/>
      </rPr>
      <t>Claims</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</si>
  <si>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</si>
  <si>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</si>
  <si>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</si>
  <si>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</si>
  <si>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</si>
  <si>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</si>
  <si>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</si>
  <si>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</si>
  <si>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</si>
  <si>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</si>
  <si>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</si>
  <si>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</si>
  <si>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</si>
  <si>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</si>
  <si>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</si>
  <si>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</si>
  <si>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</si>
  <si>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</si>
  <si>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</si>
  <si>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</si>
  <si>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</si>
  <si>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</si>
  <si>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</si>
  <si>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</si>
  <si>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</si>
  <si>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</si>
  <si>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</si>
  <si>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</si>
  <si>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</si>
  <si>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</si>
  <si>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</si>
  <si>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</si>
  <si>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</si>
  <si>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</si>
  <si>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</si>
  <si>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</si>
  <si>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</si>
  <si>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</si>
  <si>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</si>
  <si>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</si>
  <si>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</si>
  <si>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</si>
  <si>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 xml:space="preserve">Indeks
</t>
    </r>
    <r>
      <rPr>
        <i/>
        <sz val="9"/>
        <color theme="1" tint="0.34998626667073579"/>
        <rFont val="Arial"/>
        <family val="2"/>
        <charset val="238"/>
      </rPr>
      <t>Index</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</si>
  <si>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</si>
  <si>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</si>
  <si>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</si>
  <si>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</si>
  <si>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</si>
  <si>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</si>
  <si>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</si>
  <si>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Dobrovoljno mirovinsko društvo
</t>
    </r>
    <r>
      <rPr>
        <i/>
        <sz val="8"/>
        <color theme="1" tint="0.34998626667073579"/>
        <rFont val="Arial"/>
        <family val="2"/>
        <charset val="238"/>
      </rPr>
      <t>Voluntary pension fund management company</t>
    </r>
  </si>
  <si>
    <r>
      <t xml:space="preserve">Zatvoreni dobrovoljni mirovinski fond 
</t>
    </r>
    <r>
      <rPr>
        <i/>
        <sz val="8"/>
        <color theme="1" tint="0.34998626667073579"/>
        <rFont val="Arial"/>
        <family val="2"/>
        <charset val="238"/>
      </rPr>
      <t>Closed voluntary pension fund</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</si>
  <si>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</si>
  <si>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</si>
  <si>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</si>
  <si>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</si>
  <si>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</si>
  <si>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</si>
  <si>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</si>
  <si>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</si>
  <si>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Izvor /</t>
    </r>
    <r>
      <rPr>
        <i/>
        <sz val="8"/>
        <color rgb="FF0000FF"/>
        <rFont val="Arial"/>
        <family val="2"/>
      </rPr>
      <t xml:space="preserve">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</si>
  <si>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Podaci o ZDMF-ovima
</t>
    </r>
    <r>
      <rPr>
        <b/>
        <i/>
        <sz val="10"/>
        <color theme="1" tint="0.34998626667073579"/>
        <rFont val="Arial"/>
        <family val="2"/>
        <charset val="238"/>
      </rPr>
      <t>ZDMFs data</t>
    </r>
  </si>
  <si>
    <r>
      <t xml:space="preserve">Ukupno članova ZDMF-ova 
</t>
    </r>
    <r>
      <rPr>
        <i/>
        <sz val="9"/>
        <color theme="1" tint="0.34998626667073579"/>
        <rFont val="Arial"/>
        <family val="2"/>
        <charset val="238"/>
      </rPr>
      <t>Total membership ZDMFs</t>
    </r>
  </si>
  <si>
    <r>
      <t xml:space="preserve">Ukupni bruto doprinosi ZDMF-ova (u tisućama kuna) 
</t>
    </r>
    <r>
      <rPr>
        <i/>
        <sz val="9"/>
        <color theme="1" tint="0.34998626667073579"/>
        <rFont val="Arial"/>
        <family val="2"/>
        <charset val="238"/>
      </rPr>
      <t>Total ZDMFs' gross contributions (in thousand HRK)</t>
    </r>
  </si>
  <si>
    <r>
      <t xml:space="preserve">Ukupne mjesečne isplate ZDMF-ova (u tis. kn)
</t>
    </r>
    <r>
      <rPr>
        <i/>
        <sz val="9"/>
        <color theme="1" tint="0.34998626667073579"/>
        <rFont val="Arial"/>
        <family val="2"/>
        <charset val="238"/>
      </rPr>
      <t>Total ZDMF˝s payments per month (in thousand HRK)</t>
    </r>
  </si>
  <si>
    <r>
      <t xml:space="preserve">Ukupne isplate ZDMF-ova u tekućoj godini (u tis. kn)
</t>
    </r>
    <r>
      <rPr>
        <i/>
        <sz val="9"/>
        <color theme="1" tint="0.34998626667073579"/>
        <rFont val="Arial"/>
        <family val="2"/>
        <charset val="238"/>
      </rPr>
      <t>Total ZDMF˝s payments in current year (in thousand HRK)</t>
    </r>
  </si>
  <si>
    <r>
      <t xml:space="preserve">Ukupne isplate ZDMF -ova (u tisućama kn)
</t>
    </r>
    <r>
      <rPr>
        <i/>
        <sz val="9"/>
        <color theme="1" tint="0.34998626667073579"/>
        <rFont val="Arial"/>
        <family val="2"/>
        <charset val="238"/>
      </rPr>
      <t>Total ZDMF˝s payments (in thousand HRK)</t>
    </r>
  </si>
  <si>
    <r>
      <t xml:space="preserve">Ukupna neto imovina ZDMF-ova (u tis. kn)
</t>
    </r>
    <r>
      <rPr>
        <i/>
        <sz val="9"/>
        <color theme="1" tint="0.34998626667073579"/>
        <rFont val="Arial"/>
        <family val="2"/>
        <charset val="238"/>
      </rPr>
      <t>Total net assets ZDMFs (in thousand HRK)</t>
    </r>
  </si>
  <si>
    <r>
      <t>1) Preliminarni podaci /</t>
    </r>
    <r>
      <rPr>
        <sz val="7"/>
        <color rgb="FF0000FF"/>
        <rFont val="Arial"/>
        <family val="2"/>
      </rPr>
      <t xml:space="preserve"> </t>
    </r>
    <r>
      <rPr>
        <i/>
        <sz val="7"/>
        <color theme="1" tint="0.34998626667073579"/>
        <rFont val="Arial"/>
        <family val="2"/>
        <charset val="238"/>
      </rPr>
      <t>Preliminary data</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</si>
  <si>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HANFA,DMD</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</si>
  <si>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</si>
  <si>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</si>
  <si>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</si>
  <si>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</si>
  <si>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</si>
  <si>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</si>
  <si>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</si>
  <si>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</si>
  <si>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Bruto mirovinski doprinosi / </t>
    </r>
    <r>
      <rPr>
        <b/>
        <i/>
        <sz val="9"/>
        <color theme="1" tint="0.34998626667073579"/>
        <rFont val="Arial"/>
        <family val="2"/>
        <charset val="238"/>
      </rPr>
      <t>Gross pension contributions</t>
    </r>
  </si>
  <si>
    <r>
      <t xml:space="preserve">Otvoreni dobrovoljni mirovinski fond
</t>
    </r>
    <r>
      <rPr>
        <i/>
        <sz val="8"/>
        <color theme="1" tint="0.34998626667073579"/>
        <rFont val="Arial"/>
        <family val="2"/>
        <charset val="238"/>
      </rPr>
      <t>Open voluntary  pension fund</t>
    </r>
  </si>
  <si>
    <r>
      <t>Total since the start of activity</t>
    </r>
    <r>
      <rPr>
        <i/>
        <vertAlign val="superscript"/>
        <sz val="8"/>
        <color theme="1" tint="0.34998626667073579"/>
        <rFont val="Arial"/>
        <family val="2"/>
        <charset val="238"/>
      </rPr>
      <t xml:space="preserve"> 2)</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</si>
  <si>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DMD-ovi / </t>
    </r>
    <r>
      <rPr>
        <i/>
        <sz val="8"/>
        <color theme="1" tint="0.34998626667073579"/>
        <rFont val="Arial"/>
        <family val="2"/>
        <charset val="238"/>
      </rPr>
      <t>DMDs</t>
    </r>
  </si>
  <si>
    <r>
      <t xml:space="preserve">I s p l a t e  / </t>
    </r>
    <r>
      <rPr>
        <b/>
        <sz val="9"/>
        <color theme="1" tint="0.34998626667073579"/>
        <rFont val="Arial"/>
        <family val="2"/>
        <charset val="238"/>
      </rPr>
      <t xml:space="preserve"> </t>
    </r>
    <r>
      <rPr>
        <b/>
        <i/>
        <sz val="9"/>
        <color theme="1" tint="0.34998626667073579"/>
        <rFont val="Arial"/>
        <family val="2"/>
        <charset val="238"/>
      </rPr>
      <t>P a y m e n t s</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</si>
  <si>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 xml:space="preserve">DMD-ovi / </t>
    </r>
    <r>
      <rPr>
        <i/>
        <sz val="8"/>
        <color theme="1" tint="0.34998626667073579"/>
        <rFont val="Arial"/>
        <family val="2"/>
        <charset val="238"/>
      </rPr>
      <t>DMDs</t>
    </r>
  </si>
  <si>
    <r>
      <t xml:space="preserve">Izvor / </t>
    </r>
    <r>
      <rPr>
        <i/>
        <sz val="8"/>
        <color theme="1" tint="0.34998626667073579"/>
        <rFont val="Arial"/>
        <family val="2"/>
        <charset val="238"/>
      </rPr>
      <t xml:space="preserve">Source: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</si>
  <si>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</si>
  <si>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</si>
  <si>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</si>
  <si>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</si>
  <si>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Novi članovi
</t>
    </r>
    <r>
      <rPr>
        <i/>
        <sz val="8"/>
        <color theme="1" tint="0.34998626667073579"/>
        <rFont val="Arial"/>
        <family val="2"/>
        <charset val="238"/>
      </rPr>
      <t>New members</t>
    </r>
  </si>
  <si>
    <r>
      <t xml:space="preserve">Mirovina
</t>
    </r>
    <r>
      <rPr>
        <sz val="8"/>
        <color theme="1" tint="0.34998626667073579"/>
        <rFont val="Arial"/>
        <family val="2"/>
        <charset val="238"/>
      </rPr>
      <t>Retirement</t>
    </r>
  </si>
  <si>
    <r>
      <t xml:space="preserve">Ukupan prestanak članstva 
</t>
    </r>
    <r>
      <rPr>
        <i/>
        <sz val="8"/>
        <color theme="1" tint="0.34998626667073579"/>
        <rFont val="Arial"/>
        <family val="2"/>
        <charset val="238"/>
      </rPr>
      <t>Membership termination total</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</si>
  <si>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</si>
  <si>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</si>
  <si>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</si>
  <si>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</si>
  <si>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</si>
  <si>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</si>
  <si>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</si>
  <si>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</si>
  <si>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</si>
  <si>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</si>
  <si>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</si>
  <si>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</si>
  <si>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</si>
  <si>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</si>
  <si>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</si>
  <si>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</si>
  <si>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</si>
  <si>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</si>
  <si>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</si>
  <si>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</si>
  <si>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</si>
  <si>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</si>
  <si>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</si>
  <si>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</si>
  <si>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Neto mirovinski doprinosi proslijeđeni OMF-ovima
</t>
    </r>
    <r>
      <rPr>
        <b/>
        <i/>
        <sz val="9"/>
        <color theme="1" tint="0.34998626667073579"/>
        <rFont val="Arial"/>
        <family val="2"/>
        <charset val="238"/>
      </rPr>
      <t>Net pension contributions transferred to OMFs</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</si>
  <si>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</si>
  <si>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</si>
  <si>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</si>
  <si>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</si>
  <si>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</si>
  <si>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</si>
  <si>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</si>
  <si>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</si>
  <si>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</si>
  <si>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</si>
  <si>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</si>
  <si>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</si>
  <si>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</si>
  <si>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</si>
  <si>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</si>
  <si>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</si>
  <si>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</si>
  <si>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</si>
  <si>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</si>
  <si>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</si>
  <si>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</si>
  <si>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</si>
  <si>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</si>
  <si>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</si>
  <si>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</si>
  <si>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</si>
  <si>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</si>
  <si>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</si>
  <si>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</si>
  <si>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</si>
  <si>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</si>
  <si>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</si>
  <si>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</si>
  <si>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</si>
  <si>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</si>
  <si>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</si>
  <si>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</si>
  <si>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</si>
  <si>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</si>
  <si>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</si>
  <si>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</si>
  <si>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</si>
  <si>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</si>
  <si>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</si>
  <si>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</si>
  <si>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</si>
  <si>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 xml:space="preserve">Sadržaj / </t>
    </r>
    <r>
      <rPr>
        <b/>
        <i/>
        <sz val="10"/>
        <color theme="1" tint="0.34998626667073579"/>
        <rFont val="Arial"/>
        <family val="2"/>
        <charset val="238"/>
      </rPr>
      <t>Table of Contents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</si>
  <si>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</si>
  <si>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</si>
  <si>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</si>
  <si>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</si>
  <si>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Suradnici / </t>
    </r>
    <r>
      <rPr>
        <i/>
        <sz val="10"/>
        <color theme="1" tint="0.34998626667073579"/>
        <rFont val="Arial"/>
        <family val="2"/>
        <charset val="238"/>
      </rPr>
      <t>Contibutors</t>
    </r>
  </si>
  <si>
    <r>
      <t xml:space="preserve">Kvartalna promjena 
</t>
    </r>
    <r>
      <rPr>
        <b/>
        <i/>
        <sz val="9"/>
        <color theme="1" tint="0.34998626667073579"/>
        <rFont val="Arial"/>
        <family val="2"/>
        <charset val="238"/>
      </rPr>
      <t>Quarterly change</t>
    </r>
  </si>
  <si>
    <t>2017 Q 2</t>
  </si>
  <si>
    <t>2017 Q 3</t>
  </si>
  <si>
    <t>2017 Q 4</t>
  </si>
  <si>
    <t>2018 Q 1</t>
  </si>
  <si>
    <t>2018 Q 2</t>
  </si>
  <si>
    <t>2018 Q 3</t>
  </si>
  <si>
    <t>2018 Q 4</t>
  </si>
  <si>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quartenly data</t>
    </r>
  </si>
  <si>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</si>
  <si>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</si>
  <si>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</si>
  <si>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</si>
  <si>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</si>
  <si>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</si>
  <si>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Tekući mjesec</t>
  </si>
  <si>
    <t>Mjesečna promjena NAV-a</t>
  </si>
  <si>
    <t>ZDMF FINE</t>
  </si>
  <si>
    <t>29.1.2019.</t>
  </si>
  <si>
    <t>Annualized since first day in business</t>
  </si>
  <si>
    <t>Anualizirani od početka rada</t>
  </si>
  <si>
    <t>Current month</t>
  </si>
  <si>
    <t>Mjesečni</t>
  </si>
  <si>
    <r>
      <t>Cijene udjela
U</t>
    </r>
    <r>
      <rPr>
        <b/>
        <i/>
        <sz val="8"/>
        <color theme="1" tint="0.34998626667073579"/>
        <rFont val="Arial"/>
        <family val="2"/>
        <charset val="238"/>
      </rPr>
      <t>nit prices</t>
    </r>
  </si>
  <si>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</si>
  <si>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</si>
  <si>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</si>
  <si>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</si>
  <si>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t xml:space="preserve">ALD Automotive d.o.o. </t>
  </si>
  <si>
    <t xml:space="preserve">HETA Asset Resolution Hrvatska d.o.o. </t>
  </si>
  <si>
    <t xml:space="preserve">i4next leasing Croatia d.o.o. </t>
  </si>
  <si>
    <t xml:space="preserve">IMPULS-LEASING d.o.o. </t>
  </si>
  <si>
    <t xml:space="preserve">PBZ-LEASING d.o.o. </t>
  </si>
  <si>
    <r>
      <t>Tablica 1.1: Članstvo obveznih mirovinskih fondova (OMF-ova)</t>
    </r>
    <r>
      <rPr>
        <b/>
        <vertAlign val="superscript"/>
        <sz val="10"/>
        <color theme="1"/>
        <rFont val="Arial"/>
        <family val="2"/>
        <charset val="238"/>
      </rPr>
      <t>1)</t>
    </r>
  </si>
  <si>
    <r>
      <t>Table 1.1: Mandatory pension funds' (OMFs') membership</t>
    </r>
    <r>
      <rPr>
        <b/>
        <i/>
        <vertAlign val="superscript"/>
        <sz val="9"/>
        <color theme="1" tint="0.34998626667073579"/>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</si>
  <si>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</si>
  <si>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</si>
  <si>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</si>
  <si>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</si>
  <si>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OMFs </t>
    </r>
  </si>
  <si>
    <t xml:space="preserve">Tablica 1.6: Ulazne i izlazne naknade proslijeđene OMD-ima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</si>
  <si>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OMDs </t>
    </r>
  </si>
  <si>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</si>
  <si>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</si>
  <si>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</si>
  <si>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</si>
  <si>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</si>
  <si>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Table 1.9: Values of OMFs' units of account and rates of return</t>
  </si>
  <si>
    <t xml:space="preserve">Tablica 1.10: Struktura ulaganja OMF- ova </t>
  </si>
  <si>
    <t xml:space="preserve">Table 1.10: OMFs' investment structure </t>
  </si>
  <si>
    <r>
      <t>Tablica 1.11: Članstvo ODMF-ova</t>
    </r>
    <r>
      <rPr>
        <b/>
        <vertAlign val="superscript"/>
        <sz val="10"/>
        <color theme="1"/>
        <rFont val="Arial"/>
        <family val="2"/>
        <charset val="238"/>
      </rPr>
      <t xml:space="preserve">1) </t>
    </r>
  </si>
  <si>
    <r>
      <t>Table 1.11: ODMFs' Membership</t>
    </r>
    <r>
      <rPr>
        <b/>
        <i/>
        <vertAlign val="superscript"/>
        <sz val="9"/>
        <color theme="1" tint="0.34998626667073579"/>
        <rFont val="Arial"/>
        <family val="2"/>
        <charset val="238"/>
      </rPr>
      <t>1)</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</si>
  <si>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</si>
  <si>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</si>
  <si>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</si>
  <si>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r>
      <t>Table 1.13: Gross pension contributions paid to ODMFs</t>
    </r>
    <r>
      <rPr>
        <b/>
        <i/>
        <vertAlign val="superscript"/>
        <sz val="9"/>
        <color theme="1" tint="0.34998626667073579"/>
        <rFont val="Arial"/>
        <family val="2"/>
        <charset val="238"/>
      </rPr>
      <t xml:space="preserve">1) </t>
    </r>
  </si>
  <si>
    <t>Tablica  1.14: Isplate ODMF-ova</t>
  </si>
  <si>
    <t>Tablica 1.15: Neto imovina ODMF-ova</t>
  </si>
  <si>
    <t>Table 1.15: ODMFs' net assets</t>
  </si>
  <si>
    <r>
      <t>Tablica 1.16: Cijene udjela i prinosi</t>
    </r>
    <r>
      <rPr>
        <b/>
        <vertAlign val="superscript"/>
        <sz val="10"/>
        <color theme="1"/>
        <rFont val="Arial"/>
        <family val="2"/>
      </rPr>
      <t>1)</t>
    </r>
    <r>
      <rPr>
        <b/>
        <sz val="10"/>
        <color theme="1"/>
        <rFont val="Arial"/>
        <family val="2"/>
      </rPr>
      <t>ODMF-ova</t>
    </r>
  </si>
  <si>
    <r>
      <t>Table 1.16: ODMFs' unit prices and rates of return</t>
    </r>
    <r>
      <rPr>
        <b/>
        <i/>
        <vertAlign val="superscript"/>
        <sz val="9"/>
        <color theme="1" tint="0.34998626667073579"/>
        <rFont val="Arial"/>
        <family val="2"/>
        <charset val="238"/>
      </rPr>
      <t>1)</t>
    </r>
  </si>
  <si>
    <t xml:space="preserve">Tablica 1.17: Struktura ulaganja ODMF-ova </t>
  </si>
  <si>
    <t xml:space="preserve">Table 1.17: ODMFs' investment structure </t>
  </si>
  <si>
    <r>
      <t>Tablica 1.18: Podaci o zatvorenim dobrovoljnim mirovinskim fondovima (ZDMF-ovima)</t>
    </r>
    <r>
      <rPr>
        <b/>
        <vertAlign val="superscript"/>
        <sz val="9"/>
        <color theme="1"/>
        <rFont val="Arial"/>
        <family val="2"/>
        <charset val="238"/>
      </rPr>
      <t>1</t>
    </r>
  </si>
  <si>
    <r>
      <t>Table 1.18: Closed voluntary pension funds' (ZDMFs')</t>
    </r>
    <r>
      <rPr>
        <b/>
        <i/>
        <vertAlign val="superscript"/>
        <sz val="9"/>
        <color theme="1" tint="0.34998626667073579"/>
        <rFont val="Arial"/>
        <family val="2"/>
        <charset val="238"/>
      </rPr>
      <t>1</t>
    </r>
    <r>
      <rPr>
        <b/>
        <i/>
        <sz val="9"/>
        <color theme="1" tint="0.34998626667073579"/>
        <rFont val="Arial"/>
        <family val="2"/>
        <charset val="238"/>
      </rPr>
      <t xml:space="preserve">data </t>
    </r>
  </si>
  <si>
    <t xml:space="preserve">Tablica 1.19: Struktura članova ZDMF- ova prema dobi i spolu </t>
  </si>
  <si>
    <t xml:space="preserve">Table 1.19: Closed voluntary pension funds members age and gender structure </t>
  </si>
  <si>
    <t xml:space="preserve">Tablica 1.20: Cijene udjela i prinosi zatvorenih dobrovoljnih mirovinskih fondova (ZDMF) </t>
  </si>
  <si>
    <t xml:space="preserve">Table 1.20: Unit prices and rates of return of closed voluntary pension funds (ZDMFs)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</si>
  <si>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</si>
  <si>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</si>
  <si>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</si>
  <si>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</si>
  <si>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</si>
  <si>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</si>
  <si>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</si>
  <si>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</si>
  <si>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</si>
  <si>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</si>
  <si>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</si>
  <si>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</si>
  <si>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Tablica 4.2: Dionice s najvećim prometom - alternativno tržište</t>
  </si>
  <si>
    <t>Table 4.2: Stocks with the highest turnover - Progress market</t>
  </si>
  <si>
    <t>Tablica 4.3: Obveznice s najvećim prometom - uređeno tržište</t>
  </si>
  <si>
    <t>Table 4.3: Bonds with the highest turnover - regulated market</t>
  </si>
  <si>
    <t>Tablica 4.4: OTC transakcije - uređeno tržište</t>
  </si>
  <si>
    <t>Table 4.4: OTC transactions - regulated market</t>
  </si>
  <si>
    <t>Tablica 4.5: Pregled trgovine pravima - uređeno tržište</t>
  </si>
  <si>
    <t>Table 4.5: Rights trading summary - regulated market</t>
  </si>
  <si>
    <t>Tablica 4.6: Pregled trgovine zapisima - uređeno tržište</t>
  </si>
  <si>
    <t>Table 4.6: Certificates trading summary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</si>
  <si>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</si>
  <si>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</si>
  <si>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</si>
  <si>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</si>
  <si>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</si>
  <si>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</si>
  <si>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</si>
  <si>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</si>
  <si>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</si>
  <si>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</si>
  <si>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</si>
  <si>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</si>
  <si>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</si>
  <si>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</si>
  <si>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</si>
  <si>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</si>
  <si>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</si>
  <si>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</si>
  <si>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</si>
  <si>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</si>
  <si>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</si>
  <si>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</si>
  <si>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</si>
  <si>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</si>
  <si>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 xml:space="preserve">Table 7.4: Abbreviated report on the aggregate comprehensive increase of leasing companies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</si>
  <si>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</si>
  <si>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</si>
  <si>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</si>
  <si>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</si>
  <si>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</si>
  <si>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</si>
  <si>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</si>
  <si>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</si>
  <si>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</si>
  <si>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</si>
  <si>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Datum / Date</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</si>
  <si>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</si>
  <si>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</si>
  <si>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</si>
  <si>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</si>
  <si>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</si>
  <si>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</si>
  <si>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</si>
  <si>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</si>
  <si>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</si>
  <si>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</si>
  <si>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</si>
  <si>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</si>
  <si>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</si>
  <si>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</si>
  <si>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</si>
  <si>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</si>
  <si>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</si>
  <si>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</si>
  <si>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</si>
  <si>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</si>
  <si>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</si>
  <si>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</si>
  <si>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</si>
  <si>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</si>
  <si>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</si>
  <si>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 xml:space="preserve">Table 1.5: Net pension contributions transferred to OMFs </t>
  </si>
  <si>
    <t>Tablica 1.3: Uplate i isplate na prolazni račun Regosa</t>
  </si>
  <si>
    <t>Table 1.3: Payments to the transit account of Regos</t>
  </si>
  <si>
    <t>Tablica 1.13: Bruto mirovinski doprinosi uplaćeni ODMF-ovima</t>
  </si>
  <si>
    <t>Table 1.13: Gross pension contributions paid to ODMFs</t>
  </si>
  <si>
    <t>Tablica 1.16: Cijene udjela i prinosi ODMF-ova</t>
  </si>
  <si>
    <t>Table 1.16: ODMFs' unit prices and rates of return</t>
  </si>
  <si>
    <t>Tablica 1.18: Podaci o zatvorenim dobrovoljnim mirovinskim fondovima (ZDMF-ovima</t>
  </si>
  <si>
    <t xml:space="preserve">Tablica 1.5: Neto mirovinski doprinosi proslijeđeni OMF-ovima </t>
  </si>
  <si>
    <t xml:space="preserve">Table 1.6: Exit and entry fees2)transferred to OMDs </t>
  </si>
  <si>
    <t xml:space="preserve">Table 1.18: Closed voluntary pension funds' (ZDMFs'data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</si>
  <si>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</si>
  <si>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</si>
  <si>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</si>
  <si>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</si>
  <si>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</si>
  <si>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</si>
  <si>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</si>
  <si>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</si>
  <si>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t>Tablica 4.2: Dionice s najvećim prometom</t>
  </si>
  <si>
    <t>Table 4.2: Stocks with the highest turnover</t>
  </si>
  <si>
    <t>Tablica 4.3: Obveznice s najvećim prometom</t>
  </si>
  <si>
    <t>Table 4.3: Bonds with highest turnover</t>
  </si>
  <si>
    <t>Tablica 4.4: OTC transakcije</t>
  </si>
  <si>
    <t>Table 4.4: OTC transactions</t>
  </si>
  <si>
    <t>Tablica 4.5: Pregled trgovine pravima</t>
  </si>
  <si>
    <t>Table 4.5: Rights trading summary</t>
  </si>
  <si>
    <t>Tablica 4.6: Pregled trgovine zapisima</t>
  </si>
  <si>
    <t>Table 4.6: Certificates trading summary</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</si>
  <si>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</si>
  <si>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</si>
  <si>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</si>
  <si>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</si>
  <si>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</si>
  <si>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</si>
  <si>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</si>
  <si>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</si>
  <si>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</si>
  <si>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</si>
  <si>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</si>
  <si>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</si>
  <si>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</si>
  <si>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</si>
  <si>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</si>
  <si>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</si>
  <si>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</si>
  <si>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</si>
  <si>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</si>
  <si>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</si>
  <si>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Table 1.14: ODMF´s payouts</t>
  </si>
  <si>
    <t>Table 1.1: Mandatory pension funds' (OMFs') membership</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</si>
  <si>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</si>
  <si>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</si>
  <si>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</si>
  <si>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</si>
  <si>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</si>
  <si>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</si>
  <si>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</si>
  <si>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</si>
  <si>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</si>
  <si>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</si>
  <si>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</si>
  <si>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</si>
  <si>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</si>
  <si>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</si>
  <si>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</si>
  <si>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</si>
  <si>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</si>
  <si>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</si>
  <si>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</si>
  <si>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</si>
  <si>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</si>
  <si>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</si>
  <si>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Cijena udjela
(u kn)</t>
  </si>
  <si>
    <t>Unit
Price
(in HRK)</t>
  </si>
  <si>
    <t>Tablica 1.11: Članstvo ODMF-ova</t>
  </si>
  <si>
    <t>Table 1.11: ODMFs' Membership</t>
  </si>
  <si>
    <r>
      <t xml:space="preserve">Stanje na početku razdoblja
</t>
    </r>
    <r>
      <rPr>
        <i/>
        <sz val="9"/>
        <color theme="1" tint="0.499984740745262"/>
        <rFont val="Arial"/>
        <family val="2"/>
        <charset val="238"/>
      </rPr>
      <t>Balance at the beginning of the period</t>
    </r>
  </si>
  <si>
    <r>
      <t xml:space="preserve">UPLATE / </t>
    </r>
    <r>
      <rPr>
        <b/>
        <i/>
        <sz val="9"/>
        <color theme="1"/>
        <rFont val="Arial"/>
        <family val="2"/>
        <charset val="238"/>
      </rPr>
      <t>PAYINS</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</si>
  <si>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</si>
  <si>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</si>
  <si>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</si>
  <si>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</si>
  <si>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</si>
  <si>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</si>
  <si>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</si>
  <si>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</si>
  <si>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</si>
  <si>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</si>
  <si>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</si>
  <si>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</si>
  <si>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</si>
  <si>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</si>
  <si>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</si>
  <si>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</si>
  <si>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</si>
  <si>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</si>
  <si>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Stanje na kraju razdoblja / </t>
    </r>
    <r>
      <rPr>
        <i/>
        <sz val="9"/>
        <color theme="1" tint="0.499984740745262"/>
        <rFont val="Arial"/>
        <family val="2"/>
        <charset val="238"/>
      </rPr>
      <t>Balance at the end of the period</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</si>
  <si>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</si>
  <si>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</si>
  <si>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</si>
  <si>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</si>
  <si>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</si>
  <si>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</si>
  <si>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</si>
  <si>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</si>
  <si>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</si>
  <si>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</si>
  <si>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</si>
  <si>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rFont val="Arial"/>
        <family val="2"/>
      </rPr>
      <t xml:space="preserve"> 13</t>
    </r>
  </si>
  <si>
    <r>
      <t xml:space="preserve">stranica / </t>
    </r>
    <r>
      <rPr>
        <i/>
        <sz val="8"/>
        <color theme="1" tint="0.34998626667073579"/>
        <rFont val="Arial"/>
        <family val="2"/>
        <charset val="238"/>
      </rPr>
      <t>page</t>
    </r>
    <r>
      <rPr>
        <sz val="8"/>
        <rFont val="Arial"/>
        <family val="2"/>
      </rPr>
      <t xml:space="preserve"> 14</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</si>
  <si>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</si>
  <si>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charset val="238"/>
      </rPr>
      <t xml:space="preserve"> 16</t>
    </r>
  </si>
  <si>
    <r>
      <t>stranica /</t>
    </r>
    <r>
      <rPr>
        <i/>
        <sz val="8"/>
        <color theme="1" tint="0.34998626667073579"/>
        <rFont val="Arial"/>
        <family val="2"/>
        <charset val="238"/>
      </rPr>
      <t xml:space="preserve"> page</t>
    </r>
    <r>
      <rPr>
        <sz val="8"/>
        <color theme="1" tint="0.34998626667073579"/>
        <rFont val="Arial"/>
        <family val="2"/>
        <charset val="238"/>
      </rPr>
      <t xml:space="preserve"> 17</t>
    </r>
  </si>
  <si>
    <r>
      <t xml:space="preserve">stranica / </t>
    </r>
    <r>
      <rPr>
        <i/>
        <sz val="8"/>
        <color theme="1" tint="0.34998626667073579"/>
        <rFont val="Arial"/>
        <family val="2"/>
        <charset val="238"/>
      </rPr>
      <t>page</t>
    </r>
    <r>
      <rPr>
        <sz val="8"/>
        <color theme="1" tint="0.34998626667073579"/>
        <rFont val="Arial"/>
        <family val="2"/>
        <charset val="238"/>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</si>
  <si>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19</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</si>
  <si>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20</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</si>
  <si>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</si>
  <si>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</si>
  <si>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</si>
  <si>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</si>
  <si>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25</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</si>
  <si>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</si>
  <si>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</si>
  <si>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</si>
  <si>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</si>
  <si>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 xml:space="preserve">Vrijednost obračunske jedinice / </t>
    </r>
    <r>
      <rPr>
        <b/>
        <i/>
        <sz val="8"/>
        <color theme="1" tint="0.34998626667073579"/>
        <rFont val="Arial"/>
        <family val="2"/>
        <charset val="238"/>
      </rPr>
      <t>Values of OMFs' units of account</t>
    </r>
  </si>
  <si>
    <r>
      <t xml:space="preserve">Prinosi OMF-ova / </t>
    </r>
    <r>
      <rPr>
        <b/>
        <i/>
        <sz val="8"/>
        <color theme="1" tint="0.34998626667073579"/>
        <rFont val="Arial"/>
        <family val="2"/>
        <charset val="238"/>
      </rPr>
      <t>OMFs' rates of return</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</si>
  <si>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</si>
  <si>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</si>
  <si>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</si>
  <si>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</si>
  <si>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</si>
  <si>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</si>
  <si>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</si>
  <si>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</si>
  <si>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</si>
  <si>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</si>
  <si>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31.3.2019.</t>
  </si>
  <si>
    <r>
      <rPr>
        <b/>
        <sz val="8"/>
        <rFont val="Arial"/>
        <family val="2"/>
        <charset val="238"/>
      </rPr>
      <t xml:space="preserve"> </t>
    </r>
    <r>
      <rPr>
        <b/>
        <vertAlign val="superscript"/>
        <sz val="8"/>
        <color rgb="FFFF0000"/>
        <rFont val="Arial"/>
        <family val="2"/>
        <charset val="238"/>
      </rPr>
      <t>1</t>
    </r>
    <r>
      <rPr>
        <b/>
        <vertAlign val="superscript"/>
        <sz val="8"/>
        <color rgb="FFFF0000"/>
        <rFont val="Arial"/>
        <family val="2"/>
      </rPr>
      <t xml:space="preserve">   </t>
    </r>
    <r>
      <rPr>
        <sz val="8"/>
        <rFont val="Arial"/>
        <family val="2"/>
      </rPr>
      <t>Fondovi  ST Balanced, ST Cash i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and ST Global Equity are currently undergoing the winding-up procedure.</t>
    </r>
  </si>
  <si>
    <r>
      <t>Od toga /</t>
    </r>
    <r>
      <rPr>
        <i/>
        <sz val="9"/>
        <color theme="0" tint="-0.499984740745262"/>
        <rFont val="Arial"/>
        <family val="2"/>
        <charset val="238"/>
      </rPr>
      <t xml:space="preserve"> Thereof</t>
    </r>
    <r>
      <rPr>
        <sz val="9"/>
        <rFont val="Arial"/>
        <family val="2"/>
        <charset val="238"/>
      </rPr>
      <t>:</t>
    </r>
  </si>
  <si>
    <r>
      <t xml:space="preserve">Umirovljenje / </t>
    </r>
    <r>
      <rPr>
        <i/>
        <sz val="9"/>
        <color theme="0" tint="-0.499984740745262"/>
        <rFont val="Arial"/>
        <family val="2"/>
        <charset val="238"/>
      </rPr>
      <t>Retirement</t>
    </r>
  </si>
  <si>
    <r>
      <t xml:space="preserve">Smrt / </t>
    </r>
    <r>
      <rPr>
        <i/>
        <sz val="9"/>
        <color theme="0" tint="-0.499984740745262"/>
        <rFont val="Arial"/>
        <family val="2"/>
        <charset val="238"/>
      </rPr>
      <t>Death</t>
    </r>
  </si>
  <si>
    <r>
      <t xml:space="preserve">Ostali razlozi / </t>
    </r>
    <r>
      <rPr>
        <i/>
        <sz val="9"/>
        <color theme="0" tint="-0.499984740745262"/>
        <rFont val="Arial"/>
        <family val="2"/>
        <charset val="238"/>
      </rPr>
      <t>Other reasons</t>
    </r>
  </si>
  <si>
    <t>First day in business</t>
  </si>
  <si>
    <t xml:space="preserve">Year-on-year       </t>
  </si>
  <si>
    <t>HMID PLUS</t>
  </si>
  <si>
    <t>HMID d.o.o.</t>
  </si>
  <si>
    <t>ICAM Capital Private 3 **</t>
  </si>
  <si>
    <t>2019 Q 1</t>
  </si>
  <si>
    <t>PORSCHE LEASING d.o.o.</t>
  </si>
  <si>
    <t>41881411646</t>
  </si>
  <si>
    <t>HRHMIDUPLUS8</t>
  </si>
  <si>
    <r>
      <t xml:space="preserve">Fondovi brisani iz evidencije / </t>
    </r>
    <r>
      <rPr>
        <i/>
        <sz val="8"/>
        <color theme="1" tint="0.34998626667073579"/>
        <rFont val="Arial"/>
        <family val="2"/>
        <charset val="238"/>
      </rPr>
      <t>Funds removed from registry</t>
    </r>
    <r>
      <rPr>
        <sz val="8"/>
        <color theme="1"/>
        <rFont val="Arial"/>
        <family val="2"/>
        <charset val="238"/>
      </rPr>
      <t>: Adria Value Fund (4.10.2018.), Inspire Fusion (19.10.2018.), Locusta Value III (16.11.2018.)</t>
    </r>
  </si>
  <si>
    <t>HRAGINUAGPR8</t>
  </si>
  <si>
    <t>Sveukupno od početka djelovanja</t>
  </si>
  <si>
    <t>Total since the start of activity</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</si>
  <si>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</si>
  <si>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</si>
  <si>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Inspirio Alpha</t>
  </si>
  <si>
    <r>
      <t xml:space="preserve">Promjene </t>
    </r>
    <r>
      <rPr>
        <b/>
        <sz val="11"/>
        <color theme="1" tint="0.499984740745262"/>
        <rFont val="Calibri"/>
        <family val="2"/>
        <charset val="238"/>
        <scheme val="minor"/>
      </rPr>
      <t>/</t>
    </r>
    <r>
      <rPr>
        <b/>
        <sz val="11"/>
        <color theme="1"/>
        <rFont val="Calibri"/>
        <family val="2"/>
        <charset val="238"/>
        <scheme val="minor"/>
      </rPr>
      <t xml:space="preserve"> </t>
    </r>
    <r>
      <rPr>
        <b/>
        <i/>
        <sz val="11"/>
        <color theme="1" tint="0.34998626667073579"/>
        <rFont val="Calibri"/>
        <family val="2"/>
        <charset val="238"/>
        <scheme val="minor"/>
      </rPr>
      <t>Changes</t>
    </r>
  </si>
  <si>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</si>
  <si>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</si>
  <si>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</si>
  <si>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</si>
  <si>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</si>
  <si>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</si>
  <si>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</si>
  <si>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</si>
  <si>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</si>
  <si>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</si>
  <si>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</si>
  <si>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Lipanj 2019.</t>
  </si>
  <si>
    <t>June 2019</t>
  </si>
  <si>
    <r>
      <t xml:space="preserve">Ukupni mjesečni bruto doprinosi ZDMF-ova
(u tis. kuna) 
</t>
    </r>
    <r>
      <rPr>
        <i/>
        <sz val="9"/>
        <color theme="1" tint="0.34998626667073579"/>
        <rFont val="Arial"/>
        <family val="2"/>
        <charset val="238"/>
      </rPr>
      <t>Total monthly ZDMFs' gross contributions
(in thousand HRK)</t>
    </r>
  </si>
  <si>
    <r>
      <t xml:space="preserve">Ukupni bruto doprinosi ZDMF-ova u tekućoj godini
(u tis. kuna) 
</t>
    </r>
    <r>
      <rPr>
        <i/>
        <sz val="9"/>
        <color theme="1" tint="0.34998626667073579"/>
        <rFont val="Arial"/>
        <family val="2"/>
        <charset val="238"/>
      </rPr>
      <t>Tota</t>
    </r>
    <r>
      <rPr>
        <sz val="9"/>
        <color theme="1" tint="0.34998626667073579"/>
        <rFont val="Arial"/>
        <family val="2"/>
        <charset val="238"/>
      </rPr>
      <t xml:space="preserve">l </t>
    </r>
    <r>
      <rPr>
        <i/>
        <sz val="9"/>
        <color theme="1" tint="0.34998626667073579"/>
        <rFont val="Arial"/>
        <family val="2"/>
        <charset val="238"/>
      </rPr>
      <t>ZDMFs' gross contributions in current year
(in thousand HRK)</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</si>
  <si>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</si>
  <si>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</si>
  <si>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30.6.2019.</t>
  </si>
  <si>
    <t>LIPANJ 2019.</t>
  </si>
  <si>
    <t>JUNE 2019</t>
  </si>
  <si>
    <r>
      <t xml:space="preserve">Promet u kunama, tržišna kapitalizacija u miljunima kuna.
</t>
    </r>
    <r>
      <rPr>
        <i/>
        <sz val="8"/>
        <color theme="1" tint="0.249977111117893"/>
        <rFont val="Arial"/>
        <family val="2"/>
        <charset val="238"/>
      </rPr>
      <t>Turnover in HRK, market capitalization in millions of HRK</t>
    </r>
  </si>
  <si>
    <r>
      <t xml:space="preserve">Prinosi ZDMF-ova
</t>
    </r>
    <r>
      <rPr>
        <b/>
        <i/>
        <sz val="10"/>
        <color theme="1" tint="0.34998626667073579"/>
        <rFont val="Arial"/>
        <family val="2"/>
        <charset val="238"/>
      </rPr>
      <t>ZDMFs' rates of return</t>
    </r>
  </si>
  <si>
    <r>
      <t xml:space="preserve"> </t>
    </r>
    <r>
      <rPr>
        <b/>
        <vertAlign val="superscript"/>
        <sz val="8"/>
        <color rgb="FFFF0000"/>
        <rFont val="Arial"/>
        <family val="2"/>
        <charset val="238"/>
      </rPr>
      <t>2</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Yields calculated in fund currency.</t>
    </r>
  </si>
  <si>
    <r>
      <t>Prinosi</t>
    </r>
    <r>
      <rPr>
        <vertAlign val="superscript"/>
        <sz val="9"/>
        <rFont val="Arial"/>
        <family val="2"/>
        <charset val="238"/>
      </rPr>
      <t>2</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2</t>
    </r>
  </si>
  <si>
    <t>1.1. - 30.6.2019.</t>
  </si>
  <si>
    <t>BKS - leasing Croatia d.o.o.</t>
  </si>
  <si>
    <t>Erste &amp; Steiermaerkische S-leasing d.o.o.</t>
  </si>
  <si>
    <t xml:space="preserve">HYPO - LEASING STEIERMARK d.o.o. </t>
  </si>
  <si>
    <t xml:space="preserve">Mercedes-Benz Leasing Hrvatska d.o.o. </t>
  </si>
  <si>
    <t xml:space="preserve">OTP Leasing d.d. </t>
  </si>
  <si>
    <t>SCANIA CREDIT HRVATSKA d.o.o.</t>
  </si>
  <si>
    <t>UniCredit Leasing Croatia d.o.o.</t>
  </si>
  <si>
    <t>VANTAGE LEASING d.o.o. za leasing</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</si>
  <si>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30.6.2019.</t>
    </r>
  </si>
  <si>
    <t>2019 Q 2</t>
  </si>
  <si>
    <r>
      <t xml:space="preserve">2019 Q 2 </t>
    </r>
    <r>
      <rPr>
        <b/>
        <sz val="10"/>
        <color rgb="FFFF0000"/>
        <rFont val="Arial"/>
        <family val="2"/>
        <charset val="238"/>
      </rPr>
      <t>*</t>
    </r>
  </si>
  <si>
    <r>
      <rPr>
        <b/>
        <sz val="9"/>
        <color rgb="FFFF0000"/>
        <rFont val="Arial"/>
        <family val="2"/>
        <charset val="238"/>
      </rPr>
      <t>*</t>
    </r>
    <r>
      <rPr>
        <sz val="9"/>
        <color theme="1"/>
        <rFont val="Arial"/>
        <family val="2"/>
        <charset val="238"/>
      </rPr>
      <t xml:space="preserve"> Veliki porast imovine kojom upravljaju kreditne institucije zbog prebacivanja portfelja iz društva Erste Asset Management u Erste banku (u travnju 2019.)</t>
    </r>
  </si>
  <si>
    <t xml:space="preserve">   Large increas  of assets managed by credit institutions after removing assets from Erste Asset Mangement to the Erste bank (in April 2019).</t>
  </si>
  <si>
    <t>30.06.2019</t>
  </si>
  <si>
    <t/>
  </si>
  <si>
    <t>Allianz Equity</t>
  </si>
  <si>
    <t>HRAZINUAEQU5</t>
  </si>
  <si>
    <t>Allianz Invest d.o.o.</t>
  </si>
  <si>
    <t>D</t>
  </si>
  <si>
    <t>EUR</t>
  </si>
  <si>
    <t xml:space="preserve">Allianz Portfolio </t>
  </si>
  <si>
    <t>HRAZINUALPO5</t>
  </si>
  <si>
    <t>M</t>
  </si>
  <si>
    <t>HRK</t>
  </si>
  <si>
    <t>Allianz Short Term Bond</t>
  </si>
  <si>
    <t>HRAZINUALCA2</t>
  </si>
  <si>
    <t>O</t>
  </si>
  <si>
    <t>ALTA EMERGING BOND</t>
  </si>
  <si>
    <t>HRNFDAUEMBA7</t>
  </si>
  <si>
    <t>ALTA Skladi d.d.</t>
  </si>
  <si>
    <t>ALTA MULTICASH</t>
  </si>
  <si>
    <t>HRNFDAUMLCS2</t>
  </si>
  <si>
    <t>N</t>
  </si>
  <si>
    <t>ALTA SPECIAL OPPORTUNITY</t>
  </si>
  <si>
    <t>HRNFDAUUSAL9</t>
  </si>
  <si>
    <t xml:space="preserve">A1 </t>
  </si>
  <si>
    <t>HRALTIUA1000</t>
  </si>
  <si>
    <t>Auctor Plus</t>
  </si>
  <si>
    <t>07818127083</t>
  </si>
  <si>
    <t>HRCEINUCASH3</t>
  </si>
  <si>
    <t xml:space="preserve">Erste Adriatic Bond </t>
  </si>
  <si>
    <t>HRERSIUEADB1</t>
  </si>
  <si>
    <t xml:space="preserve">Erste Adriatic Equity </t>
  </si>
  <si>
    <t>HRERSIUEADE5</t>
  </si>
  <si>
    <t>Erste Adriatic Multi Asset</t>
  </si>
  <si>
    <t>96226302388</t>
  </si>
  <si>
    <t>I</t>
  </si>
  <si>
    <t>Erste Conservative</t>
  </si>
  <si>
    <t>HRERSIUERMO9</t>
  </si>
  <si>
    <t>Erste E- Conservative</t>
  </si>
  <si>
    <t>HRERSIUCONS9</t>
  </si>
  <si>
    <t>YOU INVEST Active</t>
  </si>
  <si>
    <t>HRERSIUACTV9</t>
  </si>
  <si>
    <t xml:space="preserve">YOU INVEST Balanced </t>
  </si>
  <si>
    <t>HRERSIUBLNC1</t>
  </si>
  <si>
    <t>YOU INVEST Solid</t>
  </si>
  <si>
    <t>07837941770</t>
  </si>
  <si>
    <t>HRERSIUSLID3</t>
  </si>
  <si>
    <t>CAPITAL BREEDER</t>
  </si>
  <si>
    <t>HRFGINUFMEQ0</t>
  </si>
  <si>
    <t xml:space="preserve">USA BLUE CHIP </t>
  </si>
  <si>
    <t>27077366355</t>
  </si>
  <si>
    <t>HRFGINUUBCH5</t>
  </si>
  <si>
    <t>USD</t>
  </si>
  <si>
    <t>HPB Bond Plus fond</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</si>
  <si>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</si>
  <si>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</si>
  <si>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</si>
  <si>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</si>
  <si>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</si>
  <si>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</si>
  <si>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</si>
  <si>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</si>
  <si>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</si>
  <si>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</si>
  <si>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</si>
  <si>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</si>
  <si>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</si>
  <si>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</si>
  <si>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</si>
  <si>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 xml:space="preserve">ST Balanced </t>
  </si>
  <si>
    <t>HRTTINUBLNC6</t>
  </si>
  <si>
    <t>HPB d.d. (likvidator)</t>
  </si>
  <si>
    <t xml:space="preserve">ST Cash </t>
  </si>
  <si>
    <t xml:space="preserve"> HRTTINUCASH5</t>
  </si>
  <si>
    <t xml:space="preserve">ST Global Equity </t>
  </si>
  <si>
    <t>HRTTINUA0009</t>
  </si>
  <si>
    <t>InterCapital Balanced</t>
  </si>
  <si>
    <t>HRHAAIUHIBA0</t>
  </si>
  <si>
    <t>InterCapital Bond</t>
  </si>
  <si>
    <t>HRICAMUCAON0</t>
  </si>
  <si>
    <t>InterCapital Dollar Bond</t>
  </si>
  <si>
    <t>00300307851</t>
  </si>
  <si>
    <t>HRICAMUUSDB2</t>
  </si>
  <si>
    <t>InterCapital Euro Area Bond</t>
  </si>
  <si>
    <t>HRICAMUEABN3</t>
  </si>
  <si>
    <t>InterCapital Global Bond</t>
  </si>
  <si>
    <t>HRHAAIUHICO9</t>
  </si>
  <si>
    <t>InterCapital Global Equity</t>
  </si>
  <si>
    <t>HRHAAIUHIGR3</t>
  </si>
  <si>
    <t>InterCapital Income Plus</t>
  </si>
  <si>
    <t>69079212930</t>
  </si>
  <si>
    <t>HRICAMUMOPL1</t>
  </si>
  <si>
    <t>InterCapital SEE Equity</t>
  </si>
  <si>
    <t>05008422802</t>
  </si>
  <si>
    <t>HRICAMUCATW0</t>
  </si>
  <si>
    <t>InterCapital Short Term Bond</t>
  </si>
  <si>
    <t>HRVBINUVBCA6</t>
  </si>
  <si>
    <t>KD Balanced</t>
  </si>
  <si>
    <t>HREUINUICFE2</t>
  </si>
  <si>
    <t>KD BRIC</t>
  </si>
  <si>
    <t>HRILINUBRIC3</t>
  </si>
  <si>
    <t xml:space="preserve">KD Energija </t>
  </si>
  <si>
    <t>HRFOINUENRG8</t>
  </si>
  <si>
    <t xml:space="preserve">KD Europa </t>
  </si>
  <si>
    <t>HRILINUEUJI6</t>
  </si>
  <si>
    <t xml:space="preserve">KD Nova Europa </t>
  </si>
  <si>
    <t>HRFOINUNOEU6</t>
  </si>
  <si>
    <t>KD Plus</t>
  </si>
  <si>
    <t>HREUINUICFM5</t>
  </si>
  <si>
    <t>KD Prvi izbor</t>
  </si>
  <si>
    <t>HRFOINUORBF4</t>
  </si>
  <si>
    <t xml:space="preserve">KD Victoria </t>
  </si>
  <si>
    <t>01914309442</t>
  </si>
  <si>
    <t>HRFOINUVICF6</t>
  </si>
  <si>
    <t xml:space="preserve">OTP ABSOLUTE </t>
  </si>
  <si>
    <t>73113166994</t>
  </si>
  <si>
    <t>HROTPIUABSL5</t>
  </si>
  <si>
    <t>OTP e-start fond</t>
  </si>
  <si>
    <t>HROTPIUENVC5</t>
  </si>
  <si>
    <t>OTP INDEKSNI</t>
  </si>
  <si>
    <t>HROTPIUINDF7</t>
  </si>
  <si>
    <t xml:space="preserve">OTP MERIDIAN 20 </t>
  </si>
  <si>
    <t>HROTPIUMR207</t>
  </si>
  <si>
    <t>OTP MULTI 2</t>
  </si>
  <si>
    <t>64178949896</t>
  </si>
  <si>
    <t>HROTPIUMLT26</t>
  </si>
  <si>
    <t>OTP MULTI</t>
  </si>
  <si>
    <t>HROTPIUMLTI3</t>
  </si>
  <si>
    <t xml:space="preserve">OTP MULTI USD </t>
  </si>
  <si>
    <t>28456944283</t>
  </si>
  <si>
    <t>HROTPIUMUSD7</t>
  </si>
  <si>
    <t>OTP SHORT-TERM BOND</t>
  </si>
  <si>
    <t>31924937023</t>
  </si>
  <si>
    <t>HROTPIUSHTB3</t>
  </si>
  <si>
    <t>OTP start fond</t>
  </si>
  <si>
    <t>HROTPIUNVCF2</t>
  </si>
  <si>
    <t xml:space="preserve">OTP uravnoteženi </t>
  </si>
  <si>
    <t>HROTPIUURVF5</t>
  </si>
  <si>
    <t xml:space="preserve">PBZ Bond  </t>
  </si>
  <si>
    <t>05881951163</t>
  </si>
  <si>
    <t>HRPBZIUIBNF5</t>
  </si>
  <si>
    <t>PBZ INVEST d.o.o.</t>
  </si>
  <si>
    <t>PBZ Conservative 10</t>
  </si>
  <si>
    <t>HRPBZIUC10F8</t>
  </si>
  <si>
    <t>PBZ Dollar Bond fond</t>
  </si>
  <si>
    <t>03318677648</t>
  </si>
  <si>
    <t>HRPBZIUUSDB4</t>
  </si>
  <si>
    <t>PBZ Dollar Bond fond 2</t>
  </si>
  <si>
    <t>19371237142</t>
  </si>
  <si>
    <t>HRPBZIUBND22</t>
  </si>
  <si>
    <t>PBZ D-START fond</t>
  </si>
  <si>
    <t>HRPBZIUDLRF6</t>
  </si>
  <si>
    <t xml:space="preserve">PBZ Equity </t>
  </si>
  <si>
    <t>HRPBZIUEQTF9</t>
  </si>
  <si>
    <t>PBZ E-START fond</t>
  </si>
  <si>
    <t>HRPBZIUEURN9</t>
  </si>
  <si>
    <t>PBZ Euro Short Term Bond</t>
  </si>
  <si>
    <t>10291523696</t>
  </si>
  <si>
    <t>HRPBZIUESTB4</t>
  </si>
  <si>
    <t xml:space="preserve">PBZ Flexible 30 </t>
  </si>
  <si>
    <t>HRPBZIUFX302</t>
  </si>
  <si>
    <t xml:space="preserve">PBZ Global </t>
  </si>
  <si>
    <t>HRPBZIUGLBF3</t>
  </si>
  <si>
    <t xml:space="preserve">PBZ International Multi Asset fond </t>
  </si>
  <si>
    <t>10606032717</t>
  </si>
  <si>
    <t>HRPBZIUPMAF4</t>
  </si>
  <si>
    <t>PBZ Short term bond</t>
  </si>
  <si>
    <t>HRPBZIUPSBF9</t>
  </si>
  <si>
    <t>PBZ START fond</t>
  </si>
  <si>
    <t>HRPBZIUNVCF6</t>
  </si>
  <si>
    <t xml:space="preserve">Platinum Blue Chip </t>
  </si>
  <si>
    <t>HRPNINUPBLC2</t>
  </si>
  <si>
    <t>PLATINUM INVEST d.o.o.</t>
  </si>
  <si>
    <t>Platinum Corporate Bond</t>
  </si>
  <si>
    <t>42181086241</t>
  </si>
  <si>
    <t>HRPNINUPCOB6</t>
  </si>
  <si>
    <t>Platinum Global Opportunity</t>
  </si>
  <si>
    <t>HRPNINUPJIE7</t>
  </si>
  <si>
    <t>FWR Multi-Asset Strategy I</t>
  </si>
  <si>
    <t>HRRBAIUMAS16</t>
  </si>
  <si>
    <t>RAIFFEISEN INVEST d.o.o.</t>
  </si>
  <si>
    <t xml:space="preserve">Raiffeisen Classic </t>
  </si>
  <si>
    <t>09165375440</t>
  </si>
  <si>
    <t>HRRBAIURBCL6</t>
  </si>
  <si>
    <t>Raiffeisen Dynamic</t>
  </si>
  <si>
    <t>HRRBAIURBPE3</t>
  </si>
  <si>
    <t>Raiffeisen Eurski Val 2025 Bond</t>
  </si>
  <si>
    <t>HRRBAIUREVB1</t>
  </si>
  <si>
    <t xml:space="preserve">Raiffeisen Flexi Euro kratkoročni obveznički </t>
  </si>
  <si>
    <t>HRRBAIUREUC1</t>
  </si>
  <si>
    <t>Raiffeisen Flexi Kuna kratkoročni obveznički</t>
  </si>
  <si>
    <t>22317033117</t>
  </si>
  <si>
    <t>HRRBAIUFXCH3</t>
  </si>
  <si>
    <t xml:space="preserve">Raiffeisen Flexi USD </t>
  </si>
  <si>
    <t>00199380456</t>
  </si>
  <si>
    <t>HRRBAIUFXUS2</t>
  </si>
  <si>
    <t>Raiffeisen Fund Conservative</t>
  </si>
  <si>
    <t>68760936416</t>
  </si>
  <si>
    <t>HRRBAIUFCON0</t>
  </si>
  <si>
    <t>F</t>
  </si>
  <si>
    <t>Raiffeisen Global Equities</t>
  </si>
  <si>
    <t>62909797718</t>
  </si>
  <si>
    <t>HRRBAIUGEQU4</t>
  </si>
  <si>
    <t>Raiffeisen Harmonic</t>
  </si>
  <si>
    <t>HRRBAIURABS5</t>
  </si>
  <si>
    <t xml:space="preserve">Raiffeisen USD 2021 Bond </t>
  </si>
  <si>
    <t>89428374721</t>
  </si>
  <si>
    <t>HRRBAIU20219</t>
  </si>
  <si>
    <t>SQ Flow</t>
  </si>
  <si>
    <t>07545658431</t>
  </si>
  <si>
    <t>HRZDINUCASH6</t>
  </si>
  <si>
    <t xml:space="preserve">ZB aktiv UCITS fond </t>
  </si>
  <si>
    <t>HRZBINUAKTV2</t>
  </si>
  <si>
    <t xml:space="preserve"> ZB bond 2024 USD </t>
  </si>
  <si>
    <t>43616644525</t>
  </si>
  <si>
    <t>HRZBINU24US9</t>
  </si>
  <si>
    <t xml:space="preserve">ZB bond UCITS fond </t>
  </si>
  <si>
    <t>HRZBINUBOND3</t>
  </si>
  <si>
    <t>ZB BRIC+ UCITS fond</t>
  </si>
  <si>
    <t>HRZBINUBRIC8</t>
  </si>
  <si>
    <t>ZB Bridge</t>
  </si>
  <si>
    <t>04869107820</t>
  </si>
  <si>
    <t>HRZBINUZBBR4</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</si>
  <si>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</si>
  <si>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</si>
  <si>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</si>
  <si>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</si>
  <si>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</si>
  <si>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</si>
  <si>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</si>
  <si>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</si>
  <si>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</si>
  <si>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</si>
  <si>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</si>
  <si>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</si>
  <si>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</si>
  <si>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</si>
  <si>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</si>
  <si>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</si>
  <si>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</si>
  <si>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</si>
  <si>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</si>
  <si>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</si>
  <si>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</si>
  <si>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</si>
  <si>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</si>
  <si>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</si>
  <si>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</si>
  <si>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</si>
  <si>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 xml:space="preserve">ZB plus UCITS fond </t>
  </si>
  <si>
    <t>HRZBINUPLUS2</t>
  </si>
  <si>
    <t>ZB Protect 2022 UCITS fond</t>
  </si>
  <si>
    <t>HRZBINU20223</t>
  </si>
  <si>
    <t xml:space="preserve">ZB trend UCITS fond </t>
  </si>
  <si>
    <t>HRZBINUTRND8</t>
  </si>
  <si>
    <t>02920672950</t>
  </si>
  <si>
    <t>Inspirio FGS</t>
  </si>
  <si>
    <t>Prosperus FGS II</t>
  </si>
  <si>
    <t>- Društvo Jadransko osiguranje d.d. je 31.12.2018. promijenilo naziv tvrtke u Adriatic osiguranje d.d.</t>
  </si>
  <si>
    <t>Rujan 2019.</t>
  </si>
  <si>
    <t>September 2019</t>
  </si>
  <si>
    <t xml:space="preserve">Ivana Herceg, Damir Maričić, Krešimir Jelić
Ivana Sivrić, Željko Kovačić    </t>
  </si>
  <si>
    <t>ZDMF SHŽ je 11.9.2019. pripojen Raiffeisen ODMF-u.</t>
  </si>
  <si>
    <t>The ZDMF SHŽ voluntary pension fund merged to the Raiffeisen ODMF (11 September 2019).</t>
  </si>
  <si>
    <t>AZ A1 ZDMF</t>
  </si>
  <si>
    <t>ADRIATIC OSIGURANJE d.d.</t>
  </si>
  <si>
    <t>AGRAM LIFE osiguranje d.d.</t>
  </si>
  <si>
    <t>ALLIANZ ZAGREB d.d.</t>
  </si>
  <si>
    <t>CROATIA osiguranje d.d.</t>
  </si>
  <si>
    <t>ERGO osiguranje d.d.</t>
  </si>
  <si>
    <t>ERGO životno osiguranje d.d.</t>
  </si>
  <si>
    <t>EUROHERC osiguranje d.d.</t>
  </si>
  <si>
    <t>GENERALI OSIGURANJE d.d.</t>
  </si>
  <si>
    <t>GRAWE Hrvatska d.d.</t>
  </si>
  <si>
    <t>HOK - OSIGURANJE d.d.</t>
  </si>
  <si>
    <t>Hrvatsko kreditno osiguranje d.d.</t>
  </si>
  <si>
    <t>IZVOR OSIGURANJE d.d.</t>
  </si>
  <si>
    <t>MERKUR OSIGURANJE d.d.</t>
  </si>
  <si>
    <t>OTP Osiguranje d.d.</t>
  </si>
  <si>
    <t>TRIGLAV OSIGURANJE d. d.</t>
  </si>
  <si>
    <t xml:space="preserve">UNIQA osiguranje d.d. </t>
  </si>
  <si>
    <t>Wiener osiguranje Vienna Insurance Group d.d.</t>
  </si>
  <si>
    <t>Wüstenrot životno osiguranje d.d.</t>
  </si>
  <si>
    <t>- On 31 December Jadransko osiguranje d.d. changed the company name into Adriatic osiguranje d.d.</t>
  </si>
  <si>
    <t>Tablica 3.1: Zaračunata bruto premija osiguranja za period od 1. siječnja do 30. rujna 2019.</t>
  </si>
  <si>
    <t>Table 3.1: Written premium for the period 1 January - 30 september 2019</t>
  </si>
  <si>
    <t>Tablica 3.2: Podaci o osiguranju za period od 1. siječnja do 30. rujna 2019.</t>
  </si>
  <si>
    <t>Table 3.2: Insurance data for the period 1 January - 30 September 2019</t>
  </si>
  <si>
    <t>HRKRASRA0008</t>
  </si>
  <si>
    <t>HRPODRRA0004</t>
  </si>
  <si>
    <t>HRHT00RA0005</t>
  </si>
  <si>
    <t>HRRIVPRA0000</t>
  </si>
  <si>
    <t>HROPTERA0001</t>
  </si>
  <si>
    <t>HRADRSPA0009</t>
  </si>
  <si>
    <t>HRATGRRA0003</t>
  </si>
  <si>
    <t>HRZABARA0009</t>
  </si>
  <si>
    <t>HRLRH0RA0007</t>
  </si>
  <si>
    <t>HRERNTRA0000</t>
  </si>
  <si>
    <t>HRRHMFO297A0</t>
  </si>
  <si>
    <t>HRRHMFO23BA4</t>
  </si>
  <si>
    <t>HRRHMFO26CA5</t>
  </si>
  <si>
    <t>HRRHMFO282A2</t>
  </si>
  <si>
    <t>HROPTEO142A5</t>
  </si>
  <si>
    <t>HRRHMFO247E7</t>
  </si>
  <si>
    <t>HRLNGUO31AE3</t>
  </si>
  <si>
    <t>HRRHMFO222E0</t>
  </si>
  <si>
    <t>HRRHMFO222A8</t>
  </si>
  <si>
    <t>HRRHMFO327A5</t>
  </si>
  <si>
    <t>HRRHMFO217A8</t>
  </si>
  <si>
    <t>HRRHMFO203A8</t>
  </si>
  <si>
    <t>HRKOTRPA0003</t>
  </si>
  <si>
    <t>HRBCINRA0003</t>
  </si>
  <si>
    <t>HRLULGRA0003</t>
  </si>
  <si>
    <t>HRNEXERA0009</t>
  </si>
  <si>
    <t>30.9.2019.</t>
  </si>
  <si>
    <r>
      <t>Generali Investments d.o.o.</t>
    </r>
    <r>
      <rPr>
        <b/>
        <vertAlign val="superscript"/>
        <sz val="8"/>
        <color rgb="FFFF0000"/>
        <rFont val="Arial"/>
        <family val="2"/>
        <charset val="238"/>
      </rPr>
      <t>3</t>
    </r>
  </si>
  <si>
    <r>
      <t xml:space="preserve"> </t>
    </r>
    <r>
      <rPr>
        <b/>
        <vertAlign val="superscript"/>
        <sz val="8"/>
        <color rgb="FFFF0000"/>
        <rFont val="Arial"/>
        <family val="2"/>
        <charset val="238"/>
      </rPr>
      <t>3</t>
    </r>
    <r>
      <rPr>
        <sz val="8"/>
        <rFont val="Arial"/>
        <family val="2"/>
        <charset val="238"/>
      </rPr>
      <t xml:space="preserve">  Društvo KD Locusta Fondovi d.o.o. je 18.rujna 2019. promijenilo naziv u Generali Investments d.o.o. </t>
    </r>
    <r>
      <rPr>
        <i/>
        <sz val="8"/>
        <color theme="1" tint="0.34998626667073579"/>
        <rFont val="Arial"/>
        <family val="2"/>
        <charset val="238"/>
      </rPr>
      <t>/ The KD Locust Fondovi d.o.o. changed its name to Generali Investments d.o.o. on September 18, 2019.</t>
    </r>
  </si>
  <si>
    <r>
      <t xml:space="preserve">Broj / </t>
    </r>
    <r>
      <rPr>
        <i/>
        <sz val="10"/>
        <color theme="1" tint="0.34998626667073579"/>
        <rFont val="Arial"/>
        <family val="2"/>
        <charset val="238"/>
      </rPr>
      <t>Number</t>
    </r>
    <r>
      <rPr>
        <sz val="10"/>
        <color theme="1"/>
        <rFont val="Arial"/>
        <family val="2"/>
      </rPr>
      <t xml:space="preserve"> 10</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XVII   Zagreb, 16.10.2019.</t>
    </r>
  </si>
  <si>
    <t>I-IX/2018</t>
  </si>
  <si>
    <t>I-IX/2019</t>
  </si>
  <si>
    <t>Kolovoz 2019.</t>
  </si>
  <si>
    <t>August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</si>
</sst>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0.0000%"/>
    <numFmt numFmtId="180" formatCode="_-* #,##0.0000\ _k_n_-;\-* #,##0.0000\ _k_n_-;_-* &quot;-&quot;????\ _k_n_-;_-@_-"/>
    <numFmt numFmtId="181" formatCode="mmmm\ yyyy/"/>
    <numFmt numFmtId="182" formatCode="dd/mm/yy/;@"/>
    <numFmt numFmtId="183" formatCode="[$-41A]mmm\-yy;@"/>
  </numFmts>
  <fonts count="229">
    <font>
      <sz val="11"/>
      <color theme="1"/>
      <name val="Calibri"/>
      <family val="2"/>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vertAlign val="superscript"/>
      <sz val="8"/>
      <color rgb="FFFF0000"/>
      <name val="Arial"/>
      <family val="2"/>
    </font>
    <font>
      <b/>
      <i/>
      <sz val="9"/>
      <color rgb="FF0000FF"/>
      <name val="Arial"/>
      <family val="2"/>
    </font>
    <font>
      <sz val="11"/>
      <color theme="1"/>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b/>
      <sz val="9"/>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i/>
      <sz val="7"/>
      <color theme="1"/>
      <name val="Arial"/>
      <family val="2"/>
    </font>
    <font>
      <b/>
      <i/>
      <sz val="10"/>
      <color theme="1"/>
      <name val="Arial"/>
      <family val="2"/>
      <charset val="238"/>
    </font>
    <font>
      <b/>
      <vertAlign val="superscript"/>
      <sz val="10"/>
      <color theme="1"/>
      <name val="Arial"/>
      <family val="2"/>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u/>
      <sz val="10"/>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sz val="9"/>
      <color theme="0" tint="-0.34998626667073579"/>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b/>
      <sz val="9"/>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u/>
      <sz val="10"/>
      <color theme="0" tint="-0.499984740745262"/>
      <name val="Arial"/>
      <family val="2"/>
      <charset val="238"/>
    </font>
    <font>
      <u/>
      <sz val="10"/>
      <color rgb="FF008000"/>
      <name val="Arial"/>
      <family val="2"/>
      <charset val="238"/>
    </font>
    <font>
      <u/>
      <sz val="10"/>
      <color rgb="FF7030A0"/>
      <name val="Arial"/>
      <family val="2"/>
      <charset val="238"/>
    </font>
    <font>
      <u/>
      <sz val="10"/>
      <color theme="9" tint="-0.24994659260841701"/>
      <name val="Arial"/>
      <family val="2"/>
      <charset val="238"/>
    </font>
    <font>
      <u/>
      <sz val="10"/>
      <color rgb="FF00CCFF"/>
      <name val="Arial"/>
      <family val="2"/>
      <charset val="238"/>
    </font>
    <font>
      <u/>
      <sz val="10"/>
      <color rgb="FFFFC000"/>
      <name val="Arial"/>
      <family val="2"/>
      <charset val="238"/>
    </font>
    <font>
      <u/>
      <sz val="10"/>
      <color theme="5" tint="-0.24994659260841701"/>
      <name val="Arial"/>
      <family val="2"/>
      <charset val="238"/>
    </font>
    <font>
      <u/>
      <sz val="10"/>
      <color theme="1" tint="0.24994659260841701"/>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9"/>
      <color theme="0" tint="-0.499984740745262"/>
      <name val="Arial"/>
      <family val="2"/>
      <charset val="238"/>
    </font>
    <font>
      <i/>
      <sz val="8"/>
      <color theme="1" tint="0.249977111117893"/>
      <name val="Arial"/>
      <family val="2"/>
      <charset val="238"/>
    </font>
    <font>
      <b/>
      <i/>
      <sz val="11"/>
      <color theme="1" tint="0.34998626667073579"/>
      <name val="Calibri"/>
      <family val="2"/>
      <charset val="238"/>
      <scheme val="minor"/>
    </font>
    <font>
      <b/>
      <sz val="11"/>
      <color theme="1" tint="0.499984740745262"/>
      <name val="Calibri"/>
      <family val="2"/>
      <charset val="238"/>
      <scheme val="minor"/>
    </font>
    <font>
      <b/>
      <i/>
      <sz val="9"/>
      <color theme="1" tint="0.249977111117893"/>
      <name val="Arial"/>
      <family val="2"/>
      <charset val="238"/>
    </font>
    <font>
      <u/>
      <sz val="10"/>
      <color theme="1" tint="0.249977111117893"/>
      <name val="Arial"/>
      <family val="2"/>
      <charset val="238"/>
    </font>
    <font>
      <u/>
      <sz val="10"/>
      <color rgb="FFC00000"/>
      <name val="Arial"/>
      <family val="2"/>
      <charset val="238"/>
    </font>
    <font>
      <i/>
      <u/>
      <sz val="10"/>
      <color theme="1" tint="0.499984740745262"/>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sz val="9"/>
      <color rgb="FFFF0000"/>
      <name val="Arial"/>
      <family val="2"/>
      <charset val="238"/>
    </font>
  </fonts>
  <fills count="41">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theme="6" tint="0.79998168889431442"/>
        <bgColor indexed="64"/>
      </patternFill>
    </fill>
  </fills>
  <borders count="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s>
  <cellStyleXfs count="32">
    <xf numFmtId="0" fontId="0" fillId="0" borderId="0"/>
    <xf numFmtId="165" fontId="4"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4"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9" fillId="0" borderId="0" applyFont="0" applyFill="0" applyBorder="0" applyAlignment="0" applyProtection="0"/>
    <xf numFmtId="0" fontId="59"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9" fillId="0" borderId="0"/>
    <xf numFmtId="0" fontId="11" fillId="0" borderId="0"/>
    <xf numFmtId="0" fontId="10" fillId="0" borderId="0"/>
    <xf numFmtId="0" fontId="59" fillId="0" borderId="0"/>
    <xf numFmtId="0" fontId="59" fillId="0" borderId="0"/>
    <xf numFmtId="0" fontId="3" fillId="0" borderId="0"/>
    <xf numFmtId="0" fontId="101" fillId="0" borderId="0"/>
    <xf numFmtId="0" fontId="4" fillId="0" borderId="0"/>
    <xf numFmtId="0" fontId="10" fillId="0" borderId="0"/>
    <xf numFmtId="0" fontId="20" fillId="0" borderId="0">
      <alignment vertical="top"/>
    </xf>
    <xf numFmtId="0" fontId="11" fillId="0" borderId="0"/>
    <xf numFmtId="9" fontId="4" fillId="0" borderId="0" applyFont="0" applyFill="0" applyBorder="0" applyAlignment="0" applyProtection="0"/>
    <xf numFmtId="165" fontId="10" fillId="0" borderId="0" applyFont="0" applyFill="0" applyBorder="0" applyAlignment="0" applyProtection="0"/>
  </cellStyleXfs>
  <cellXfs count="1086">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lef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6" fillId="0" borderId="0" xfId="0" applyFont="1"/>
    <xf numFmtId="166" fontId="0" fillId="0" borderId="0" xfId="0" applyNumberFormat="1"/>
    <xf numFmtId="0" fontId="90" fillId="0" borderId="0" xfId="0" applyFont="1" applyFill="1" applyBorder="1" applyAlignment="1">
      <alignment horizontal="left" vertical="center"/>
    </xf>
    <xf numFmtId="0" fontId="56"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6"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5"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6" fontId="88" fillId="3" borderId="0" xfId="24" applyNumberFormat="1" applyFont="1" applyFill="1" applyAlignment="1">
      <alignment horizontal="right" vertical="center"/>
    </xf>
    <xf numFmtId="0" fontId="41" fillId="3" borderId="0" xfId="3" applyFont="1" applyFill="1" applyBorder="1" applyAlignment="1">
      <alignment horizontal="left" vertical="center" wrapText="1"/>
    </xf>
    <xf numFmtId="166" fontId="41" fillId="3" borderId="0" xfId="3" applyNumberFormat="1" applyFont="1" applyFill="1" applyBorder="1" applyAlignment="1">
      <alignment horizontal="right" vertical="center" wrapText="1"/>
    </xf>
    <xf numFmtId="2" fontId="40" fillId="3" borderId="0" xfId="16" applyNumberFormat="1" applyFont="1" applyFill="1" applyBorder="1" applyAlignment="1">
      <alignment horizontal="center" vertical="center" wrapText="1"/>
    </xf>
    <xf numFmtId="10" fontId="40" fillId="3" borderId="0" xfId="16" applyNumberFormat="1" applyFont="1" applyFill="1" applyBorder="1" applyAlignment="1">
      <alignment horizontal="center" vertical="center" wrapText="1"/>
    </xf>
    <xf numFmtId="10" fontId="40" fillId="3" borderId="0" xfId="4" applyNumberFormat="1" applyFont="1" applyFill="1" applyAlignment="1">
      <alignment horizontal="center" vertical="center" wrapText="1"/>
    </xf>
    <xf numFmtId="4" fontId="40" fillId="3" borderId="0" xfId="3" applyNumberFormat="1" applyFont="1" applyFill="1" applyBorder="1" applyAlignment="1">
      <alignment horizontal="center" vertical="center" wrapText="1"/>
    </xf>
    <xf numFmtId="10" fontId="40" fillId="3" borderId="0" xfId="3" applyNumberFormat="1" applyFont="1" applyFill="1" applyBorder="1" applyAlignment="1">
      <alignment horizontal="center"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166" fontId="48" fillId="5" borderId="0" xfId="16" applyNumberFormat="1" applyFont="1" applyFill="1" applyBorder="1" applyAlignment="1">
      <alignment horizontal="center" vertical="center"/>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70"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70" fontId="91" fillId="4" borderId="0" xfId="0" applyNumberFormat="1" applyFont="1" applyFill="1" applyBorder="1" applyAlignment="1" applyProtection="1">
      <alignment horizontal="right" vertical="center"/>
    </xf>
    <xf numFmtId="170" fontId="93"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0" fontId="50" fillId="3" borderId="0" xfId="18" applyFont="1" applyFill="1" applyBorder="1" applyAlignment="1">
      <alignment horizontal="left" vertical="center" wrapText="1"/>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8" fillId="0" borderId="0" xfId="0" applyFont="1" applyAlignment="1">
      <alignment horizontal="left" vertical="center"/>
    </xf>
    <xf numFmtId="0" fontId="118" fillId="0" borderId="0" xfId="0" applyFont="1" applyAlignment="1">
      <alignment horizontal="right" vertical="center"/>
    </xf>
    <xf numFmtId="0" fontId="88" fillId="7" borderId="0" xfId="24" applyFont="1" applyFill="1" applyAlignment="1">
      <alignment horizontal="center" vertical="center" wrapText="1"/>
    </xf>
    <xf numFmtId="0" fontId="118" fillId="0" borderId="0" xfId="3" applyFont="1" applyAlignment="1">
      <alignment horizontal="left" vertical="center"/>
    </xf>
    <xf numFmtId="0" fontId="120" fillId="0" borderId="0" xfId="3" applyFont="1" applyAlignment="1">
      <alignment horizontal="left" vertical="center"/>
    </xf>
    <xf numFmtId="0" fontId="70" fillId="0" borderId="0" xfId="0" applyFont="1" applyFill="1" applyAlignment="1">
      <alignment horizontal="left" vertical="center"/>
    </xf>
    <xf numFmtId="0" fontId="121" fillId="0" borderId="0" xfId="3" applyFont="1" applyFill="1" applyAlignment="1">
      <alignment horizontal="left" vertical="center"/>
    </xf>
    <xf numFmtId="14" fontId="118" fillId="0" borderId="0" xfId="0" applyNumberFormat="1" applyFont="1" applyAlignment="1">
      <alignment horizontal="right" vertical="center"/>
    </xf>
    <xf numFmtId="0" fontId="118" fillId="0" borderId="0" xfId="3" applyFont="1" applyFill="1" applyAlignment="1">
      <alignment horizontal="left" vertical="center"/>
    </xf>
    <xf numFmtId="0" fontId="70" fillId="0" borderId="0" xfId="3" applyFont="1" applyFill="1" applyAlignment="1">
      <alignment horizontal="left" vertical="center"/>
    </xf>
    <xf numFmtId="0" fontId="122" fillId="0" borderId="0" xfId="0" applyFont="1" applyAlignment="1">
      <alignment horizontal="right" vertical="center"/>
    </xf>
    <xf numFmtId="0" fontId="70" fillId="0" borderId="0" xfId="3" applyFont="1" applyFill="1" applyBorder="1" applyAlignment="1">
      <alignment horizontal="left" vertical="center"/>
    </xf>
    <xf numFmtId="0" fontId="118" fillId="0" borderId="0" xfId="3" applyFont="1" applyFill="1" applyBorder="1" applyAlignment="1">
      <alignment horizontal="left" vertical="center"/>
    </xf>
    <xf numFmtId="0" fontId="118" fillId="0" borderId="0" xfId="0" applyFont="1" applyFill="1" applyBorder="1" applyAlignment="1">
      <alignment horizontal="left" vertical="center"/>
    </xf>
    <xf numFmtId="0" fontId="118" fillId="0" borderId="0" xfId="0" applyFont="1" applyFill="1" applyAlignment="1">
      <alignment horizontal="left" vertical="center"/>
    </xf>
    <xf numFmtId="0" fontId="70" fillId="0" borderId="0" xfId="0" applyFont="1" applyAlignment="1">
      <alignment horizontal="left" vertical="center"/>
    </xf>
    <xf numFmtId="0" fontId="121" fillId="0" borderId="0" xfId="0" applyFont="1" applyFill="1" applyAlignment="1">
      <alignment horizontal="left" vertical="center"/>
    </xf>
    <xf numFmtId="0" fontId="14" fillId="0" borderId="0" xfId="0" applyFont="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5" fillId="0" borderId="0" xfId="3" applyFont="1" applyAlignment="1">
      <alignment horizontal="left" vertical="center"/>
    </xf>
    <xf numFmtId="0" fontId="50" fillId="0" borderId="0" xfId="0" applyFont="1" applyAlignment="1">
      <alignment horizontal="right"/>
    </xf>
    <xf numFmtId="14" fontId="70" fillId="0" borderId="0" xfId="0" applyNumberFormat="1" applyFont="1" applyAlignment="1">
      <alignment horizontal="right" vertical="center"/>
    </xf>
    <xf numFmtId="0" fontId="95"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6"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102" fillId="0" borderId="0" xfId="0" applyFont="1" applyFill="1" applyAlignment="1">
      <alignment vertical="center"/>
    </xf>
    <xf numFmtId="0" fontId="102"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4"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3" fillId="0" borderId="0" xfId="0" applyFont="1" applyAlignment="1"/>
    <xf numFmtId="0" fontId="106"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78" fillId="0" borderId="0" xfId="0" applyFont="1" applyFill="1" applyBorder="1" applyAlignment="1">
      <alignment vertical="center"/>
    </xf>
    <xf numFmtId="0" fontId="105"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0" fillId="0" borderId="0" xfId="0" applyFont="1" applyAlignment="1">
      <alignment horizontal="right"/>
    </xf>
    <xf numFmtId="0" fontId="53"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2"/>
    </xf>
    <xf numFmtId="0" fontId="138" fillId="0" borderId="0" xfId="0" applyFont="1"/>
    <xf numFmtId="0" fontId="114" fillId="3" borderId="0" xfId="3" applyFont="1" applyFill="1" applyAlignment="1">
      <alignment horizontal="left" vertical="center"/>
    </xf>
    <xf numFmtId="0" fontId="89" fillId="0" borderId="0" xfId="0" applyFont="1" applyFill="1" applyAlignment="1">
      <alignment vertical="center" wrapText="1"/>
    </xf>
    <xf numFmtId="49" fontId="32" fillId="4" borderId="0" xfId="0" applyNumberFormat="1" applyFont="1" applyFill="1" applyBorder="1" applyAlignment="1">
      <alignment horizontal="right" vertical="center"/>
    </xf>
    <xf numFmtId="0" fontId="105" fillId="0" borderId="0" xfId="3" applyFont="1" applyAlignment="1">
      <alignmen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0" fontId="50" fillId="0" borderId="0" xfId="0" applyFont="1" applyAlignment="1">
      <alignment horizontal="right"/>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20"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9" fillId="0" borderId="0" xfId="0" applyFont="1" applyAlignment="1">
      <alignment vertical="top"/>
    </xf>
    <xf numFmtId="0" fontId="108"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42" fillId="0" borderId="0" xfId="0" applyFont="1"/>
    <xf numFmtId="0" fontId="93" fillId="0" borderId="0" xfId="0" applyFont="1" applyAlignment="1">
      <alignment horizontal="left" vertical="center" indent="1"/>
    </xf>
    <xf numFmtId="0" fontId="118"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4" fontId="31" fillId="0" borderId="0" xfId="3" applyNumberFormat="1" applyFont="1" applyFill="1" applyBorder="1" applyAlignment="1" applyProtection="1">
      <alignment horizontal="center" vertical="center" wrapText="1"/>
      <protection hidden="1"/>
    </xf>
    <xf numFmtId="3" fontId="89" fillId="0" borderId="0" xfId="0" applyNumberFormat="1" applyFont="1" applyFill="1" applyAlignment="1">
      <alignment vertical="center"/>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3" fontId="97" fillId="0" borderId="0" xfId="0" applyNumberFormat="1" applyFont="1" applyFill="1" applyAlignment="1">
      <alignment vertical="center"/>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44" fillId="0" borderId="0" xfId="0" applyNumberFormat="1" applyFont="1"/>
    <xf numFmtId="170" fontId="86" fillId="0" borderId="0" xfId="0" applyNumberFormat="1" applyFont="1"/>
    <xf numFmtId="3" fontId="145" fillId="0" borderId="0" xfId="0" applyNumberFormat="1" applyFont="1"/>
    <xf numFmtId="0" fontId="112"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9" fillId="3" borderId="0" xfId="3" applyNumberFormat="1" applyFont="1" applyFill="1" applyAlignment="1">
      <alignment horizontal="right" vertical="center"/>
    </xf>
    <xf numFmtId="3" fontId="139"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9"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7" fontId="20" fillId="3" borderId="6" xfId="3" applyNumberFormat="1" applyFont="1" applyFill="1" applyBorder="1" applyAlignment="1">
      <alignment horizontal="right" vertical="top"/>
    </xf>
    <xf numFmtId="10" fontId="139"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9" fillId="3" borderId="7" xfId="3" applyNumberFormat="1" applyFont="1" applyFill="1" applyBorder="1" applyAlignment="1">
      <alignment horizontal="right" vertical="center"/>
    </xf>
    <xf numFmtId="0" fontId="112"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102" fillId="0" borderId="0" xfId="0" applyFont="1" applyFill="1" applyBorder="1" applyAlignment="1">
      <alignment vertical="top"/>
    </xf>
    <xf numFmtId="0" fontId="128" fillId="0" borderId="0" xfId="0" applyFont="1" applyFill="1" applyBorder="1" applyAlignment="1">
      <alignment vertical="top"/>
    </xf>
    <xf numFmtId="0" fontId="128" fillId="0" borderId="0" xfId="0" applyFont="1" applyFill="1" applyBorder="1" applyAlignment="1">
      <alignment vertical="center"/>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180" fontId="0" fillId="0" borderId="0" xfId="0" applyNumberFormat="1"/>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3" fillId="0" borderId="0" xfId="3" applyFont="1" applyAlignment="1">
      <alignment horizontal="left" vertical="center"/>
    </xf>
    <xf numFmtId="0" fontId="122" fillId="0" borderId="0" xfId="0" applyFont="1" applyAlignment="1">
      <alignment horizontal="right" vertical="center" indent="1"/>
    </xf>
    <xf numFmtId="0" fontId="151" fillId="0" borderId="0" xfId="0" applyFont="1"/>
    <xf numFmtId="0" fontId="93"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3" fillId="0" borderId="0" xfId="0" applyFont="1" applyAlignment="1">
      <alignment vertical="center"/>
    </xf>
    <xf numFmtId="0" fontId="32" fillId="4" borderId="0" xfId="0" applyFont="1" applyFill="1" applyBorder="1" applyAlignment="1">
      <alignment horizontal="right" vertical="center" indent="1"/>
    </xf>
    <xf numFmtId="0" fontId="32" fillId="4" borderId="0" xfId="0" applyFont="1" applyFill="1" applyBorder="1" applyAlignment="1">
      <alignment horizontal="right" vertical="center" wrapText="1" indent="1"/>
    </xf>
    <xf numFmtId="0" fontId="50"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2" fillId="0" borderId="0" xfId="0" applyFont="1" applyAlignment="1"/>
    <xf numFmtId="0" fontId="15" fillId="0" borderId="0" xfId="0" applyFont="1" applyAlignment="1">
      <alignment horizontal="right" vertical="center"/>
    </xf>
    <xf numFmtId="174" fontId="0" fillId="0" borderId="0" xfId="0" applyNumberFormat="1"/>
    <xf numFmtId="175" fontId="151" fillId="0" borderId="0" xfId="0" applyNumberFormat="1" applyFont="1"/>
    <xf numFmtId="174" fontId="145" fillId="0" borderId="0" xfId="0" applyNumberFormat="1" applyFont="1"/>
    <xf numFmtId="175" fontId="145" fillId="0" borderId="0" xfId="0" applyNumberFormat="1" applyFont="1"/>
    <xf numFmtId="0" fontId="145" fillId="0" borderId="0" xfId="0" applyFont="1"/>
    <xf numFmtId="174" fontId="114" fillId="0" borderId="0" xfId="0" applyNumberFormat="1" applyFont="1"/>
    <xf numFmtId="3" fontId="151" fillId="0" borderId="0" xfId="0" applyNumberFormat="1" applyFont="1"/>
    <xf numFmtId="174" fontId="96" fillId="0" borderId="0" xfId="0" applyNumberFormat="1" applyFont="1"/>
    <xf numFmtId="175" fontId="89" fillId="0" borderId="0" xfId="0" applyNumberFormat="1" applyFont="1"/>
    <xf numFmtId="0" fontId="48" fillId="0" borderId="0" xfId="3" applyFont="1">
      <alignment vertical="top"/>
    </xf>
    <xf numFmtId="49" fontId="48" fillId="0" borderId="0" xfId="3" quotePrefix="1" applyNumberFormat="1" applyFont="1" applyAlignme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3"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7"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2"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8" fillId="0" borderId="0" xfId="0" applyFont="1" applyFill="1" applyAlignment="1">
      <alignment vertical="center"/>
    </xf>
    <xf numFmtId="0" fontId="32" fillId="0" borderId="0" xfId="22" applyFont="1" applyFill="1" applyBorder="1" applyAlignment="1">
      <alignment horizontal="left" vertical="center" wrapText="1"/>
    </xf>
    <xf numFmtId="0" fontId="48" fillId="0" borderId="0" xfId="0" applyFont="1" applyFill="1" applyBorder="1" applyAlignment="1">
      <alignment horizontal="right" vertical="center" indent="1"/>
    </xf>
    <xf numFmtId="14" fontId="32" fillId="0" borderId="0" xfId="0" applyNumberFormat="1" applyFont="1" applyFill="1" applyBorder="1" applyAlignment="1">
      <alignment horizontal="center" vertical="center" wrapText="1"/>
    </xf>
    <xf numFmtId="0" fontId="106" fillId="0" borderId="0" xfId="0" applyFont="1" applyFill="1" applyBorder="1" applyAlignment="1">
      <alignment horizontal="center" vertical="center" wrapText="1"/>
    </xf>
    <xf numFmtId="14" fontId="106"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4" fillId="0" borderId="0" xfId="0" applyNumberFormat="1" applyFont="1" applyFill="1" applyAlignment="1">
      <alignment horizontal="center" vertical="center"/>
    </xf>
    <xf numFmtId="10" fontId="114" fillId="0" borderId="0" xfId="0" applyNumberFormat="1" applyFont="1" applyFill="1" applyAlignment="1">
      <alignment horizontal="center" vertical="center"/>
    </xf>
    <xf numFmtId="0" fontId="0" fillId="0" borderId="0" xfId="0" applyFont="1"/>
    <xf numFmtId="3" fontId="114" fillId="3" borderId="0" xfId="0" applyNumberFormat="1" applyFont="1" applyFill="1" applyBorder="1" applyAlignment="1">
      <alignment vertical="center"/>
    </xf>
    <xf numFmtId="0" fontId="2" fillId="3" borderId="0" xfId="0" applyFont="1" applyFill="1" applyBorder="1" applyAlignment="1">
      <alignment vertical="center"/>
    </xf>
    <xf numFmtId="3" fontId="2" fillId="3" borderId="0" xfId="0" applyNumberFormat="1" applyFont="1" applyFill="1" applyBorder="1" applyAlignment="1">
      <alignment horizontal="right" vertical="center" indent="1"/>
    </xf>
    <xf numFmtId="168" fontId="118"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8"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35"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30"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0" fontId="40" fillId="3" borderId="0" xfId="0" applyNumberFormat="1" applyFont="1" applyFill="1" applyBorder="1" applyAlignment="1">
      <alignment horizontal="right" vertical="center" indent="1"/>
    </xf>
    <xf numFmtId="0" fontId="40" fillId="3" borderId="0" xfId="0" applyFont="1" applyFill="1" applyAlignment="1">
      <alignment horizontal="left" vertical="center" wrapText="1"/>
    </xf>
    <xf numFmtId="166" fontId="40" fillId="3" borderId="0" xfId="1" applyNumberFormat="1" applyFont="1" applyFill="1" applyBorder="1" applyAlignment="1">
      <alignment horizontal="center" vertical="center"/>
    </xf>
    <xf numFmtId="10" fontId="40" fillId="3" borderId="0" xfId="4" applyNumberFormat="1" applyFont="1" applyFill="1" applyBorder="1" applyAlignment="1">
      <alignment horizontal="center" vertical="center"/>
    </xf>
    <xf numFmtId="3" fontId="135" fillId="3" borderId="0" xfId="0" applyNumberFormat="1" applyFont="1" applyFill="1" applyAlignment="1">
      <alignment vertical="center"/>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164" fontId="40" fillId="3" borderId="0" xfId="10" applyNumberFormat="1" applyFont="1" applyFill="1" applyBorder="1" applyAlignment="1">
      <alignment horizontal="right" vertical="center"/>
    </xf>
    <xf numFmtId="164" fontId="40" fillId="3" borderId="0" xfId="10" applyNumberFormat="1" applyFont="1" applyFill="1" applyBorder="1" applyAlignment="1">
      <alignment horizontal="right" vertical="center" indent="1"/>
    </xf>
    <xf numFmtId="10" fontId="40" fillId="3" borderId="0" xfId="4" quotePrefix="1" applyNumberFormat="1" applyFont="1" applyFill="1" applyBorder="1" applyAlignment="1">
      <alignment horizontal="center" vertical="center"/>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167" fontId="32" fillId="3" borderId="0" xfId="14" applyNumberFormat="1" applyFont="1" applyFill="1" applyBorder="1" applyAlignment="1" applyProtection="1">
      <alignment horizontal="center" vertical="center"/>
    </xf>
    <xf numFmtId="10" fontId="32" fillId="3" borderId="0" xfId="4" applyNumberFormat="1" applyFont="1" applyFill="1" applyBorder="1" applyAlignment="1" applyProtection="1">
      <alignment horizontal="center" vertical="center"/>
    </xf>
    <xf numFmtId="14" fontId="32" fillId="3" borderId="0" xfId="4" applyNumberFormat="1" applyFont="1" applyFill="1" applyBorder="1" applyAlignment="1" applyProtection="1">
      <alignment horizontal="right" vertical="center"/>
      <protection locked="0"/>
    </xf>
    <xf numFmtId="0" fontId="50" fillId="3" borderId="0" xfId="0" applyFont="1" applyFill="1" applyAlignment="1">
      <alignment vertical="center" wrapText="1"/>
    </xf>
    <xf numFmtId="0" fontId="39"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6" fontId="39" fillId="14" borderId="0" xfId="16" applyNumberFormat="1" applyFont="1" applyFill="1" applyBorder="1" applyAlignment="1">
      <alignment horizontal="right" vertical="center" wrapText="1"/>
    </xf>
    <xf numFmtId="2" fontId="39" fillId="14" borderId="0" xfId="16" applyNumberFormat="1" applyFont="1" applyFill="1" applyBorder="1" applyAlignment="1">
      <alignment horizontal="center" vertical="center" wrapText="1"/>
    </xf>
    <xf numFmtId="10" fontId="39" fillId="14" borderId="0" xfId="16" applyNumberFormat="1" applyFont="1" applyFill="1" applyBorder="1" applyAlignment="1">
      <alignment horizontal="center" vertical="center" wrapText="1"/>
    </xf>
    <xf numFmtId="10" fontId="39" fillId="14" borderId="0" xfId="4" applyNumberFormat="1" applyFont="1" applyFill="1" applyAlignment="1">
      <alignment horizontal="center" vertical="center" wrapText="1"/>
    </xf>
    <xf numFmtId="166" fontId="39" fillId="14" borderId="0" xfId="4" applyNumberFormat="1" applyFont="1" applyFill="1" applyBorder="1" applyAlignment="1">
      <alignment horizontal="right" vertical="center" wrapText="1"/>
    </xf>
    <xf numFmtId="3" fontId="39" fillId="14" borderId="0" xfId="4" applyNumberFormat="1" applyFont="1" applyFill="1" applyBorder="1" applyAlignment="1">
      <alignment horizontal="right" vertical="center" wrapText="1"/>
    </xf>
    <xf numFmtId="3" fontId="39" fillId="14" borderId="0" xfId="16" applyNumberFormat="1" applyFont="1" applyFill="1" applyBorder="1" applyAlignment="1">
      <alignment horizontal="right" vertical="center" wrapText="1"/>
    </xf>
    <xf numFmtId="4" fontId="39" fillId="14" borderId="0" xfId="3" applyNumberFormat="1" applyFont="1" applyFill="1" applyBorder="1" applyAlignment="1">
      <alignment horizontal="center" vertical="center" wrapText="1"/>
    </xf>
    <xf numFmtId="10" fontId="39" fillId="14" borderId="0" xfId="3" applyNumberFormat="1" applyFont="1" applyFill="1" applyBorder="1" applyAlignment="1">
      <alignment horizontal="center" vertical="center" wrapTex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66" fontId="67" fillId="13" borderId="0" xfId="16" applyNumberFormat="1" applyFont="1" applyFill="1" applyBorder="1" applyAlignment="1">
      <alignment horizontal="center"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166" fontId="66" fillId="15" borderId="0" xfId="16" applyNumberFormat="1" applyFont="1" applyFill="1" applyBorder="1" applyAlignment="1">
      <alignment horizontal="center" vertical="center"/>
    </xf>
    <xf numFmtId="0" fontId="14" fillId="17" borderId="0" xfId="3" applyFont="1" applyFill="1" applyAlignment="1">
      <alignment vertical="center"/>
    </xf>
    <xf numFmtId="3" fontId="139" fillId="17" borderId="6" xfId="3" applyNumberFormat="1" applyFont="1" applyFill="1" applyBorder="1" applyAlignment="1">
      <alignment horizontal="right" vertical="center"/>
    </xf>
    <xf numFmtId="3" fontId="139"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21" fillId="16" borderId="6" xfId="3" applyFont="1" applyFill="1" applyBorder="1" applyAlignment="1">
      <alignment horizontal="center" vertical="center"/>
    </xf>
    <xf numFmtId="0" fontId="118" fillId="16" borderId="0" xfId="3" applyFont="1" applyFill="1" applyAlignment="1">
      <alignment horizontal="center" vertical="center" wrapText="1"/>
    </xf>
    <xf numFmtId="0" fontId="121" fillId="16" borderId="0" xfId="3" applyFont="1" applyFill="1" applyBorder="1" applyAlignment="1">
      <alignment horizontal="center" vertical="center" wrapText="1"/>
    </xf>
    <xf numFmtId="0" fontId="121" fillId="16" borderId="0" xfId="3" applyFont="1" applyFill="1" applyAlignment="1">
      <alignment horizontal="center" vertical="center" wrapText="1"/>
    </xf>
    <xf numFmtId="0" fontId="126" fillId="16" borderId="0" xfId="3" applyFont="1" applyFill="1" applyAlignment="1">
      <alignment horizontal="center" vertical="center" wrapText="1"/>
    </xf>
    <xf numFmtId="0" fontId="155" fillId="16" borderId="6" xfId="3" applyFont="1" applyFill="1" applyBorder="1" applyAlignment="1">
      <alignment horizontal="center" vertical="center"/>
    </xf>
    <xf numFmtId="0" fontId="155" fillId="16" borderId="0" xfId="3" applyFont="1" applyFill="1" applyBorder="1" applyAlignment="1">
      <alignment horizontal="center" vertical="center" wrapText="1"/>
    </xf>
    <xf numFmtId="0" fontId="155" fillId="16" borderId="0" xfId="3" applyFont="1" applyFill="1" applyAlignment="1">
      <alignment horizontal="center" vertical="center" wrapText="1"/>
    </xf>
    <xf numFmtId="3" fontId="139" fillId="17" borderId="0" xfId="3" applyNumberFormat="1" applyFont="1" applyFill="1" applyAlignment="1">
      <alignment horizontal="right" vertical="center"/>
    </xf>
    <xf numFmtId="0" fontId="118" fillId="16" borderId="0" xfId="3" applyFont="1" applyFill="1" applyAlignment="1">
      <alignment horizontal="center" vertical="center"/>
    </xf>
    <xf numFmtId="0" fontId="118" fillId="16" borderId="6" xfId="3" applyFont="1" applyFill="1" applyBorder="1" applyAlignment="1">
      <alignment horizontal="right" vertical="center"/>
    </xf>
    <xf numFmtId="0" fontId="121" fillId="16" borderId="0" xfId="28" applyFont="1" applyFill="1" applyBorder="1" applyAlignment="1">
      <alignment horizontal="center" vertical="center" wrapText="1"/>
    </xf>
    <xf numFmtId="0" fontId="126" fillId="16" borderId="0" xfId="3" applyFont="1" applyFill="1" applyAlignment="1">
      <alignment horizontal="center" vertical="center"/>
    </xf>
    <xf numFmtId="0" fontId="155" fillId="16" borderId="0" xfId="28" applyFont="1" applyFill="1" applyBorder="1" applyAlignment="1">
      <alignment horizontal="center" vertical="center" wrapText="1"/>
    </xf>
    <xf numFmtId="0" fontId="118" fillId="16" borderId="0" xfId="3" applyFont="1" applyFill="1" applyAlignment="1">
      <alignment horizontal="right" vertical="center"/>
    </xf>
    <xf numFmtId="0" fontId="32" fillId="16" borderId="0" xfId="3" applyFont="1" applyFill="1" applyAlignment="1">
      <alignment horizontal="left" vertical="center" wrapText="1"/>
    </xf>
    <xf numFmtId="0" fontId="121" fillId="16" borderId="4" xfId="3" applyFont="1" applyFill="1" applyBorder="1" applyAlignment="1">
      <alignment horizontal="center" vertical="center"/>
    </xf>
    <xf numFmtId="0" fontId="121" fillId="16" borderId="5" xfId="3" applyFont="1" applyFill="1" applyBorder="1" applyAlignment="1">
      <alignment horizontal="center" vertical="center" wrapText="1"/>
    </xf>
    <xf numFmtId="0" fontId="14" fillId="3" borderId="0" xfId="3" applyFont="1" applyFill="1" applyAlignment="1">
      <alignment vertical="center"/>
    </xf>
    <xf numFmtId="3" fontId="139"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0" fontId="14" fillId="16" borderId="0" xfId="3" applyFont="1" applyFill="1" applyAlignment="1">
      <alignment horizontal="center"/>
    </xf>
    <xf numFmtId="2" fontId="63"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8" fillId="17" borderId="0" xfId="3" applyFont="1" applyFill="1" applyBorder="1" applyAlignment="1">
      <alignment horizontal="center"/>
    </xf>
    <xf numFmtId="2" fontId="63" fillId="17" borderId="0" xfId="3" applyNumberFormat="1" applyFont="1" applyFill="1" applyAlignment="1">
      <alignment horizontal="left" vertical="center" wrapText="1"/>
    </xf>
    <xf numFmtId="166" fontId="39"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6" fontId="73" fillId="17" borderId="0" xfId="17" applyNumberFormat="1" applyFont="1" applyFill="1" applyAlignment="1">
      <alignment horizontal="center" vertical="center"/>
    </xf>
    <xf numFmtId="10" fontId="51" fillId="18" borderId="0" xfId="3" applyNumberFormat="1" applyFont="1" applyFill="1" applyBorder="1" applyAlignment="1">
      <alignment horizontal="right" vertical="center" indent="2"/>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right" vertical="center" indent="1"/>
    </xf>
    <xf numFmtId="0" fontId="93" fillId="4" borderId="0" xfId="0" applyFont="1" applyFill="1" applyBorder="1" applyAlignment="1">
      <alignment horizontal="left" vertical="center" indent="1"/>
    </xf>
    <xf numFmtId="174" fontId="91" fillId="4" borderId="0" xfId="0" applyNumberFormat="1" applyFont="1" applyFill="1" applyBorder="1" applyAlignment="1" applyProtection="1">
      <alignment horizontal="right" vertical="center"/>
    </xf>
    <xf numFmtId="175"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91" fillId="4" borderId="0" xfId="0" applyFont="1" applyFill="1" applyBorder="1" applyAlignment="1">
      <alignment horizontal="right" vertical="center" indent="1"/>
    </xf>
    <xf numFmtId="0" fontId="32" fillId="4" borderId="0" xfId="3" applyFont="1" applyFill="1" applyBorder="1" applyAlignment="1">
      <alignment horizontal="center" vertical="center"/>
    </xf>
    <xf numFmtId="0" fontId="93" fillId="4" borderId="0" xfId="0" applyFont="1" applyFill="1" applyBorder="1" applyAlignment="1">
      <alignment horizontal="center" vertical="center"/>
    </xf>
    <xf numFmtId="175"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4" fillId="3" borderId="0" xfId="19" applyNumberFormat="1" applyFont="1" applyFill="1" applyAlignment="1">
      <alignment vertical="center"/>
    </xf>
    <xf numFmtId="10" fontId="54" fillId="3" borderId="0" xfId="19" applyNumberFormat="1" applyFont="1" applyFill="1" applyAlignment="1">
      <alignment vertical="center"/>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3" fontId="56" fillId="3" borderId="0" xfId="19" applyNumberFormat="1" applyFont="1" applyFill="1" applyAlignment="1">
      <alignment vertical="center"/>
    </xf>
    <xf numFmtId="10" fontId="56" fillId="3" borderId="0" xfId="19" applyNumberFormat="1" applyFont="1" applyFill="1" applyAlignment="1">
      <alignment vertical="center"/>
    </xf>
    <xf numFmtId="3" fontId="50" fillId="4" borderId="0" xfId="19" applyNumberFormat="1" applyFont="1" applyFill="1" applyBorder="1" applyAlignment="1">
      <alignment horizontal="right" vertical="center" indent="1"/>
    </xf>
    <xf numFmtId="0" fontId="132"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9"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7"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7"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14" fontId="39" fillId="19" borderId="0" xfId="3" applyNumberFormat="1" applyFont="1" applyFill="1" applyBorder="1" applyAlignment="1" applyProtection="1">
      <alignment horizontal="center" vertical="center" wrapText="1"/>
      <protection hidden="1"/>
    </xf>
    <xf numFmtId="0" fontId="75"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7" fillId="19" borderId="0" xfId="0" applyFont="1" applyFill="1" applyBorder="1" applyAlignment="1" applyProtection="1">
      <alignment horizontal="center" vertical="center" wrapText="1" readingOrder="1"/>
      <protection locked="0"/>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14" fontId="31" fillId="10" borderId="0" xfId="28" applyNumberFormat="1" applyFont="1" applyFill="1" applyBorder="1" applyAlignment="1" applyProtection="1">
      <alignment horizontal="center" vertical="center" wrapText="1"/>
      <protection hidden="1"/>
    </xf>
    <xf numFmtId="10" fontId="50" fillId="3" borderId="0" xfId="23" quotePrefix="1" applyNumberFormat="1" applyFont="1" applyFill="1" applyBorder="1" applyAlignment="1" applyProtection="1">
      <alignment horizontal="right" vertical="center" indent="1"/>
      <protection hidden="1"/>
    </xf>
    <xf numFmtId="3" fontId="50"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6" fillId="0" borderId="0" xfId="3" applyFont="1" applyFill="1" applyBorder="1" applyAlignment="1"/>
    <xf numFmtId="49" fontId="123"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9" fillId="3" borderId="0" xfId="0" applyNumberFormat="1" applyFont="1" applyFill="1" applyAlignment="1">
      <alignment vertical="center"/>
    </xf>
    <xf numFmtId="0" fontId="156" fillId="0" borderId="0" xfId="0" applyFont="1"/>
    <xf numFmtId="0" fontId="157" fillId="0" borderId="0" xfId="3" applyFont="1" applyFill="1" applyBorder="1" applyAlignment="1"/>
    <xf numFmtId="0" fontId="158" fillId="0" borderId="0" xfId="3" applyFont="1" applyFill="1" applyBorder="1" applyAlignment="1">
      <alignment horizontal="right" vertical="center"/>
    </xf>
    <xf numFmtId="0" fontId="158" fillId="0" borderId="0" xfId="3" applyFont="1" applyFill="1" applyBorder="1" applyAlignment="1">
      <alignment horizontal="left" vertical="center"/>
    </xf>
    <xf numFmtId="0" fontId="158" fillId="0" borderId="0" xfId="28" applyFont="1" applyFill="1" applyBorder="1" applyAlignment="1">
      <alignment horizontal="left" vertical="center"/>
    </xf>
    <xf numFmtId="0" fontId="162" fillId="0" borderId="0" xfId="28" applyFont="1" applyFill="1" applyBorder="1" applyAlignment="1">
      <alignment horizontal="left" vertical="center"/>
    </xf>
    <xf numFmtId="0" fontId="160" fillId="0" borderId="0" xfId="3" applyFont="1" applyFill="1" applyBorder="1" applyAlignment="1">
      <alignment horizontal="left" vertical="center"/>
    </xf>
    <xf numFmtId="0" fontId="160" fillId="0" borderId="0" xfId="3" applyFont="1" applyFill="1" applyAlignment="1">
      <alignment horizontal="left" vertical="center"/>
    </xf>
    <xf numFmtId="0" fontId="158" fillId="8" borderId="0" xfId="3" applyFont="1" applyFill="1" applyBorder="1" applyAlignment="1">
      <alignment horizontal="left" vertical="center"/>
    </xf>
    <xf numFmtId="0" fontId="160" fillId="0" borderId="0" xfId="0" applyFont="1" applyAlignment="1">
      <alignment horizontal="left" vertical="center"/>
    </xf>
    <xf numFmtId="14" fontId="160" fillId="0" borderId="0" xfId="0" applyNumberFormat="1" applyFont="1" applyAlignment="1">
      <alignment horizontal="right" vertical="center"/>
    </xf>
    <xf numFmtId="0" fontId="160" fillId="0" borderId="0" xfId="0" applyFont="1" applyAlignment="1">
      <alignment horizontal="right" vertical="center"/>
    </xf>
    <xf numFmtId="0" fontId="172" fillId="0" borderId="0" xfId="3" applyFont="1" applyAlignment="1">
      <alignment horizontal="left" vertical="center"/>
    </xf>
    <xf numFmtId="0" fontId="160" fillId="0" borderId="0" xfId="3" applyFont="1" applyAlignment="1">
      <alignment horizontal="left" vertical="center"/>
    </xf>
    <xf numFmtId="0" fontId="158" fillId="0" borderId="0" xfId="0" applyFont="1" applyAlignment="1">
      <alignment horizontal="right" vertical="center" indent="1"/>
    </xf>
    <xf numFmtId="14" fontId="173" fillId="0" borderId="0" xfId="0" applyNumberFormat="1" applyFont="1" applyAlignment="1">
      <alignment horizontal="right" vertical="center"/>
    </xf>
    <xf numFmtId="0" fontId="173" fillId="0" borderId="0" xfId="3" applyFont="1" applyFill="1">
      <alignment vertical="top"/>
    </xf>
    <xf numFmtId="0" fontId="160" fillId="0" borderId="0" xfId="0" applyFont="1" applyAlignment="1">
      <alignment horizontal="left"/>
    </xf>
    <xf numFmtId="0" fontId="159"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62" fillId="0" borderId="0" xfId="3" applyFont="1" applyFill="1" applyAlignment="1">
      <alignment horizontal="left" vertical="center"/>
    </xf>
    <xf numFmtId="0" fontId="25" fillId="0" borderId="0" xfId="3" applyFont="1" applyFill="1" applyAlignment="1">
      <alignment horizontal="center"/>
    </xf>
    <xf numFmtId="0" fontId="160" fillId="0" borderId="0" xfId="0" applyFont="1" applyFill="1" applyAlignment="1">
      <alignment horizontal="right" vertical="center"/>
    </xf>
    <xf numFmtId="0" fontId="158" fillId="0" borderId="0" xfId="3" applyFont="1" applyAlignment="1">
      <alignment horizontal="left" vertical="center"/>
    </xf>
    <xf numFmtId="0" fontId="158" fillId="16" borderId="0" xfId="3" applyFont="1" applyFill="1" applyAlignment="1">
      <alignment horizontal="center"/>
    </xf>
    <xf numFmtId="0" fontId="158" fillId="0" borderId="0" xfId="3" applyFont="1" applyFill="1" applyAlignment="1">
      <alignment horizontal="left" vertical="center"/>
    </xf>
    <xf numFmtId="0" fontId="173" fillId="0" borderId="0" xfId="3" applyFont="1" applyFill="1" applyBorder="1" applyAlignment="1">
      <alignment horizontal="left" vertical="center"/>
    </xf>
    <xf numFmtId="0" fontId="22" fillId="0" borderId="0" xfId="15" applyFont="1" applyFill="1" applyAlignment="1"/>
    <xf numFmtId="0" fontId="162" fillId="0" borderId="0" xfId="15" applyFont="1" applyFill="1" applyAlignment="1">
      <alignment horizontal="left" vertical="center"/>
    </xf>
    <xf numFmtId="0" fontId="159" fillId="0" borderId="0" xfId="24" applyFont="1"/>
    <xf numFmtId="0" fontId="159" fillId="0" borderId="0" xfId="24" quotePrefix="1" applyFont="1"/>
    <xf numFmtId="0" fontId="173" fillId="0" borderId="0" xfId="24" applyFont="1" applyAlignment="1">
      <alignment vertical="center"/>
    </xf>
    <xf numFmtId="0" fontId="88" fillId="0" borderId="0" xfId="24" applyFont="1" applyFill="1" applyAlignment="1">
      <alignment vertical="center"/>
    </xf>
    <xf numFmtId="0" fontId="179" fillId="0" borderId="0" xfId="24" applyFont="1" applyAlignment="1">
      <alignment vertical="center"/>
    </xf>
    <xf numFmtId="0" fontId="160" fillId="0" borderId="0" xfId="0" applyFont="1" applyFill="1" applyAlignment="1">
      <alignment horizontal="left" vertical="center"/>
    </xf>
    <xf numFmtId="0" fontId="173" fillId="0" borderId="0" xfId="0" applyFont="1" applyFill="1" applyAlignment="1">
      <alignment horizontal="left" vertical="center"/>
    </xf>
    <xf numFmtId="0" fontId="167" fillId="0" borderId="0" xfId="0" applyFont="1" applyFill="1" applyBorder="1" applyAlignment="1">
      <alignment vertical="center"/>
    </xf>
    <xf numFmtId="0" fontId="160" fillId="0" borderId="0" xfId="0" applyFont="1" applyFill="1" applyAlignment="1">
      <alignment horizontal="left"/>
    </xf>
    <xf numFmtId="0" fontId="173" fillId="0" borderId="0" xfId="0" applyFont="1" applyAlignment="1">
      <alignment horizontal="left" vertical="center"/>
    </xf>
    <xf numFmtId="0" fontId="172" fillId="0" borderId="0" xfId="0" applyFont="1" applyFill="1" applyBorder="1" applyAlignment="1">
      <alignment vertical="center"/>
    </xf>
    <xf numFmtId="0" fontId="159" fillId="0" borderId="0" xfId="0" applyFont="1" applyAlignment="1">
      <alignment vertical="center"/>
    </xf>
    <xf numFmtId="0" fontId="160" fillId="0" borderId="0" xfId="27" applyFont="1" applyFill="1" applyAlignment="1" applyProtection="1">
      <alignment horizontal="left"/>
      <protection locked="0"/>
    </xf>
    <xf numFmtId="0" fontId="160" fillId="0" borderId="0" xfId="0" applyFont="1" applyFill="1" applyBorder="1" applyAlignment="1">
      <alignment horizontal="left" vertical="center"/>
    </xf>
    <xf numFmtId="0" fontId="22" fillId="0" borderId="0" xfId="0" applyFont="1" applyFill="1" applyAlignment="1">
      <alignment horizontal="center"/>
    </xf>
    <xf numFmtId="0" fontId="187"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61" fillId="11" borderId="0" xfId="3" applyFont="1" applyFill="1" applyBorder="1" applyAlignment="1">
      <alignment horizontal="left" vertical="center"/>
    </xf>
    <xf numFmtId="0" fontId="161" fillId="11" borderId="0" xfId="3" applyFont="1" applyFill="1" applyBorder="1" applyAlignment="1">
      <alignment horizontal="center" vertical="center"/>
    </xf>
    <xf numFmtId="0" fontId="161" fillId="11" borderId="0" xfId="3" applyFont="1" applyFill="1" applyBorder="1" applyAlignment="1">
      <alignment horizontal="left" vertical="center" indent="1"/>
    </xf>
    <xf numFmtId="0" fontId="161"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0" fontId="32" fillId="28" borderId="0" xfId="3" applyFont="1" applyFill="1" applyAlignment="1">
      <alignment vertical="center"/>
    </xf>
    <xf numFmtId="3" fontId="31" fillId="28" borderId="0" xfId="3" applyNumberFormat="1" applyFont="1" applyFill="1" applyAlignment="1">
      <alignment horizontal="right" vertical="center"/>
    </xf>
    <xf numFmtId="10" fontId="31" fillId="28" borderId="0" xfId="0" applyNumberFormat="1" applyFont="1" applyFill="1" applyAlignment="1">
      <alignment horizontal="right" vertical="center"/>
    </xf>
    <xf numFmtId="0" fontId="32" fillId="11" borderId="0" xfId="0" applyFont="1" applyFill="1" applyBorder="1" applyAlignment="1">
      <alignment horizontal="center" wrapText="1"/>
    </xf>
    <xf numFmtId="0" fontId="159"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5" fillId="11" borderId="0" xfId="3" applyFont="1" applyFill="1" applyAlignment="1">
      <alignment horizontal="center" vertical="center" wrapText="1"/>
    </xf>
    <xf numFmtId="166"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100" fillId="7" borderId="0" xfId="24" applyFont="1" applyFill="1" applyAlignment="1">
      <alignment vertical="center"/>
    </xf>
    <xf numFmtId="0" fontId="162" fillId="7" borderId="0" xfId="24" applyFont="1" applyFill="1" applyAlignment="1">
      <alignment vertical="center"/>
    </xf>
    <xf numFmtId="0" fontId="100" fillId="12" borderId="0" xfId="15" applyFont="1" applyFill="1" applyAlignment="1">
      <alignment horizontal="left" vertical="center"/>
    </xf>
    <xf numFmtId="0" fontId="162" fillId="12" borderId="0" xfId="15" applyFont="1" applyFill="1" applyAlignment="1">
      <alignment horizontal="left" vertical="center"/>
    </xf>
    <xf numFmtId="0" fontId="23" fillId="16" borderId="0" xfId="3" applyFont="1" applyFill="1" applyAlignment="1">
      <alignment horizontal="left" vertical="center"/>
    </xf>
    <xf numFmtId="0" fontId="158" fillId="16" borderId="0" xfId="3" applyFont="1" applyFill="1" applyAlignment="1">
      <alignment horizontal="left" vertical="center"/>
    </xf>
    <xf numFmtId="0" fontId="18" fillId="11" borderId="0" xfId="3" applyFont="1" applyFill="1" applyAlignment="1">
      <alignment horizontal="left" vertical="center"/>
    </xf>
    <xf numFmtId="0" fontId="162" fillId="11" borderId="0" xfId="3" applyFont="1" applyFill="1" applyAlignment="1">
      <alignment horizontal="left" vertical="center"/>
    </xf>
    <xf numFmtId="49" fontId="61" fillId="0" borderId="0" xfId="3" applyNumberFormat="1" applyFont="1" applyFill="1" applyBorder="1" applyAlignment="1">
      <alignment horizontal="right"/>
    </xf>
    <xf numFmtId="0" fontId="25" fillId="0" borderId="0" xfId="3" applyFont="1" applyFill="1" applyBorder="1" applyAlignment="1">
      <alignment horizontal="right"/>
    </xf>
    <xf numFmtId="0" fontId="100" fillId="19" borderId="0" xfId="3" applyFont="1" applyFill="1" applyBorder="1" applyAlignment="1">
      <alignment horizontal="left" vertical="center"/>
    </xf>
    <xf numFmtId="0" fontId="26" fillId="19" borderId="0" xfId="3" applyFont="1" applyFill="1" applyBorder="1" applyAlignment="1"/>
    <xf numFmtId="0" fontId="158"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35" fillId="11" borderId="0" xfId="0" applyFont="1" applyFill="1" applyAlignment="1">
      <alignment vertical="center"/>
    </xf>
    <xf numFmtId="0" fontId="188" fillId="0" borderId="0" xfId="2" applyFont="1" applyAlignment="1" applyProtection="1"/>
    <xf numFmtId="0" fontId="188" fillId="0" borderId="0" xfId="2" applyFont="1" applyAlignment="1" applyProtection="1">
      <alignment vertical="center"/>
    </xf>
    <xf numFmtId="168" fontId="11" fillId="3" borderId="0" xfId="0" applyNumberFormat="1" applyFont="1" applyFill="1" applyAlignment="1">
      <alignment horizontal="right" vertical="center" indent="1"/>
    </xf>
    <xf numFmtId="10" fontId="11" fillId="3" borderId="0" xfId="4" applyNumberFormat="1" applyFont="1" applyFill="1" applyAlignment="1">
      <alignment horizontal="right" vertical="center" wrapText="1" indent="1"/>
    </xf>
    <xf numFmtId="0" fontId="121" fillId="0" borderId="0" xfId="0" applyFont="1"/>
    <xf numFmtId="0" fontId="189" fillId="0" borderId="0" xfId="0" applyFont="1"/>
    <xf numFmtId="0" fontId="121" fillId="0" borderId="0" xfId="0" applyFont="1" applyAlignment="1">
      <alignment vertical="center"/>
    </xf>
    <xf numFmtId="0" fontId="190"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43"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43"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7"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5"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184" fillId="0" borderId="0" xfId="2" applyFont="1" applyFill="1" applyAlignment="1" applyProtection="1">
      <alignment horizontal="left" vertical="center"/>
    </xf>
    <xf numFmtId="0" fontId="34" fillId="0" borderId="0" xfId="0" applyFont="1" applyFill="1" applyBorder="1" applyAlignment="1">
      <alignment horizontal="left"/>
    </xf>
    <xf numFmtId="0" fontId="179"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vertical="center" wrapText="1"/>
    </xf>
    <xf numFmtId="0" fontId="10" fillId="0" borderId="0" xfId="0" applyFont="1" applyFill="1" applyBorder="1" applyAlignment="1">
      <alignment horizontal="center"/>
    </xf>
    <xf numFmtId="0" fontId="176"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91" fillId="0" borderId="0" xfId="0" applyFont="1"/>
    <xf numFmtId="0" fontId="192" fillId="0" borderId="0" xfId="0" applyFont="1"/>
    <xf numFmtId="0" fontId="193" fillId="0" borderId="0" xfId="3" applyFont="1" applyFill="1" applyBorder="1" applyAlignment="1"/>
    <xf numFmtId="0" fontId="14" fillId="19" borderId="0" xfId="0" applyFont="1" applyFill="1" applyBorder="1" applyAlignment="1">
      <alignment horizontal="center" vertical="center"/>
    </xf>
    <xf numFmtId="0" fontId="194" fillId="0" borderId="0" xfId="2" applyFont="1" applyFill="1" applyAlignment="1" applyProtection="1"/>
    <xf numFmtId="0" fontId="5" fillId="3" borderId="0" xfId="0" applyFont="1" applyFill="1" applyBorder="1" applyAlignment="1">
      <alignment horizontal="center" vertical="center"/>
    </xf>
    <xf numFmtId="0" fontId="5" fillId="3" borderId="0" xfId="0" applyFont="1" applyFill="1" applyBorder="1" applyAlignment="1">
      <alignment horizontal="center"/>
    </xf>
    <xf numFmtId="0" fontId="7"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6"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58" fillId="32" borderId="0" xfId="0" applyFont="1" applyFill="1" applyAlignment="1">
      <alignment horizontal="left" vertical="center"/>
    </xf>
    <xf numFmtId="0" fontId="97"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9" fillId="32" borderId="0" xfId="0" applyNumberFormat="1" applyFont="1" applyFill="1" applyBorder="1" applyAlignment="1">
      <alignment vertical="center"/>
    </xf>
    <xf numFmtId="168" fontId="99" fillId="35" borderId="0" xfId="0" applyNumberFormat="1" applyFont="1" applyFill="1" applyBorder="1" applyAlignment="1">
      <alignment horizontal="right" vertical="center" wrapText="1"/>
    </xf>
    <xf numFmtId="168" fontId="121" fillId="35" borderId="0" xfId="0" applyNumberFormat="1" applyFont="1" applyFill="1" applyBorder="1" applyAlignment="1">
      <alignment horizontal="right" vertical="center" wrapText="1"/>
    </xf>
    <xf numFmtId="168" fontId="121" fillId="35" borderId="0" xfId="0" applyNumberFormat="1" applyFont="1" applyFill="1" applyBorder="1" applyAlignment="1">
      <alignment vertical="center"/>
    </xf>
    <xf numFmtId="3" fontId="99" fillId="32" borderId="0" xfId="0" applyNumberFormat="1" applyFont="1" applyFill="1" applyBorder="1" applyAlignment="1">
      <alignment vertical="center"/>
    </xf>
    <xf numFmtId="0" fontId="134" fillId="32" borderId="0" xfId="0" applyFont="1" applyFill="1" applyBorder="1" applyAlignment="1">
      <alignment horizontal="center" vertical="center" wrapText="1"/>
    </xf>
    <xf numFmtId="0" fontId="97"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9" fillId="35" borderId="0" xfId="0" applyFont="1" applyFill="1" applyBorder="1" applyAlignment="1">
      <alignment horizontal="left" vertical="center" wrapText="1" indent="1"/>
    </xf>
    <xf numFmtId="0" fontId="2" fillId="32" borderId="0" xfId="0" applyFont="1" applyFill="1" applyBorder="1" applyAlignment="1">
      <alignment vertical="center"/>
    </xf>
    <xf numFmtId="181" fontId="118" fillId="32" borderId="0" xfId="0" applyNumberFormat="1" applyFont="1" applyFill="1" applyBorder="1" applyAlignment="1">
      <alignment horizontal="center" vertical="center"/>
    </xf>
    <xf numFmtId="181" fontId="158" fillId="32" borderId="0" xfId="0" applyNumberFormat="1" applyFont="1" applyFill="1" applyBorder="1" applyAlignment="1">
      <alignment horizontal="center" vertical="center"/>
    </xf>
    <xf numFmtId="3" fontId="118" fillId="35" borderId="0" xfId="0" applyNumberFormat="1" applyFont="1" applyFill="1" applyBorder="1" applyAlignment="1">
      <alignment horizontal="right" vertical="center" indent="1"/>
    </xf>
    <xf numFmtId="0" fontId="14" fillId="35" borderId="0" xfId="0" applyFont="1" applyFill="1" applyAlignment="1" applyProtection="1">
      <alignment vertical="center" wrapText="1"/>
      <protection locked="0"/>
    </xf>
    <xf numFmtId="0" fontId="40"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0" fontId="39" fillId="35" borderId="0" xfId="27" applyFont="1" applyFill="1" applyBorder="1" applyAlignment="1" applyProtection="1">
      <alignment horizontal="left" vertical="center" wrapText="1"/>
    </xf>
    <xf numFmtId="3" fontId="39" fillId="35"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vertical="center"/>
    </xf>
    <xf numFmtId="3" fontId="39" fillId="35" borderId="0" xfId="27" applyNumberFormat="1" applyFont="1" applyFill="1" applyBorder="1" applyAlignment="1" applyProtection="1">
      <alignment horizontal="right" vertical="center"/>
    </xf>
    <xf numFmtId="177" fontId="39" fillId="35" borderId="0" xfId="27" applyNumberFormat="1" applyFont="1" applyFill="1" applyBorder="1" applyAlignment="1" applyProtection="1">
      <alignment horizontal="right" vertical="center"/>
    </xf>
    <xf numFmtId="177" fontId="39" fillId="35"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9"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168" fontId="39" fillId="35" borderId="0" xfId="8" applyNumberFormat="1" applyFont="1" applyFill="1" applyBorder="1" applyAlignment="1" applyProtection="1">
      <alignment horizontal="right" vertical="center" wrapText="1"/>
    </xf>
    <xf numFmtId="10" fontId="39" fillId="35" borderId="0" xfId="4" applyNumberFormat="1" applyFont="1" applyFill="1" applyBorder="1" applyAlignment="1" applyProtection="1">
      <alignment horizontal="right" vertical="center" wrapText="1"/>
    </xf>
    <xf numFmtId="0" fontId="121" fillId="32" borderId="0" xfId="0" applyFont="1" applyFill="1" applyBorder="1" applyAlignment="1">
      <alignment vertical="center"/>
    </xf>
    <xf numFmtId="167" fontId="73" fillId="32" borderId="0" xfId="1" applyNumberFormat="1" applyFont="1" applyFill="1" applyBorder="1" applyAlignment="1">
      <alignment horizontal="center" vertical="center"/>
    </xf>
    <xf numFmtId="167" fontId="73"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74" fillId="32" borderId="0" xfId="0" applyFont="1" applyFill="1" applyBorder="1" applyAlignment="1">
      <alignment horizontal="center" vertical="top" wrapText="1"/>
    </xf>
    <xf numFmtId="0" fontId="75" fillId="35" borderId="0" xfId="0" applyFont="1" applyFill="1" applyBorder="1" applyAlignment="1">
      <alignment vertical="center" wrapText="1"/>
    </xf>
    <xf numFmtId="3" fontId="31" fillId="35" borderId="0" xfId="9" applyNumberFormat="1" applyFont="1" applyFill="1" applyBorder="1" applyAlignment="1" applyProtection="1">
      <alignment horizontal="right" vertical="center"/>
    </xf>
    <xf numFmtId="9" fontId="31" fillId="35" borderId="0" xfId="9" applyNumberFormat="1" applyFont="1" applyFill="1" applyBorder="1" applyAlignment="1" applyProtection="1">
      <alignment vertical="center"/>
    </xf>
    <xf numFmtId="3" fontId="143" fillId="35" borderId="0" xfId="9" applyNumberFormat="1" applyFont="1" applyFill="1" applyBorder="1" applyAlignment="1" applyProtection="1">
      <alignment horizontal="right" vertical="center"/>
    </xf>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31" fillId="32" borderId="0" xfId="0" applyFont="1" applyFill="1" applyAlignment="1">
      <alignment vertical="center" wrapText="1"/>
    </xf>
    <xf numFmtId="10" fontId="39" fillId="32" borderId="0" xfId="1" applyNumberFormat="1" applyFont="1" applyFill="1" applyAlignment="1">
      <alignment horizontal="right" vertical="center" wrapText="1"/>
    </xf>
    <xf numFmtId="178" fontId="39" fillId="32" borderId="0" xfId="1" applyNumberFormat="1" applyFont="1" applyFill="1" applyAlignment="1">
      <alignment horizontal="right" vertical="center" wrapText="1"/>
    </xf>
    <xf numFmtId="179" fontId="39" fillId="32" borderId="0" xfId="1" applyNumberFormat="1" applyFont="1" applyFill="1" applyAlignment="1">
      <alignment horizontal="right" vertical="center" wrapText="1"/>
    </xf>
    <xf numFmtId="0" fontId="143" fillId="35" borderId="0" xfId="0" applyFont="1" applyFill="1" applyAlignment="1">
      <alignment vertical="center" wrapText="1"/>
    </xf>
    <xf numFmtId="3" fontId="121" fillId="35" borderId="0" xfId="1" applyNumberFormat="1" applyFont="1" applyFill="1" applyAlignment="1">
      <alignment horizontal="right" vertical="center"/>
    </xf>
    <xf numFmtId="0" fontId="121" fillId="0" borderId="0" xfId="0" applyFont="1" applyAlignment="1">
      <alignment horizontal="right" vertical="center"/>
    </xf>
    <xf numFmtId="0" fontId="195" fillId="0" borderId="0" xfId="0" applyFont="1"/>
    <xf numFmtId="49" fontId="32" fillId="32" borderId="0" xfId="0" applyNumberFormat="1" applyFont="1" applyFill="1" applyAlignment="1">
      <alignment horizontal="center" vertical="center" wrapText="1"/>
    </xf>
    <xf numFmtId="0" fontId="32" fillId="32" borderId="0" xfId="0" applyFont="1" applyFill="1" applyBorder="1" applyAlignment="1">
      <alignment horizontal="center" vertical="center" wrapText="1"/>
    </xf>
    <xf numFmtId="0" fontId="159" fillId="32" borderId="0" xfId="0" applyFont="1" applyFill="1" applyAlignment="1">
      <alignment horizontal="center" vertical="center" wrapText="1"/>
    </xf>
    <xf numFmtId="0" fontId="159" fillId="32" borderId="0" xfId="0" applyFont="1" applyFill="1" applyBorder="1" applyAlignment="1">
      <alignment horizontal="center" vertical="center" wrapText="1"/>
    </xf>
    <xf numFmtId="0" fontId="39" fillId="35" borderId="0" xfId="0" applyFont="1" applyFill="1" applyAlignment="1">
      <alignment horizontal="left" vertical="center" wrapText="1"/>
    </xf>
    <xf numFmtId="166" fontId="39" fillId="35" borderId="0" xfId="1" applyNumberFormat="1" applyFont="1" applyFill="1" applyBorder="1" applyAlignment="1">
      <alignment horizontal="left" vertical="center"/>
    </xf>
    <xf numFmtId="10" fontId="39" fillId="35" borderId="0" xfId="4" applyNumberFormat="1" applyFont="1" applyFill="1" applyBorder="1" applyAlignment="1">
      <alignment horizontal="center" vertical="center"/>
    </xf>
    <xf numFmtId="3" fontId="121" fillId="35" borderId="0" xfId="0" applyNumberFormat="1" applyFont="1" applyFill="1" applyAlignment="1">
      <alignment vertical="center"/>
    </xf>
    <xf numFmtId="0" fontId="164" fillId="32" borderId="0" xfId="0" applyFont="1" applyFill="1" applyBorder="1" applyAlignment="1">
      <alignment horizontal="center" vertical="center"/>
    </xf>
    <xf numFmtId="0" fontId="39" fillId="35" borderId="0" xfId="0" applyFont="1" applyFill="1" applyBorder="1" applyAlignment="1">
      <alignment horizontal="left" vertical="center"/>
    </xf>
    <xf numFmtId="3" fontId="39" fillId="35" borderId="0" xfId="11" applyNumberFormat="1" applyFont="1" applyFill="1" applyBorder="1" applyAlignment="1">
      <alignment horizontal="right" vertical="center" indent="2"/>
    </xf>
    <xf numFmtId="10" fontId="39" fillId="35" borderId="0" xfId="4" applyNumberFormat="1" applyFont="1" applyFill="1" applyBorder="1" applyAlignment="1">
      <alignment horizontal="right" vertical="center" indent="1"/>
    </xf>
    <xf numFmtId="3" fontId="39" fillId="35" borderId="0" xfId="11" applyNumberFormat="1" applyFont="1" applyFill="1" applyBorder="1" applyAlignment="1">
      <alignment horizontal="right" vertical="center" indent="1"/>
    </xf>
    <xf numFmtId="167" fontId="40" fillId="3" borderId="0" xfId="13" applyNumberFormat="1" applyFont="1" applyFill="1" applyBorder="1" applyAlignment="1">
      <alignment horizontal="center" vertical="center"/>
    </xf>
    <xf numFmtId="14" fontId="40" fillId="3" borderId="0" xfId="13" applyNumberFormat="1" applyFont="1" applyFill="1" applyBorder="1" applyAlignment="1">
      <alignment horizontal="right" vertical="center" wrapText="1"/>
    </xf>
    <xf numFmtId="167" fontId="40" fillId="3" borderId="0" xfId="12" applyNumberFormat="1" applyFont="1" applyFill="1" applyBorder="1" applyAlignment="1">
      <alignment horizontal="center" vertical="center"/>
    </xf>
    <xf numFmtId="0" fontId="31" fillId="32" borderId="0" xfId="0" applyFont="1" applyFill="1" applyBorder="1" applyAlignment="1">
      <alignment horizontal="center" vertical="center" wrapText="1"/>
    </xf>
    <xf numFmtId="0" fontId="33" fillId="32" borderId="0" xfId="0" applyFont="1" applyFill="1" applyBorder="1" applyAlignment="1">
      <alignment horizontal="center" wrapText="1"/>
    </xf>
    <xf numFmtId="0" fontId="167" fillId="32" borderId="0" xfId="0" applyFont="1" applyFill="1" applyBorder="1" applyAlignment="1">
      <alignment horizontal="center" vertical="top" wrapText="1"/>
    </xf>
    <xf numFmtId="0" fontId="0" fillId="32" borderId="0" xfId="0" applyFill="1"/>
    <xf numFmtId="0" fontId="118" fillId="32" borderId="0" xfId="0" applyFont="1" applyFill="1" applyAlignment="1">
      <alignment horizontal="center" vertical="center"/>
    </xf>
    <xf numFmtId="0" fontId="39" fillId="32" borderId="0" xfId="0" applyFont="1" applyFill="1" applyAlignment="1">
      <alignment horizontal="center" vertical="center" wrapText="1"/>
    </xf>
    <xf numFmtId="0" fontId="158" fillId="32" borderId="0" xfId="0" applyFont="1" applyFill="1" applyAlignment="1">
      <alignment horizontal="center" vertical="center"/>
    </xf>
    <xf numFmtId="0" fontId="160" fillId="32" borderId="0" xfId="0" applyFont="1" applyFill="1" applyAlignment="1">
      <alignment horizontal="center" vertical="center"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60" fillId="32" borderId="0" xfId="0" applyNumberFormat="1" applyFont="1" applyFill="1" applyBorder="1" applyAlignment="1">
      <alignment horizontal="center" vertical="center"/>
    </xf>
    <xf numFmtId="0" fontId="38" fillId="32" borderId="0" xfId="0" applyFont="1" applyFill="1" applyAlignment="1">
      <alignment horizontal="center" vertical="center" wrapText="1"/>
    </xf>
    <xf numFmtId="0" fontId="39" fillId="35" borderId="0" xfId="0" applyFont="1" applyFill="1" applyBorder="1" applyAlignment="1">
      <alignment horizontal="left" vertical="center" wrapText="1" indent="2"/>
    </xf>
    <xf numFmtId="3" fontId="39" fillId="35" borderId="0" xfId="0" applyNumberFormat="1" applyFont="1" applyFill="1" applyBorder="1" applyAlignment="1">
      <alignment horizontal="right" vertical="center" indent="2"/>
    </xf>
    <xf numFmtId="10" fontId="39" fillId="35" borderId="0" xfId="0" applyNumberFormat="1" applyFont="1" applyFill="1" applyBorder="1" applyAlignment="1">
      <alignment horizontal="right" vertical="center" indent="1"/>
    </xf>
    <xf numFmtId="0" fontId="121" fillId="0" borderId="0" xfId="0" applyFont="1" applyAlignment="1">
      <alignment vertical="top" wrapText="1"/>
    </xf>
    <xf numFmtId="181" fontId="118"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1" fillId="32" borderId="0" xfId="0" applyFont="1" applyFill="1" applyBorder="1" applyAlignment="1">
      <alignment horizontal="center" vertical="center" wrapText="1"/>
    </xf>
    <xf numFmtId="0" fontId="2" fillId="0" borderId="0" xfId="0" applyFont="1" applyFill="1" applyAlignment="1">
      <alignment vertical="center"/>
    </xf>
    <xf numFmtId="0" fontId="2" fillId="37" borderId="0" xfId="0" applyFont="1" applyFill="1" applyAlignment="1">
      <alignment vertical="center"/>
    </xf>
    <xf numFmtId="0" fontId="120" fillId="37" borderId="0" xfId="0" applyFont="1" applyFill="1" applyAlignment="1">
      <alignment vertical="center"/>
    </xf>
    <xf numFmtId="0" fontId="158" fillId="37" borderId="0" xfId="0" applyFont="1" applyFill="1" applyAlignment="1">
      <alignment vertical="center"/>
    </xf>
    <xf numFmtId="0" fontId="196" fillId="0" borderId="0" xfId="3" applyFont="1" applyFill="1" applyBorder="1" applyAlignment="1">
      <alignment horizontal="left" vertical="center"/>
    </xf>
    <xf numFmtId="0" fontId="197" fillId="0" borderId="0" xfId="0" applyFont="1" applyAlignment="1">
      <alignment vertical="center"/>
    </xf>
    <xf numFmtId="0" fontId="198" fillId="0" borderId="0" xfId="0" applyFont="1"/>
    <xf numFmtId="0" fontId="118" fillId="0" borderId="0" xfId="0" applyFont="1" applyAlignment="1">
      <alignment vertical="center"/>
    </xf>
    <xf numFmtId="0" fontId="118" fillId="0" borderId="0" xfId="0" applyFont="1"/>
    <xf numFmtId="0" fontId="118" fillId="37" borderId="0" xfId="0" applyFont="1" applyFill="1" applyBorder="1" applyAlignment="1">
      <alignment horizontal="center" vertical="center" wrapText="1"/>
    </xf>
    <xf numFmtId="14" fontId="2" fillId="0" borderId="0" xfId="0" applyNumberFormat="1" applyFont="1" applyBorder="1"/>
    <xf numFmtId="0" fontId="2" fillId="0" borderId="0" xfId="0" applyFont="1" applyBorder="1"/>
    <xf numFmtId="3" fontId="2" fillId="0" borderId="0" xfId="0" applyNumberFormat="1" applyFont="1" applyBorder="1"/>
    <xf numFmtId="0" fontId="200" fillId="0" borderId="0" xfId="0" applyFont="1"/>
    <xf numFmtId="10" fontId="40" fillId="39" borderId="0" xfId="1" applyNumberFormat="1" applyFont="1" applyFill="1" applyBorder="1" applyAlignment="1" applyProtection="1">
      <alignment horizontal="right" vertical="center" indent="3"/>
      <protection hidden="1"/>
    </xf>
    <xf numFmtId="10" fontId="73" fillId="38" borderId="0" xfId="1" applyNumberFormat="1" applyFont="1" applyFill="1" applyBorder="1" applyAlignment="1">
      <alignment horizontal="right" vertical="center" indent="3"/>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9"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181" fontId="118"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wrapText="1"/>
    </xf>
    <xf numFmtId="3" fontId="33" fillId="0" borderId="0" xfId="0" applyNumberFormat="1" applyFont="1" applyFill="1" applyBorder="1" applyAlignment="1">
      <alignment vertical="center" wrapText="1"/>
    </xf>
    <xf numFmtId="3" fontId="40" fillId="3" borderId="0" xfId="1" applyNumberFormat="1" applyFont="1" applyFill="1" applyBorder="1" applyAlignment="1">
      <alignment horizontal="center" vertical="center"/>
    </xf>
    <xf numFmtId="3" fontId="39" fillId="35" borderId="0" xfId="1" applyNumberFormat="1" applyFont="1" applyFill="1" applyBorder="1" applyAlignment="1">
      <alignment horizontal="left" vertical="center"/>
    </xf>
    <xf numFmtId="0" fontId="40" fillId="0" borderId="0" xfId="0" applyFont="1" applyFill="1" applyBorder="1" applyAlignment="1">
      <alignment vertical="center"/>
    </xf>
    <xf numFmtId="167" fontId="40" fillId="0" borderId="0" xfId="13" applyNumberFormat="1" applyFont="1" applyFill="1" applyBorder="1" applyAlignment="1">
      <alignment horizontal="center" vertical="center"/>
    </xf>
    <xf numFmtId="10" fontId="40" fillId="0" borderId="0" xfId="4" applyNumberFormat="1" applyFont="1" applyFill="1" applyBorder="1" applyAlignment="1">
      <alignment horizontal="center" vertical="center"/>
    </xf>
    <xf numFmtId="14" fontId="40" fillId="0" borderId="0" xfId="13" applyNumberFormat="1" applyFont="1" applyFill="1" applyBorder="1" applyAlignment="1">
      <alignment horizontal="right" vertical="center" wrapText="1"/>
    </xf>
    <xf numFmtId="0" fontId="153" fillId="32" borderId="0" xfId="0" applyFont="1" applyFill="1" applyAlignment="1"/>
    <xf numFmtId="0" fontId="126" fillId="0" borderId="0" xfId="0" applyFont="1" applyFill="1" applyAlignment="1">
      <alignment horizontal="right" vertical="center"/>
    </xf>
    <xf numFmtId="0" fontId="158" fillId="0" borderId="0" xfId="0" applyFont="1" applyFill="1" applyAlignment="1">
      <alignment horizontal="right" vertical="center"/>
    </xf>
    <xf numFmtId="0" fontId="155" fillId="0" borderId="0" xfId="0" applyFont="1" applyFill="1" applyAlignment="1">
      <alignment horizontal="right" vertical="center"/>
    </xf>
    <xf numFmtId="183" fontId="118" fillId="37" borderId="0" xfId="0" applyNumberFormat="1" applyFont="1" applyFill="1" applyBorder="1" applyAlignment="1">
      <alignment horizontal="center" vertical="center" wrapText="1"/>
    </xf>
    <xf numFmtId="0" fontId="121" fillId="0" borderId="0" xfId="3" applyFont="1" applyFill="1" applyBorder="1" applyAlignment="1">
      <alignment horizontal="center" vertical="center"/>
    </xf>
    <xf numFmtId="0" fontId="16" fillId="0" borderId="0" xfId="2" applyFill="1" applyAlignment="1" applyProtection="1">
      <alignment horizontal="left" vertical="center"/>
    </xf>
    <xf numFmtId="0" fontId="70" fillId="0" borderId="0" xfId="24" applyFont="1" applyAlignment="1">
      <alignment horizontal="left" vertical="center"/>
    </xf>
    <xf numFmtId="0" fontId="0" fillId="0" borderId="0" xfId="0" applyAlignment="1">
      <alignment horizontal="left"/>
    </xf>
    <xf numFmtId="0" fontId="202" fillId="37" borderId="0" xfId="0" applyFont="1" applyFill="1" applyAlignment="1">
      <alignment horizontal="center" vertical="center"/>
    </xf>
    <xf numFmtId="0" fontId="118" fillId="3" borderId="0" xfId="0" applyFont="1" applyFill="1" applyBorder="1" applyAlignment="1">
      <alignment vertical="center" wrapText="1"/>
    </xf>
    <xf numFmtId="0" fontId="31" fillId="27" borderId="0" xfId="3" applyFont="1" applyFill="1" applyBorder="1" applyAlignment="1">
      <alignment horizontal="center" vertical="center"/>
    </xf>
    <xf numFmtId="0" fontId="206" fillId="0" borderId="0" xfId="2" applyFont="1" applyFill="1" applyAlignment="1" applyProtection="1">
      <alignment horizontal="left" vertical="center"/>
    </xf>
    <xf numFmtId="0" fontId="207" fillId="0" borderId="0" xfId="2" applyFont="1" applyFill="1" applyAlignment="1" applyProtection="1">
      <alignment horizontal="left" vertical="center"/>
    </xf>
    <xf numFmtId="0" fontId="208" fillId="0" borderId="0" xfId="2" applyFont="1" applyFill="1" applyAlignment="1" applyProtection="1">
      <alignment horizontal="left" vertical="center"/>
    </xf>
    <xf numFmtId="0" fontId="209" fillId="0" borderId="0" xfId="2" applyFont="1" applyFill="1" applyAlignment="1" applyProtection="1">
      <alignment horizontal="left" vertical="center"/>
    </xf>
    <xf numFmtId="0" fontId="210" fillId="0" borderId="0" xfId="2" applyFont="1" applyFill="1" applyBorder="1" applyAlignment="1" applyProtection="1"/>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Border="1" applyAlignment="1" applyProtection="1">
      <alignment horizontal="left" vertical="center"/>
    </xf>
    <xf numFmtId="0" fontId="32" fillId="0" borderId="0" xfId="0" applyFont="1" applyFill="1" applyBorder="1" applyAlignment="1">
      <alignment horizontal="center" vertical="center" wrapText="1"/>
    </xf>
    <xf numFmtId="0" fontId="135" fillId="32" borderId="0" xfId="0" applyFont="1" applyFill="1" applyBorder="1" applyAlignment="1">
      <alignment vertical="center"/>
    </xf>
    <xf numFmtId="181" fontId="121" fillId="32" borderId="0" xfId="0" applyNumberFormat="1" applyFont="1" applyFill="1" applyBorder="1" applyAlignment="1">
      <alignment horizontal="center" vertical="center"/>
    </xf>
    <xf numFmtId="181" fontId="121" fillId="32" borderId="0" xfId="0" applyNumberFormat="1" applyFont="1" applyFill="1" applyBorder="1" applyAlignment="1">
      <alignment horizontal="center" vertical="center" wrapText="1"/>
    </xf>
    <xf numFmtId="181" fontId="160" fillId="32" borderId="0" xfId="0" applyNumberFormat="1" applyFont="1" applyFill="1" applyBorder="1" applyAlignment="1">
      <alignment horizontal="center" vertical="center"/>
    </xf>
    <xf numFmtId="0" fontId="135" fillId="3" borderId="0" xfId="0" applyFont="1" applyFill="1" applyBorder="1" applyAlignment="1">
      <alignment vertical="center" wrapText="1"/>
    </xf>
    <xf numFmtId="3" fontId="135" fillId="3" borderId="0" xfId="0" applyNumberFormat="1" applyFont="1" applyFill="1" applyBorder="1" applyAlignment="1">
      <alignment horizontal="right" vertical="center" indent="1"/>
    </xf>
    <xf numFmtId="0" fontId="121" fillId="3" borderId="0" xfId="0" applyFont="1" applyFill="1" applyBorder="1" applyAlignment="1">
      <alignment vertical="center"/>
    </xf>
    <xf numFmtId="0" fontId="135" fillId="3" borderId="0" xfId="0" applyFont="1" applyFill="1" applyBorder="1" applyAlignment="1">
      <alignment horizontal="right" vertical="center" indent="1"/>
    </xf>
    <xf numFmtId="0" fontId="135" fillId="3" borderId="0" xfId="0" applyFont="1" applyFill="1" applyBorder="1" applyAlignment="1">
      <alignment horizontal="left" vertical="center" indent="1"/>
    </xf>
    <xf numFmtId="0" fontId="135" fillId="3" borderId="0" xfId="0" applyFont="1" applyFill="1" applyBorder="1" applyAlignment="1">
      <alignment horizontal="left" vertical="center" wrapText="1" indent="1"/>
    </xf>
    <xf numFmtId="0" fontId="121" fillId="35" borderId="0" xfId="0" applyFont="1" applyFill="1" applyBorder="1" applyAlignment="1">
      <alignment vertical="center"/>
    </xf>
    <xf numFmtId="3" fontId="121" fillId="35" borderId="0" xfId="0" applyNumberFormat="1" applyFont="1" applyFill="1" applyBorder="1" applyAlignment="1">
      <alignment horizontal="right" vertical="center" indent="1"/>
    </xf>
    <xf numFmtId="0" fontId="135" fillId="3" borderId="0" xfId="0" applyFont="1" applyFill="1" applyBorder="1" applyAlignment="1">
      <alignment horizontal="left" vertical="center" indent="2"/>
    </xf>
    <xf numFmtId="4" fontId="135"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4" fillId="0" borderId="0" xfId="0" applyNumberFormat="1" applyFont="1" applyFill="1" applyAlignment="1">
      <alignment vertical="top"/>
    </xf>
    <xf numFmtId="0" fontId="124" fillId="2" borderId="0" xfId="0" applyFont="1" applyFill="1" applyBorder="1" applyAlignment="1">
      <alignment vertical="distributed"/>
    </xf>
    <xf numFmtId="0" fontId="167" fillId="0" borderId="0" xfId="0" applyNumberFormat="1" applyFont="1" applyFill="1" applyBorder="1" applyAlignment="1">
      <alignment vertical="center"/>
    </xf>
    <xf numFmtId="0" fontId="93" fillId="0" borderId="0" xfId="0" applyFont="1" applyAlignment="1">
      <alignment vertical="top"/>
    </xf>
    <xf numFmtId="0" fontId="39" fillId="35" borderId="0" xfId="0" applyFont="1" applyFill="1" applyBorder="1" applyAlignment="1">
      <alignment horizontal="center" vertical="center" wrapText="1"/>
    </xf>
    <xf numFmtId="181" fontId="160" fillId="32" borderId="0" xfId="0" applyNumberFormat="1" applyFont="1" applyFill="1" applyBorder="1" applyAlignment="1">
      <alignment horizontal="center" vertical="center" wrapText="1"/>
    </xf>
    <xf numFmtId="181" fontId="158" fillId="32" borderId="0" xfId="0" applyNumberFormat="1" applyFont="1" applyFill="1" applyBorder="1" applyAlignment="1">
      <alignment horizontal="center" vertical="center" wrapText="1"/>
    </xf>
    <xf numFmtId="3" fontId="139" fillId="17" borderId="0" xfId="3" applyNumberFormat="1" applyFont="1" applyFill="1" applyBorder="1" applyAlignment="1">
      <alignment horizontal="right" vertical="center"/>
    </xf>
    <xf numFmtId="0" fontId="40" fillId="3" borderId="0" xfId="0" applyFont="1" applyFill="1" applyAlignment="1">
      <alignment horizontal="left" vertical="center" wrapText="1"/>
    </xf>
    <xf numFmtId="0" fontId="40" fillId="3" borderId="0" xfId="0" applyFont="1" applyFill="1" applyAlignment="1">
      <alignment horizontal="right" vertical="center"/>
    </xf>
    <xf numFmtId="0" fontId="40" fillId="3" borderId="0" xfId="0" applyFont="1" applyFill="1" applyAlignment="1">
      <alignment horizontal="left" vertical="center" indent="1"/>
    </xf>
    <xf numFmtId="0" fontId="40" fillId="3" borderId="0" xfId="0" applyFont="1" applyFill="1" applyAlignment="1">
      <alignment horizontal="left" vertical="center"/>
    </xf>
    <xf numFmtId="14" fontId="0" fillId="0" borderId="0" xfId="0" applyNumberFormat="1"/>
    <xf numFmtId="0" fontId="40" fillId="3" borderId="0" xfId="0" applyFont="1" applyFill="1" applyAlignment="1">
      <alignment horizontal="left" vertical="center" indent="2"/>
    </xf>
    <xf numFmtId="3" fontId="40" fillId="3" borderId="0" xfId="0" applyNumberFormat="1" applyFont="1" applyFill="1" applyAlignment="1">
      <alignment horizontal="right" vertical="center" indent="2"/>
    </xf>
    <xf numFmtId="3" fontId="40" fillId="3" borderId="0" xfId="1" applyNumberFormat="1" applyFont="1" applyFill="1" applyBorder="1" applyAlignment="1">
      <alignment horizontal="right" vertical="center" indent="2"/>
    </xf>
    <xf numFmtId="0" fontId="32" fillId="32" borderId="0" xfId="0" applyFont="1" applyFill="1" applyBorder="1" applyAlignment="1">
      <alignment horizontal="center" vertical="center" wrapText="1"/>
    </xf>
    <xf numFmtId="14" fontId="31" fillId="19" borderId="8" xfId="3" applyNumberFormat="1" applyFont="1" applyFill="1" applyBorder="1" applyAlignment="1" applyProtection="1">
      <alignment horizontal="center" vertical="center" wrapText="1"/>
      <protection hidden="1"/>
    </xf>
    <xf numFmtId="0" fontId="32" fillId="19" borderId="8" xfId="3" applyFont="1" applyFill="1" applyBorder="1" applyAlignment="1">
      <alignment horizontal="center" vertical="center" wrapText="1"/>
    </xf>
    <xf numFmtId="0" fontId="41" fillId="19" borderId="8" xfId="0" applyFont="1" applyFill="1" applyBorder="1" applyAlignment="1" applyProtection="1">
      <alignment horizontal="center" vertical="center" wrapText="1" readingOrder="1"/>
      <protection locked="0"/>
    </xf>
    <xf numFmtId="0" fontId="32" fillId="19" borderId="8" xfId="0" applyFont="1" applyFill="1" applyBorder="1" applyAlignment="1" applyProtection="1">
      <alignment horizontal="center" vertical="center" wrapText="1" readingOrder="1"/>
      <protection locked="0"/>
    </xf>
    <xf numFmtId="0" fontId="218" fillId="0" borderId="0" xfId="0" applyFont="1" applyAlignment="1">
      <alignment vertical="center"/>
    </xf>
    <xf numFmtId="10" fontId="73" fillId="32" borderId="0" xfId="4" applyNumberFormat="1" applyFont="1" applyFill="1" applyBorder="1" applyAlignment="1">
      <alignment horizontal="right" vertical="center" wrapText="1" indent="3"/>
    </xf>
    <xf numFmtId="10" fontId="40" fillId="3" borderId="0" xfId="4" applyNumberFormat="1" applyFont="1" applyFill="1" applyBorder="1" applyAlignment="1">
      <alignment horizontal="right" vertical="center" indent="2"/>
    </xf>
    <xf numFmtId="10" fontId="39" fillId="35" borderId="0" xfId="4" applyNumberFormat="1" applyFont="1" applyFill="1" applyBorder="1" applyAlignment="1">
      <alignment horizontal="right" vertical="center" indent="2"/>
    </xf>
    <xf numFmtId="0" fontId="135" fillId="0" borderId="0" xfId="0" applyFont="1" applyAlignment="1">
      <alignment vertical="center"/>
    </xf>
    <xf numFmtId="0" fontId="121" fillId="20" borderId="0" xfId="0" applyFont="1" applyFill="1" applyAlignment="1">
      <alignment horizontal="center" vertical="center" wrapText="1"/>
    </xf>
    <xf numFmtId="3" fontId="135" fillId="3" borderId="0" xfId="0" applyNumberFormat="1" applyFont="1" applyFill="1" applyAlignment="1">
      <alignment horizontal="right" vertical="center" indent="1"/>
    </xf>
    <xf numFmtId="14" fontId="135" fillId="3" borderId="0" xfId="0" applyNumberFormat="1" applyFont="1" applyFill="1" applyAlignment="1">
      <alignment horizontal="right" vertical="center" indent="1"/>
    </xf>
    <xf numFmtId="0" fontId="121" fillId="10" borderId="0" xfId="0" applyFont="1" applyFill="1" applyAlignment="1">
      <alignment horizontal="center" vertical="center" wrapText="1"/>
    </xf>
    <xf numFmtId="0" fontId="223" fillId="0" borderId="0" xfId="2" applyFont="1" applyFill="1" applyAlignment="1" applyProtection="1">
      <alignment horizontal="left" vertical="center"/>
    </xf>
    <xf numFmtId="0" fontId="224" fillId="0" borderId="0" xfId="2" applyFont="1" applyFill="1" applyAlignment="1" applyProtection="1">
      <alignment horizontal="left" vertical="center"/>
    </xf>
    <xf numFmtId="0" fontId="222" fillId="0" borderId="0" xfId="2" applyFont="1" applyFill="1" applyBorder="1" applyAlignment="1" applyProtection="1">
      <alignment horizontal="left" vertical="center"/>
    </xf>
    <xf numFmtId="0" fontId="227" fillId="0" borderId="0" xfId="0" applyFont="1" applyAlignment="1">
      <alignment horizontal="left" vertical="center"/>
    </xf>
    <xf numFmtId="174" fontId="89" fillId="3" borderId="0" xfId="21" applyNumberFormat="1" applyFont="1" applyFill="1" applyAlignment="1">
      <alignment vertical="center"/>
    </xf>
    <xf numFmtId="175" fontId="89" fillId="3" borderId="0" xfId="0" applyNumberFormat="1" applyFont="1" applyFill="1" applyBorder="1" applyAlignment="1">
      <alignmen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50" fillId="40" borderId="0" xfId="0" applyFont="1" applyFill="1" applyBorder="1" applyAlignment="1">
      <alignment horizontal="center" vertical="center" wrapText="1"/>
    </xf>
    <xf numFmtId="0" fontId="32" fillId="40" borderId="0" xfId="0" applyFont="1" applyFill="1" applyBorder="1" applyAlignment="1">
      <alignment horizontal="center" wrapText="1"/>
    </xf>
    <xf numFmtId="0" fontId="32" fillId="40" borderId="0" xfId="0" applyFont="1" applyFill="1" applyBorder="1" applyAlignment="1">
      <alignment horizontal="center" vertical="center" wrapText="1"/>
    </xf>
    <xf numFmtId="0" fontId="159" fillId="40" borderId="0" xfId="0" applyFont="1" applyFill="1" applyBorder="1" applyAlignment="1">
      <alignment horizontal="center" vertical="center" wrapText="1"/>
    </xf>
    <xf numFmtId="0" fontId="154" fillId="40"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9"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9"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4" fontId="135" fillId="3" borderId="0" xfId="24" applyNumberFormat="1" applyFont="1" applyFill="1" applyAlignment="1">
      <alignment horizontal="right" vertical="center" indent="1"/>
    </xf>
    <xf numFmtId="3" fontId="135" fillId="3" borderId="0" xfId="24" applyNumberFormat="1" applyFont="1" applyFill="1" applyAlignment="1">
      <alignment horizontal="right" vertical="center" indent="1"/>
    </xf>
    <xf numFmtId="0" fontId="39" fillId="12" borderId="0" xfId="3" applyFont="1" applyFill="1" applyBorder="1" applyAlignment="1">
      <alignment horizontal="center" vertical="center"/>
    </xf>
    <xf numFmtId="0" fontId="39" fillId="12" borderId="0" xfId="3" applyFont="1" applyFill="1" applyBorder="1" applyAlignment="1">
      <alignment horizontal="right" vertical="center"/>
    </xf>
    <xf numFmtId="0" fontId="186"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8" fillId="3" borderId="0" xfId="0" applyFont="1" applyFill="1" applyBorder="1" applyAlignment="1">
      <alignment horizontal="left" vertical="center" wrapText="1" indent="1"/>
    </xf>
    <xf numFmtId="0" fontId="158" fillId="3" borderId="0" xfId="0" applyFont="1" applyFill="1" applyBorder="1" applyAlignment="1">
      <alignment horizontal="left" vertical="center" wrapText="1" indent="1"/>
    </xf>
    <xf numFmtId="0" fontId="115" fillId="3" borderId="0" xfId="0" applyFont="1" applyFill="1" applyBorder="1" applyAlignment="1">
      <alignment horizontal="center" vertical="center"/>
    </xf>
    <xf numFmtId="0" fontId="157" fillId="3" borderId="0" xfId="0" applyFont="1" applyFill="1" applyBorder="1" applyAlignment="1">
      <alignment horizontal="center" vertical="center"/>
    </xf>
    <xf numFmtId="0" fontId="2" fillId="3" borderId="0" xfId="0" applyFont="1" applyFill="1" applyBorder="1" applyAlignment="1">
      <alignment horizontal="center" vertical="center" wrapText="1"/>
    </xf>
    <xf numFmtId="0" fontId="116" fillId="3" borderId="0" xfId="0" applyFont="1" applyFill="1" applyBorder="1" applyAlignment="1">
      <alignment horizontal="center" vertical="center" wrapText="1"/>
    </xf>
    <xf numFmtId="0" fontId="117" fillId="3" borderId="0" xfId="0" applyFont="1" applyFill="1" applyBorder="1" applyAlignment="1">
      <alignment horizontal="center" vertical="center"/>
    </xf>
    <xf numFmtId="0" fontId="115" fillId="3" borderId="0" xfId="0" applyFont="1" applyFill="1" applyBorder="1" applyAlignment="1">
      <alignment horizontal="center" vertical="center" wrapText="1"/>
    </xf>
    <xf numFmtId="0" fontId="185" fillId="3" borderId="0" xfId="0" applyFont="1" applyFill="1" applyBorder="1" applyAlignment="1">
      <alignment horizontal="center" vertical="center"/>
    </xf>
    <xf numFmtId="0" fontId="143" fillId="34"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133"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4" fillId="32" borderId="0" xfId="27" applyFont="1" applyFill="1" applyAlignment="1" applyProtection="1">
      <alignment horizontal="center" vertical="center"/>
    </xf>
    <xf numFmtId="0" fontId="97" fillId="32" borderId="0" xfId="0" applyFont="1" applyFill="1" applyBorder="1" applyAlignment="1">
      <alignment horizontal="center" vertical="center" wrapText="1"/>
    </xf>
    <xf numFmtId="0" fontId="137"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10" fontId="99" fillId="35" borderId="0" xfId="0" applyNumberFormat="1" applyFont="1" applyFill="1" applyBorder="1" applyAlignment="1">
      <alignment horizontal="center" vertical="center"/>
    </xf>
    <xf numFmtId="3" fontId="99" fillId="35" borderId="0" xfId="0" applyNumberFormat="1" applyFont="1" applyFill="1" applyBorder="1" applyAlignment="1">
      <alignment horizontal="center" vertical="center"/>
    </xf>
    <xf numFmtId="0" fontId="14"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167" fillId="0" borderId="0" xfId="0" applyFont="1" applyFill="1" applyBorder="1" applyAlignment="1">
      <alignment horizontal="left" vertical="center" wrapText="1"/>
    </xf>
    <xf numFmtId="0" fontId="44" fillId="0" borderId="0" xfId="0" applyFont="1" applyFill="1" applyBorder="1" applyAlignment="1">
      <alignment horizontal="center" vertical="center" wrapText="1"/>
    </xf>
    <xf numFmtId="182" fontId="40" fillId="32" borderId="0" xfId="27" applyNumberFormat="1" applyFont="1" applyFill="1" applyBorder="1" applyAlignment="1" applyProtection="1">
      <alignment horizontal="center" vertical="center" wrapText="1"/>
      <protection locked="0"/>
    </xf>
    <xf numFmtId="182"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4" fillId="2" borderId="0" xfId="0" applyFont="1" applyFill="1" applyBorder="1" applyAlignment="1">
      <alignment horizontal="left" vertical="top" wrapText="1"/>
    </xf>
    <xf numFmtId="0" fontId="167"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1"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25" fillId="0" borderId="0" xfId="0" applyFont="1" applyFill="1" applyBorder="1" applyAlignment="1">
      <alignment horizontal="justify" vertical="top" wrapText="1"/>
    </xf>
    <xf numFmtId="0" fontId="172" fillId="0" borderId="0" xfId="0" applyFont="1" applyFill="1" applyBorder="1" applyAlignment="1">
      <alignment horizontal="justify" vertical="top" wrapText="1"/>
    </xf>
    <xf numFmtId="0" fontId="159" fillId="32" borderId="0" xfId="0" applyFont="1" applyFill="1" applyBorder="1" applyAlignment="1">
      <alignment horizontal="center" vertical="center"/>
    </xf>
    <xf numFmtId="0" fontId="159"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23" fillId="32" borderId="0" xfId="0" applyFont="1" applyFill="1" applyBorder="1" applyAlignment="1">
      <alignment horizontal="center" vertical="center" wrapText="1"/>
    </xf>
    <xf numFmtId="0" fontId="39"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14" fillId="32" borderId="0" xfId="0"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167" fillId="0" borderId="0" xfId="0" applyFont="1" applyFill="1" applyAlignment="1">
      <alignment horizontal="justify" vertical="top" wrapText="1"/>
    </xf>
    <xf numFmtId="0" fontId="168" fillId="0" borderId="0" xfId="0" applyFont="1" applyAlignment="1">
      <alignment horizontal="justify" vertical="top" wrapText="1"/>
    </xf>
    <xf numFmtId="0" fontId="33" fillId="0" borderId="0" xfId="0" applyFont="1" applyFill="1" applyAlignment="1">
      <alignment horizontal="justify" vertical="top" wrapText="1"/>
    </xf>
    <xf numFmtId="0" fontId="0" fillId="0" borderId="0" xfId="0" applyAlignment="1">
      <alignment horizontal="justify" vertical="top" wrapText="1"/>
    </xf>
    <xf numFmtId="0" fontId="168" fillId="0" borderId="0" xfId="0" applyFont="1" applyFill="1" applyAlignment="1">
      <alignment horizontal="justify" vertical="top" wrapText="1"/>
    </xf>
    <xf numFmtId="0" fontId="124" fillId="0" borderId="0" xfId="0" applyNumberFormat="1" applyFont="1" applyFill="1" applyAlignment="1">
      <alignment horizontal="left" vertical="top"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78" fillId="32" borderId="0" xfId="0" applyFont="1" applyFill="1" applyAlignment="1">
      <alignment horizontal="center" vertical="center"/>
    </xf>
    <xf numFmtId="14" fontId="159"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31"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0" fontId="0" fillId="0" borderId="0" xfId="0" applyFill="1" applyAlignment="1">
      <alignment wrapText="1"/>
    </xf>
    <xf numFmtId="0" fontId="153" fillId="32" borderId="0" xfId="0" applyFont="1" applyFill="1" applyAlignment="1">
      <alignment horizontal="center"/>
    </xf>
    <xf numFmtId="0" fontId="40" fillId="3" borderId="0" xfId="0" applyFont="1" applyFill="1" applyAlignment="1">
      <alignment horizontal="left" vertical="center" wrapText="1"/>
    </xf>
    <xf numFmtId="0" fontId="32" fillId="0" borderId="0" xfId="0" applyFont="1" applyFill="1" applyAlignment="1">
      <alignment horizontal="center" vertical="center" wrapText="1"/>
    </xf>
    <xf numFmtId="0" fontId="0" fillId="0" borderId="0" xfId="0" applyFill="1" applyAlignment="1">
      <alignment horizontal="center" vertical="center"/>
    </xf>
    <xf numFmtId="0" fontId="118" fillId="32" borderId="0" xfId="0" applyFont="1" applyFill="1" applyAlignment="1">
      <alignment horizontal="center" vertical="center" wrapText="1"/>
    </xf>
    <xf numFmtId="0" fontId="0" fillId="32" borderId="0" xfId="0" applyFill="1" applyAlignment="1">
      <alignment horizontal="center"/>
    </xf>
    <xf numFmtId="0" fontId="14" fillId="40" borderId="0" xfId="0" applyFont="1" applyFill="1" applyBorder="1" applyAlignment="1">
      <alignment horizontal="center" vertical="center" wrapText="1"/>
    </xf>
    <xf numFmtId="0" fontId="70" fillId="0" borderId="0" xfId="24" applyFont="1" applyAlignment="1">
      <alignment horizontal="left" vertical="center" wrapText="1"/>
    </xf>
    <xf numFmtId="0" fontId="173" fillId="0" borderId="0" xfId="24" applyFont="1" applyAlignment="1">
      <alignment horizontal="left" vertical="center" wrapText="1"/>
    </xf>
    <xf numFmtId="0" fontId="70" fillId="0" borderId="0" xfId="24" applyFont="1" applyAlignment="1">
      <alignment horizontal="right" vertical="center" wrapText="1"/>
    </xf>
    <xf numFmtId="0" fontId="50" fillId="0" borderId="0" xfId="0" applyFont="1" applyAlignment="1">
      <alignment horizontal="right"/>
    </xf>
    <xf numFmtId="0" fontId="0" fillId="0" borderId="0" xfId="0" applyAlignment="1"/>
    <xf numFmtId="0" fontId="39" fillId="12" borderId="0" xfId="3" applyFont="1" applyFill="1" applyBorder="1" applyAlignment="1">
      <alignment horizontal="center" vertical="center" wrapText="1"/>
    </xf>
    <xf numFmtId="0" fontId="14"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39" fillId="15" borderId="0" xfId="3" applyNumberFormat="1" applyFont="1" applyFill="1" applyBorder="1" applyAlignment="1">
      <alignment horizontal="center" vertical="center"/>
    </xf>
    <xf numFmtId="0" fontId="39" fillId="12" borderId="0" xfId="3" applyFont="1" applyFill="1" applyBorder="1" applyAlignment="1">
      <alignment horizontal="center" vertical="center"/>
    </xf>
    <xf numFmtId="0" fontId="118" fillId="16" borderId="1" xfId="3" applyFont="1" applyFill="1" applyBorder="1" applyAlignment="1">
      <alignment horizontal="center" vertical="center" wrapText="1"/>
    </xf>
    <xf numFmtId="0" fontId="118" fillId="16" borderId="2" xfId="3" applyFont="1" applyFill="1" applyBorder="1" applyAlignment="1">
      <alignment horizontal="center" vertical="center" wrapText="1"/>
    </xf>
    <xf numFmtId="0" fontId="118" fillId="16" borderId="3" xfId="3" applyFont="1" applyFill="1" applyBorder="1" applyAlignment="1">
      <alignment horizontal="center" vertical="center" wrapText="1"/>
    </xf>
    <xf numFmtId="0" fontId="121" fillId="0" borderId="0" xfId="0" applyFont="1" applyAlignment="1">
      <alignment horizontal="left" vertical="top" wrapText="1"/>
    </xf>
    <xf numFmtId="0" fontId="39" fillId="11" borderId="0" xfId="0" applyFont="1" applyFill="1" applyBorder="1" applyAlignment="1">
      <alignment horizontal="center"/>
    </xf>
    <xf numFmtId="0" fontId="70" fillId="0" borderId="0" xfId="0" applyFont="1" applyBorder="1" applyAlignment="1">
      <alignment horizontal="center" vertical="center"/>
    </xf>
    <xf numFmtId="0" fontId="162"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71" fillId="0" borderId="0" xfId="0" applyFont="1" applyAlignment="1">
      <alignment horizontal="left" vertical="center" wrapText="1"/>
    </xf>
    <xf numFmtId="0" fontId="171" fillId="0" borderId="0" xfId="0" applyFont="1" applyAlignment="1">
      <alignment horizontal="left" vertical="top" wrapText="1"/>
    </xf>
    <xf numFmtId="0" fontId="78" fillId="0" borderId="0" xfId="0" applyFont="1" applyAlignment="1">
      <alignment horizontal="left" vertical="center"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20" fillId="19" borderId="0" xfId="0" applyFont="1" applyFill="1" applyBorder="1" applyAlignment="1">
      <alignment horizontal="center" vertical="center"/>
    </xf>
    <xf numFmtId="0" fontId="40" fillId="0" borderId="0" xfId="3" applyFont="1" applyFill="1" applyBorder="1" applyAlignment="1">
      <alignment horizontal="center" vertical="center" wrapText="1"/>
    </xf>
    <xf numFmtId="0" fontId="40" fillId="19"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32" fillId="10" borderId="0" xfId="28" applyFont="1" applyFill="1" applyBorder="1" applyAlignment="1">
      <alignment horizontal="center" vertical="center" wrapText="1"/>
    </xf>
    <xf numFmtId="0" fontId="32" fillId="10" borderId="0" xfId="0" applyFont="1" applyFill="1" applyAlignment="1">
      <alignment horizontal="center" vertical="center" wrapText="1"/>
    </xf>
    <xf numFmtId="0" fontId="32" fillId="0" borderId="0" xfId="3" applyFont="1" applyFill="1" applyBorder="1" applyAlignment="1">
      <alignment horizontal="center" vertical="center" wrapText="1"/>
    </xf>
  </cellXfs>
  <cellStyles count="32">
    <cellStyle name="Comma" xfId="1" builtinId="3"/>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Percent" xfId="4" builtinId="5"/>
    <cellStyle name="Percent 2" xfId="30"/>
  </cellStyles>
  <dxfs count="0"/>
  <tableStyles count="0" defaultTableStyle="TableStyleMedium2" defaultPivotStyle="PivotStyleMedium9"/>
  <colors>
    <mruColors>
      <color rgb="FFFFFFCC"/>
      <color rgb="FFFF7C80"/>
      <color rgb="FFFFFF00"/>
      <color rgb="FF00CCFF"/>
      <color rgb="FF00FFFF"/>
      <color rgb="FF008000"/>
      <color rgb="FFF8F8F8"/>
      <color rgb="FFCCFFFF"/>
      <color rgb="FFCCFF99"/>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ivremeni%20i%20prolazni%20racun_NOV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1%20Statistika%20OMF\OMF%20spolna%20i%20dobna%20struktura%20&#269;lanstv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ZDMF%20statistika%20-%20clanstvo,%20doprinosi,%20isplate,%20NAV.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anfanet@SSL\DavWWWRoot\s\SSRZ\D\DSR\PUBLIKACIJE\1%20Mjese&#269;ni%20izvje&#353;taj\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1"/>
      <sheetName val="Chart2"/>
      <sheetName val="Chart3"/>
      <sheetName val="GRAF NAV-NETO UPLATE"/>
      <sheetName val="GRAF NAV-NETO UPLATE (2)"/>
      <sheetName val="GRAF OMJER NAV NETO UPLATE"/>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t="str">
            <v/>
          </cell>
          <cell r="HE22" t="str">
            <v/>
          </cell>
          <cell r="HF22" t="str">
            <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t="str">
            <v/>
          </cell>
          <cell r="HE23" t="str">
            <v/>
          </cell>
          <cell r="HF23" t="str">
            <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t="str">
            <v/>
          </cell>
          <cell r="HE24" t="str">
            <v/>
          </cell>
          <cell r="HF24" t="str">
            <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t="str">
            <v/>
          </cell>
          <cell r="HE62" t="str">
            <v/>
          </cell>
          <cell r="HF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t="str">
            <v/>
          </cell>
          <cell r="HE63" t="str">
            <v/>
          </cell>
          <cell r="HF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t="str">
            <v/>
          </cell>
          <cell r="HE64" t="str">
            <v/>
          </cell>
          <cell r="HF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t="str">
            <v/>
          </cell>
          <cell r="HE65" t="str">
            <v/>
          </cell>
          <cell r="HF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t="str">
            <v/>
          </cell>
          <cell r="HE66" t="str">
            <v/>
          </cell>
          <cell r="HF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t="str">
            <v/>
          </cell>
          <cell r="HE67" t="str">
            <v/>
          </cell>
          <cell r="HF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t="str">
            <v/>
          </cell>
          <cell r="HE68" t="str">
            <v/>
          </cell>
          <cell r="HF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t="str">
            <v/>
          </cell>
          <cell r="HE69" t="str">
            <v/>
          </cell>
          <cell r="HF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t="str">
            <v/>
          </cell>
          <cell r="HE70" t="str">
            <v/>
          </cell>
          <cell r="HF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t="str">
            <v/>
          </cell>
          <cell r="HE71" t="str">
            <v/>
          </cell>
          <cell r="HF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t="str">
            <v/>
          </cell>
          <cell r="HE72" t="str">
            <v/>
          </cell>
          <cell r="HF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t="str">
            <v/>
          </cell>
          <cell r="HE73" t="str">
            <v/>
          </cell>
          <cell r="HF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6"/>
  </cols>
  <sheetData>
    <row r="1" spans="1:9" ht="21" customHeight="1">
      <c r="A1" s="726"/>
      <c r="B1" s="727"/>
      <c r="C1" s="727"/>
      <c r="D1" s="727"/>
      <c r="E1" s="727"/>
      <c r="F1" s="727"/>
      <c r="G1" s="727"/>
      <c r="H1" s="727"/>
      <c r="I1" s="727"/>
    </row>
    <row r="2" spans="1:9" ht="18">
      <c r="A2" s="964"/>
      <c r="B2" s="964"/>
      <c r="C2" s="964"/>
      <c r="D2" s="964"/>
      <c r="E2" s="964"/>
      <c r="F2" s="964"/>
      <c r="G2" s="964"/>
      <c r="H2" s="964"/>
      <c r="I2" s="964"/>
    </row>
    <row r="3" spans="1:9" ht="18">
      <c r="A3" s="728"/>
      <c r="B3" s="728"/>
      <c r="C3" s="728"/>
      <c r="D3" s="728"/>
      <c r="E3" s="728"/>
      <c r="F3" s="728"/>
      <c r="G3" s="728"/>
      <c r="H3" s="728"/>
      <c r="I3" s="728"/>
    </row>
    <row r="4" spans="1:9" ht="16.5">
      <c r="A4" s="965"/>
      <c r="B4" s="965"/>
      <c r="C4" s="965"/>
      <c r="D4" s="965"/>
      <c r="E4" s="965"/>
      <c r="F4" s="965"/>
      <c r="G4" s="965"/>
      <c r="H4" s="965"/>
      <c r="I4" s="965"/>
    </row>
    <row r="5" spans="1:9" ht="15" customHeight="1">
      <c r="A5" s="729"/>
      <c r="B5" s="729"/>
      <c r="C5" s="729"/>
      <c r="D5" s="729"/>
      <c r="E5" s="729"/>
      <c r="F5" s="729"/>
      <c r="G5" s="729"/>
      <c r="H5" s="729"/>
      <c r="I5" s="729"/>
    </row>
    <row r="6" spans="1:9" ht="15" customHeight="1">
      <c r="A6" s="730"/>
      <c r="B6" s="730"/>
      <c r="C6" s="730"/>
      <c r="D6" s="730"/>
      <c r="E6" s="730"/>
      <c r="F6" s="730"/>
      <c r="G6" s="730"/>
      <c r="H6" s="730"/>
      <c r="I6" s="730"/>
    </row>
    <row r="7" spans="1:9">
      <c r="A7" s="737"/>
      <c r="B7" s="737"/>
      <c r="C7" s="737"/>
      <c r="D7" s="737"/>
      <c r="E7" s="737"/>
      <c r="F7" s="737"/>
      <c r="G7" s="737"/>
      <c r="H7" s="737"/>
      <c r="I7" s="737"/>
    </row>
    <row r="8" spans="1:9">
      <c r="A8" s="731"/>
      <c r="B8" s="731"/>
      <c r="C8" s="731"/>
      <c r="D8" s="731"/>
      <c r="E8" s="731"/>
      <c r="F8" s="731"/>
      <c r="G8" s="731"/>
      <c r="H8" s="731"/>
      <c r="I8" s="731"/>
    </row>
    <row r="9" spans="1:9">
      <c r="A9" s="966" t="s">
        <v>1442</v>
      </c>
      <c r="B9" s="967"/>
      <c r="C9" s="967"/>
      <c r="D9" s="967"/>
      <c r="E9" s="967"/>
      <c r="F9" s="967"/>
      <c r="G9" s="967"/>
      <c r="H9" s="967"/>
      <c r="I9" s="967"/>
    </row>
    <row r="10" spans="1:9">
      <c r="A10" s="732"/>
      <c r="B10" s="732"/>
      <c r="C10" s="732"/>
      <c r="D10" s="732"/>
      <c r="E10" s="732"/>
      <c r="F10" s="732"/>
      <c r="G10" s="732"/>
      <c r="H10" s="732"/>
      <c r="I10" s="732"/>
    </row>
    <row r="11" spans="1:9">
      <c r="A11" s="732"/>
      <c r="B11" s="732"/>
      <c r="C11" s="732"/>
      <c r="D11" s="732"/>
      <c r="E11" s="732"/>
      <c r="F11" s="732"/>
      <c r="G11" s="732"/>
      <c r="H11" s="732"/>
      <c r="I11" s="732"/>
    </row>
    <row r="12" spans="1:9">
      <c r="A12" s="732"/>
      <c r="B12" s="732"/>
      <c r="C12" s="732"/>
      <c r="D12" s="732"/>
      <c r="E12" s="732"/>
      <c r="F12" s="732"/>
      <c r="G12" s="732"/>
      <c r="H12" s="732"/>
      <c r="I12" s="732"/>
    </row>
    <row r="13" spans="1:9">
      <c r="A13" s="732"/>
      <c r="B13" s="732"/>
      <c r="C13" s="732"/>
      <c r="D13" s="732"/>
      <c r="E13" s="732"/>
      <c r="F13" s="732"/>
      <c r="G13" s="732"/>
      <c r="H13" s="732"/>
      <c r="I13" s="732"/>
    </row>
    <row r="14" spans="1:9">
      <c r="A14" s="732"/>
      <c r="B14" s="732"/>
      <c r="C14" s="732"/>
      <c r="D14" s="732"/>
      <c r="E14" s="732"/>
      <c r="F14" s="732"/>
      <c r="G14" s="732"/>
      <c r="H14" s="732"/>
      <c r="I14" s="732"/>
    </row>
    <row r="15" spans="1:9">
      <c r="A15" s="732"/>
      <c r="B15" s="732"/>
      <c r="C15" s="732"/>
      <c r="D15" s="732"/>
      <c r="E15" s="732"/>
      <c r="F15" s="732"/>
      <c r="G15" s="732"/>
      <c r="H15" s="732"/>
      <c r="I15" s="732"/>
    </row>
    <row r="16" spans="1:9">
      <c r="A16" s="732"/>
      <c r="B16" s="732"/>
      <c r="C16" s="732"/>
      <c r="D16" s="732"/>
      <c r="E16" s="732"/>
      <c r="F16" s="732"/>
      <c r="G16" s="732"/>
      <c r="H16" s="732"/>
      <c r="I16" s="732"/>
    </row>
    <row r="17" spans="1:9">
      <c r="A17" s="732"/>
      <c r="B17" s="732"/>
      <c r="C17" s="732"/>
      <c r="D17" s="732"/>
      <c r="E17" s="732"/>
      <c r="F17" s="732"/>
      <c r="G17" s="732"/>
      <c r="H17" s="732"/>
      <c r="I17" s="732"/>
    </row>
    <row r="18" spans="1:9" ht="30">
      <c r="A18" s="968" t="s">
        <v>0</v>
      </c>
      <c r="B18" s="968"/>
      <c r="C18" s="968"/>
      <c r="D18" s="968"/>
      <c r="E18" s="968"/>
      <c r="F18" s="968"/>
      <c r="G18" s="968"/>
      <c r="H18" s="968"/>
      <c r="I18" s="968"/>
    </row>
    <row r="19" spans="1:9" ht="18.75" customHeight="1">
      <c r="A19" s="733"/>
      <c r="B19" s="733"/>
      <c r="C19" s="733"/>
      <c r="D19" s="733"/>
      <c r="E19" s="733"/>
      <c r="F19" s="733"/>
      <c r="G19" s="733"/>
      <c r="H19" s="733"/>
      <c r="I19" s="733"/>
    </row>
    <row r="20" spans="1:9" ht="18.75" customHeight="1">
      <c r="A20" s="969" t="s">
        <v>1384</v>
      </c>
      <c r="B20" s="969"/>
      <c r="C20" s="969"/>
      <c r="D20" s="969"/>
      <c r="E20" s="969"/>
      <c r="F20" s="969"/>
      <c r="G20" s="969"/>
      <c r="H20" s="969"/>
      <c r="I20" s="969"/>
    </row>
    <row r="21" spans="1:9" ht="18.75" customHeight="1">
      <c r="A21" s="734"/>
      <c r="B21" s="734"/>
      <c r="C21" s="734"/>
      <c r="D21" s="734"/>
      <c r="E21" s="734"/>
      <c r="F21" s="734"/>
      <c r="G21" s="734"/>
      <c r="H21" s="734"/>
      <c r="I21" s="734"/>
    </row>
    <row r="22" spans="1:9" ht="26.25" customHeight="1">
      <c r="A22" s="970" t="s">
        <v>1</v>
      </c>
      <c r="B22" s="970"/>
      <c r="C22" s="970"/>
      <c r="D22" s="970"/>
      <c r="E22" s="970"/>
      <c r="F22" s="970"/>
      <c r="G22" s="970"/>
      <c r="H22" s="970"/>
      <c r="I22" s="970"/>
    </row>
    <row r="23" spans="1:9" ht="18.75">
      <c r="A23" s="735"/>
      <c r="B23" s="735"/>
      <c r="C23" s="735"/>
      <c r="D23" s="735"/>
      <c r="E23" s="735"/>
      <c r="F23" s="735"/>
      <c r="G23" s="735"/>
      <c r="H23" s="735"/>
      <c r="I23" s="735"/>
    </row>
    <row r="24" spans="1:9" ht="18.75" customHeight="1">
      <c r="A24" s="960" t="s">
        <v>1385</v>
      </c>
      <c r="B24" s="960"/>
      <c r="C24" s="960"/>
      <c r="D24" s="960"/>
      <c r="E24" s="960"/>
      <c r="F24" s="960"/>
      <c r="G24" s="960"/>
      <c r="H24" s="960"/>
      <c r="I24" s="960"/>
    </row>
    <row r="25" spans="1:9">
      <c r="A25" s="732"/>
      <c r="B25" s="732"/>
      <c r="C25" s="732"/>
      <c r="D25" s="732"/>
      <c r="E25" s="732"/>
      <c r="F25" s="732"/>
      <c r="G25" s="732"/>
      <c r="H25" s="732"/>
      <c r="I25" s="732"/>
    </row>
    <row r="26" spans="1:9">
      <c r="A26" s="732"/>
      <c r="B26" s="732"/>
      <c r="C26" s="732"/>
      <c r="D26" s="732"/>
      <c r="E26" s="732"/>
      <c r="F26" s="732"/>
      <c r="G26" s="732"/>
      <c r="H26" s="732"/>
      <c r="I26" s="732"/>
    </row>
    <row r="27" spans="1:9">
      <c r="A27" s="732"/>
      <c r="B27" s="732"/>
      <c r="C27" s="732"/>
      <c r="D27" s="732"/>
      <c r="E27" s="732"/>
      <c r="F27" s="732"/>
      <c r="G27" s="732"/>
      <c r="H27" s="732"/>
      <c r="I27" s="732"/>
    </row>
    <row r="28" spans="1:9">
      <c r="A28" s="732"/>
      <c r="B28" s="732"/>
      <c r="C28" s="732"/>
      <c r="D28" s="732"/>
      <c r="E28" s="732"/>
      <c r="F28" s="732"/>
      <c r="G28" s="732"/>
      <c r="H28" s="732"/>
      <c r="I28" s="732"/>
    </row>
    <row r="29" spans="1:9">
      <c r="A29" s="732"/>
      <c r="B29" s="732"/>
      <c r="C29" s="732"/>
      <c r="D29" s="732"/>
      <c r="E29" s="732"/>
      <c r="F29" s="732"/>
      <c r="G29" s="732"/>
      <c r="H29" s="732"/>
      <c r="I29" s="732"/>
    </row>
    <row r="30" spans="1:9">
      <c r="A30" s="732"/>
      <c r="B30" s="732"/>
      <c r="C30" s="732"/>
      <c r="D30" s="732"/>
      <c r="E30" s="732"/>
      <c r="F30" s="732"/>
      <c r="G30" s="732"/>
      <c r="H30" s="732"/>
      <c r="I30" s="732"/>
    </row>
    <row r="31" spans="1:9">
      <c r="A31" s="732"/>
      <c r="B31" s="732"/>
      <c r="C31" s="732"/>
      <c r="D31" s="732"/>
      <c r="E31" s="732"/>
      <c r="F31" s="732"/>
      <c r="G31" s="732"/>
      <c r="H31" s="732"/>
      <c r="I31" s="732"/>
    </row>
    <row r="32" spans="1:9">
      <c r="A32" s="732"/>
      <c r="B32" s="732"/>
      <c r="C32" s="732"/>
      <c r="D32" s="732"/>
      <c r="E32" s="732"/>
      <c r="F32" s="732"/>
      <c r="G32" s="732"/>
      <c r="H32" s="732"/>
      <c r="I32" s="732"/>
    </row>
    <row r="33" spans="1:9">
      <c r="A33" s="732"/>
      <c r="B33" s="732"/>
      <c r="C33" s="732"/>
      <c r="D33" s="732"/>
      <c r="E33" s="732"/>
      <c r="F33" s="732"/>
      <c r="G33" s="732"/>
      <c r="H33" s="732"/>
      <c r="I33" s="732"/>
    </row>
    <row r="34" spans="1:9">
      <c r="A34" s="732"/>
      <c r="B34" s="732"/>
      <c r="C34" s="732"/>
      <c r="D34" s="732"/>
      <c r="E34" s="732"/>
      <c r="F34" s="732"/>
      <c r="G34" s="732"/>
      <c r="H34" s="732"/>
      <c r="I34" s="732"/>
    </row>
    <row r="35" spans="1:9">
      <c r="A35" s="732"/>
      <c r="B35" s="732"/>
      <c r="C35" s="732"/>
      <c r="D35" s="732"/>
      <c r="E35" s="732"/>
      <c r="F35" s="732"/>
      <c r="G35" s="732"/>
      <c r="H35" s="732"/>
      <c r="I35" s="732"/>
    </row>
    <row r="36" spans="1:9">
      <c r="A36" s="961"/>
      <c r="B36" s="961"/>
      <c r="C36" s="961"/>
      <c r="D36" s="961"/>
      <c r="E36" s="961"/>
      <c r="F36" s="961"/>
      <c r="G36" s="961"/>
      <c r="H36" s="961"/>
      <c r="I36" s="961"/>
    </row>
    <row r="37" spans="1:9" ht="50.25" customHeight="1">
      <c r="A37" s="962" t="s">
        <v>2</v>
      </c>
      <c r="B37" s="962"/>
      <c r="C37" s="962"/>
      <c r="D37" s="962"/>
      <c r="E37" s="962"/>
      <c r="F37" s="962"/>
      <c r="G37" s="962"/>
      <c r="H37" s="962"/>
      <c r="I37" s="962"/>
    </row>
    <row r="38" spans="1:9">
      <c r="A38" s="736"/>
      <c r="B38" s="736"/>
      <c r="C38" s="736"/>
      <c r="D38" s="736"/>
      <c r="E38" s="736"/>
      <c r="F38" s="736"/>
      <c r="G38" s="736"/>
      <c r="H38" s="736"/>
      <c r="I38" s="736"/>
    </row>
    <row r="39" spans="1:9" ht="65.25" customHeight="1">
      <c r="A39" s="963" t="s">
        <v>3</v>
      </c>
      <c r="B39" s="963"/>
      <c r="C39" s="963"/>
      <c r="D39" s="963"/>
      <c r="E39" s="963"/>
      <c r="F39" s="963"/>
      <c r="G39" s="963"/>
      <c r="H39" s="963"/>
      <c r="I39" s="963"/>
    </row>
    <row r="40" spans="1:9">
      <c r="A40" s="737"/>
      <c r="B40" s="737"/>
      <c r="C40" s="737"/>
      <c r="D40" s="737"/>
      <c r="E40" s="737"/>
      <c r="F40" s="737"/>
      <c r="G40" s="737"/>
      <c r="H40" s="737"/>
      <c r="I40" s="737"/>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44"/>
  <sheetViews>
    <sheetView showGridLines="0" zoomScaleNormal="100" workbookViewId="0">
      <selection activeCell="B18" sqref="B18"/>
    </sheetView>
  </sheetViews>
  <sheetFormatPr defaultRowHeight="15"/>
  <cols>
    <col min="1" max="1" width="35.140625" customWidth="1"/>
    <col min="2" max="2" width="13.7109375" bestFit="1" customWidth="1"/>
    <col min="3" max="3" width="9" bestFit="1" customWidth="1"/>
    <col min="4" max="4" width="11.140625" bestFit="1" customWidth="1"/>
    <col min="5" max="5" width="9.28515625" bestFit="1" customWidth="1"/>
    <col min="6" max="6" width="10" customWidth="1"/>
    <col min="7" max="7" width="11" customWidth="1"/>
  </cols>
  <sheetData>
    <row r="1" spans="1:8" ht="12.75" customHeight="1">
      <c r="A1" s="156" t="s">
        <v>833</v>
      </c>
      <c r="G1" s="142" t="str">
        <f>Naslovnica!A20</f>
        <v>Rujan 2019.</v>
      </c>
    </row>
    <row r="2" spans="1:8" ht="12.75" customHeight="1">
      <c r="A2" s="594" t="s">
        <v>834</v>
      </c>
      <c r="G2" s="596" t="str">
        <f>Naslovnica!A24</f>
        <v>September 2019</v>
      </c>
    </row>
    <row r="3" spans="1:8" ht="12.75" customHeight="1"/>
    <row r="4" spans="1:8" ht="12.75" customHeight="1">
      <c r="F4" s="74"/>
      <c r="G4" s="14" t="s">
        <v>411</v>
      </c>
    </row>
    <row r="5" spans="1:8" ht="19.5" customHeight="1">
      <c r="A5" s="998" t="s">
        <v>680</v>
      </c>
      <c r="B5" s="1021" t="s">
        <v>683</v>
      </c>
      <c r="C5" s="1021"/>
      <c r="D5" s="1021"/>
      <c r="E5" s="1021"/>
      <c r="F5" s="1021"/>
      <c r="G5" s="1021"/>
    </row>
    <row r="6" spans="1:8" ht="26.25" customHeight="1">
      <c r="A6" s="998"/>
      <c r="B6" s="1003" t="str">
        <f>Naslovnica!A20</f>
        <v>Rujan 2019.</v>
      </c>
      <c r="C6" s="1022"/>
      <c r="D6" s="1023" t="s">
        <v>19</v>
      </c>
      <c r="E6" s="1023"/>
      <c r="F6" s="1024" t="s">
        <v>306</v>
      </c>
      <c r="G6" s="1024"/>
    </row>
    <row r="7" spans="1:8">
      <c r="A7" s="998"/>
      <c r="B7" s="1001" t="str">
        <f>Naslovnica!A24</f>
        <v>September 2019</v>
      </c>
      <c r="C7" s="1025"/>
      <c r="D7" s="1026" t="s">
        <v>48</v>
      </c>
      <c r="E7" s="1026"/>
      <c r="F7" s="1026" t="s">
        <v>56</v>
      </c>
      <c r="G7" s="1026"/>
    </row>
    <row r="8" spans="1:8">
      <c r="A8" s="998"/>
      <c r="B8" s="772" t="s">
        <v>29</v>
      </c>
      <c r="C8" s="772" t="s">
        <v>30</v>
      </c>
      <c r="D8" s="751" t="s">
        <v>29</v>
      </c>
      <c r="E8" s="751" t="s">
        <v>327</v>
      </c>
      <c r="F8" s="751" t="s">
        <v>29</v>
      </c>
      <c r="G8" s="751" t="s">
        <v>327</v>
      </c>
    </row>
    <row r="9" spans="1:8">
      <c r="A9" s="998"/>
      <c r="B9" s="773" t="s">
        <v>31</v>
      </c>
      <c r="C9" s="773" t="s">
        <v>32</v>
      </c>
      <c r="D9" s="807" t="s">
        <v>31</v>
      </c>
      <c r="E9" s="807" t="s">
        <v>328</v>
      </c>
      <c r="F9" s="807" t="s">
        <v>31</v>
      </c>
      <c r="G9" s="807" t="s">
        <v>328</v>
      </c>
    </row>
    <row r="10" spans="1:8">
      <c r="A10" s="404" t="s">
        <v>35</v>
      </c>
      <c r="B10" s="405">
        <v>711813.75101000001</v>
      </c>
      <c r="C10" s="406">
        <v>0.1472397513088774</v>
      </c>
      <c r="D10" s="405">
        <v>11044.600240000058</v>
      </c>
      <c r="E10" s="407">
        <v>1.5760682712508522E-2</v>
      </c>
      <c r="F10" s="408">
        <v>93465.951119999983</v>
      </c>
      <c r="G10" s="407">
        <v>0.15115433601708772</v>
      </c>
      <c r="H10" s="54"/>
    </row>
    <row r="11" spans="1:8">
      <c r="A11" s="404" t="s">
        <v>36</v>
      </c>
      <c r="B11" s="405">
        <v>1787467.01728</v>
      </c>
      <c r="C11" s="406">
        <v>0.36974025680691103</v>
      </c>
      <c r="D11" s="409">
        <v>40122.732589999912</v>
      </c>
      <c r="E11" s="407">
        <v>2.2962121970781624E-2</v>
      </c>
      <c r="F11" s="408">
        <v>211391.90237000003</v>
      </c>
      <c r="G11" s="407">
        <v>0.13412552509089726</v>
      </c>
      <c r="H11" s="54"/>
    </row>
    <row r="12" spans="1:8">
      <c r="A12" s="404" t="s">
        <v>49</v>
      </c>
      <c r="B12" s="405">
        <v>287193.10608999996</v>
      </c>
      <c r="C12" s="406">
        <v>5.94063284929734E-2</v>
      </c>
      <c r="D12" s="409">
        <v>6910.3910699999542</v>
      </c>
      <c r="E12" s="407">
        <v>2.4655073965252683E-2</v>
      </c>
      <c r="F12" s="408">
        <v>44893.350059999968</v>
      </c>
      <c r="G12" s="407">
        <v>0.18528021156753272</v>
      </c>
    </row>
    <row r="13" spans="1:8">
      <c r="A13" s="404" t="s">
        <v>283</v>
      </c>
      <c r="B13" s="405">
        <v>10849.99302</v>
      </c>
      <c r="C13" s="406">
        <v>2.2443374712852551E-3</v>
      </c>
      <c r="D13" s="409">
        <v>556.22900000000118</v>
      </c>
      <c r="E13" s="407">
        <v>5.4035530532785758E-2</v>
      </c>
      <c r="F13" s="408">
        <v>6285.3318499999996</v>
      </c>
      <c r="G13" s="407">
        <v>1.3769547433900771</v>
      </c>
    </row>
    <row r="14" spans="1:8">
      <c r="A14" s="404" t="s">
        <v>284</v>
      </c>
      <c r="B14" s="405">
        <v>6933.48866</v>
      </c>
      <c r="C14" s="406">
        <v>1.4342026190878961E-3</v>
      </c>
      <c r="D14" s="409">
        <v>284.47260000000006</v>
      </c>
      <c r="E14" s="407">
        <v>4.27841649701175E-2</v>
      </c>
      <c r="F14" s="408">
        <v>-12166.855760000002</v>
      </c>
      <c r="G14" s="407">
        <v>-0.63699666835641278</v>
      </c>
    </row>
    <row r="15" spans="1:8">
      <c r="A15" s="404" t="s">
        <v>38</v>
      </c>
      <c r="B15" s="405">
        <v>303647.96270999999</v>
      </c>
      <c r="C15" s="406">
        <v>6.2810040479591087E-2</v>
      </c>
      <c r="D15" s="409">
        <v>7852.1490800000029</v>
      </c>
      <c r="E15" s="407">
        <v>2.6545842497358585E-2</v>
      </c>
      <c r="F15" s="408">
        <v>42937.337570000003</v>
      </c>
      <c r="G15" s="407">
        <v>0.16469347019110914</v>
      </c>
    </row>
    <row r="16" spans="1:8">
      <c r="A16" s="404" t="s">
        <v>39</v>
      </c>
      <c r="B16" s="405">
        <v>255544.78521</v>
      </c>
      <c r="C16" s="406">
        <v>5.2859825437781255E-2</v>
      </c>
      <c r="D16" s="409">
        <v>3876.3970100000151</v>
      </c>
      <c r="E16" s="407">
        <v>1.5402796663200435E-2</v>
      </c>
      <c r="F16" s="408">
        <v>35474.198839999997</v>
      </c>
      <c r="G16" s="407">
        <v>0.16119463952514756</v>
      </c>
    </row>
    <row r="17" spans="1:9">
      <c r="A17" s="404" t="s">
        <v>40</v>
      </c>
      <c r="B17" s="405">
        <v>1470935.6151099999</v>
      </c>
      <c r="C17" s="406">
        <v>0.30426525738349258</v>
      </c>
      <c r="D17" s="410">
        <v>38681.630149999866</v>
      </c>
      <c r="E17" s="407">
        <v>2.7007521400668422E-2</v>
      </c>
      <c r="F17" s="408">
        <v>180758.86379999993</v>
      </c>
      <c r="G17" s="407">
        <v>0.14010395367647388</v>
      </c>
    </row>
    <row r="18" spans="1:9" ht="18.75" customHeight="1">
      <c r="A18" s="808" t="s">
        <v>437</v>
      </c>
      <c r="B18" s="809">
        <v>4834385.7190899998</v>
      </c>
      <c r="C18" s="810">
        <v>1</v>
      </c>
      <c r="D18" s="809">
        <v>109328.60173999984</v>
      </c>
      <c r="E18" s="810">
        <v>2.3138048710258818E-2</v>
      </c>
      <c r="F18" s="811">
        <v>603040.0798499994</v>
      </c>
      <c r="G18" s="810">
        <v>0.1425173293000741</v>
      </c>
    </row>
    <row r="19" spans="1:9" ht="12.75" customHeight="1">
      <c r="A19" s="23" t="s">
        <v>679</v>
      </c>
    </row>
    <row r="20" spans="1:9" ht="12.75" customHeight="1"/>
    <row r="22" spans="1:9">
      <c r="A22" s="156" t="s">
        <v>835</v>
      </c>
      <c r="B22" s="274"/>
      <c r="C22" s="274"/>
      <c r="D22" s="274"/>
      <c r="E22" s="274"/>
      <c r="F22" s="274"/>
      <c r="G22" s="142" t="str">
        <f>Naslovnica!A20</f>
        <v>Rujan 2019.</v>
      </c>
    </row>
    <row r="23" spans="1:9">
      <c r="A23" s="594" t="s">
        <v>836</v>
      </c>
      <c r="B23" s="274"/>
      <c r="C23" s="274"/>
      <c r="D23" s="274"/>
      <c r="E23" s="274"/>
      <c r="F23" s="274"/>
      <c r="G23" s="596" t="str">
        <f>Naslovnica!A24</f>
        <v>September 2019</v>
      </c>
    </row>
    <row r="24" spans="1:9">
      <c r="A24" s="274"/>
      <c r="B24" s="274"/>
      <c r="C24" s="274"/>
      <c r="D24" s="274"/>
      <c r="E24" s="274"/>
      <c r="F24" s="274"/>
      <c r="G24" s="274"/>
      <c r="H24" s="274"/>
      <c r="I24" s="274"/>
    </row>
    <row r="25" spans="1:9" ht="21.75">
      <c r="A25" s="833"/>
      <c r="B25" s="834" t="s">
        <v>681</v>
      </c>
      <c r="C25" s="1007" t="s">
        <v>682</v>
      </c>
      <c r="D25" s="1007"/>
      <c r="E25" s="1007"/>
      <c r="F25" s="1007"/>
      <c r="G25" s="1007"/>
      <c r="H25" s="274"/>
      <c r="I25" s="274"/>
    </row>
    <row r="26" spans="1:9" ht="33.75">
      <c r="A26" s="833" t="s">
        <v>680</v>
      </c>
      <c r="B26" s="833" t="str">
        <f>Naslovnica!A20</f>
        <v>Rujan 2019.</v>
      </c>
      <c r="C26" s="833" t="s">
        <v>329</v>
      </c>
      <c r="D26" s="833" t="s">
        <v>69</v>
      </c>
      <c r="E26" s="833" t="s">
        <v>53</v>
      </c>
      <c r="F26" s="833" t="s">
        <v>1065</v>
      </c>
      <c r="G26" s="833" t="s">
        <v>55</v>
      </c>
      <c r="H26" s="274"/>
      <c r="I26" s="274"/>
    </row>
    <row r="27" spans="1:9" ht="33.75">
      <c r="A27" s="833"/>
      <c r="B27" s="802" t="str">
        <f>Naslovnica!A24</f>
        <v>September 2019</v>
      </c>
      <c r="C27" s="802" t="s">
        <v>330</v>
      </c>
      <c r="D27" s="802" t="s">
        <v>56</v>
      </c>
      <c r="E27" s="802" t="s">
        <v>57</v>
      </c>
      <c r="F27" s="802" t="s">
        <v>58</v>
      </c>
      <c r="G27" s="802" t="s">
        <v>59</v>
      </c>
      <c r="H27" s="274"/>
      <c r="I27" s="274"/>
    </row>
    <row r="28" spans="1:9">
      <c r="A28" s="404" t="s">
        <v>35</v>
      </c>
      <c r="B28" s="814">
        <v>273.30430000000001</v>
      </c>
      <c r="C28" s="401">
        <v>5.7736312604099727E-3</v>
      </c>
      <c r="D28" s="401">
        <v>6.5645955327015226E-2</v>
      </c>
      <c r="E28" s="401">
        <v>6.0251849495486232E-2</v>
      </c>
      <c r="F28" s="401">
        <v>6.5549661455327923E-2</v>
      </c>
      <c r="G28" s="813">
        <v>37958</v>
      </c>
      <c r="H28" s="274"/>
      <c r="I28" s="274"/>
    </row>
    <row r="29" spans="1:9">
      <c r="A29" s="404" t="s">
        <v>36</v>
      </c>
      <c r="B29" s="812">
        <v>273.54669999999999</v>
      </c>
      <c r="C29" s="401">
        <v>1.8499646843878947E-2</v>
      </c>
      <c r="D29" s="401">
        <v>9.689965221987018E-2</v>
      </c>
      <c r="E29" s="401">
        <v>7.352235351276204E-2</v>
      </c>
      <c r="F29" s="401">
        <v>6.48565382674402E-2</v>
      </c>
      <c r="G29" s="813">
        <v>37893</v>
      </c>
      <c r="H29" s="274"/>
      <c r="I29" s="274"/>
    </row>
    <row r="30" spans="1:9">
      <c r="A30" s="404" t="s">
        <v>49</v>
      </c>
      <c r="B30" s="812">
        <v>176.411</v>
      </c>
      <c r="C30" s="401">
        <v>1.5847733689433818E-2</v>
      </c>
      <c r="D30" s="401">
        <v>0.10870891857970921</v>
      </c>
      <c r="E30" s="401">
        <v>8.722662331179154E-2</v>
      </c>
      <c r="F30" s="401">
        <v>3.6272792200874981E-2</v>
      </c>
      <c r="G30" s="813">
        <v>37923</v>
      </c>
      <c r="H30" s="274"/>
      <c r="I30" s="274"/>
    </row>
    <row r="31" spans="1:9">
      <c r="A31" s="404" t="s">
        <v>283</v>
      </c>
      <c r="B31" s="812">
        <v>1228.1197</v>
      </c>
      <c r="C31" s="401">
        <v>1.7336693199336173E-2</v>
      </c>
      <c r="D31" s="401">
        <v>0.11361451474987372</v>
      </c>
      <c r="E31" s="401">
        <v>9.907804572900325E-2</v>
      </c>
      <c r="F31" s="401">
        <v>0.11733832727474058</v>
      </c>
      <c r="G31" s="813">
        <v>43062</v>
      </c>
      <c r="H31" s="274"/>
      <c r="I31" s="274"/>
    </row>
    <row r="32" spans="1:9">
      <c r="A32" s="404" t="s">
        <v>284</v>
      </c>
      <c r="B32" s="812">
        <v>1102.6484</v>
      </c>
      <c r="C32" s="401">
        <v>5.7413030591673131E-3</v>
      </c>
      <c r="D32" s="401">
        <v>4.9873265692826463E-2</v>
      </c>
      <c r="E32" s="401">
        <v>5.2466281466535092E-2</v>
      </c>
      <c r="F32" s="401">
        <v>5.4176903509861152E-2</v>
      </c>
      <c r="G32" s="813">
        <v>43062</v>
      </c>
      <c r="H32" s="274"/>
      <c r="I32" s="274"/>
    </row>
    <row r="33" spans="1:9">
      <c r="A33" s="404" t="s">
        <v>38</v>
      </c>
      <c r="B33" s="812">
        <v>234.08799999999999</v>
      </c>
      <c r="C33" s="401">
        <v>2.1833256724649086E-2</v>
      </c>
      <c r="D33" s="411">
        <v>0.11269290715786728</v>
      </c>
      <c r="E33" s="401">
        <v>8.4278864325257663E-2</v>
      </c>
      <c r="F33" s="401">
        <v>6.017151710875579E-2</v>
      </c>
      <c r="G33" s="813">
        <v>38425</v>
      </c>
      <c r="H33" s="274"/>
      <c r="I33" s="274"/>
    </row>
    <row r="34" spans="1:9">
      <c r="A34" s="404" t="s">
        <v>39</v>
      </c>
      <c r="B34" s="812">
        <v>227.4359</v>
      </c>
      <c r="C34" s="401">
        <v>2.4846587638327478E-3</v>
      </c>
      <c r="D34" s="411">
        <v>7.3161145053007859E-2</v>
      </c>
      <c r="E34" s="401">
        <v>7.2641351484553196E-2</v>
      </c>
      <c r="F34" s="401">
        <v>5.8073911504811671E-2</v>
      </c>
      <c r="G34" s="813">
        <v>38425</v>
      </c>
      <c r="H34" s="274"/>
      <c r="I34" s="274"/>
    </row>
    <row r="35" spans="1:9">
      <c r="A35" s="404" t="s">
        <v>40</v>
      </c>
      <c r="B35" s="812">
        <v>255.11189999999999</v>
      </c>
      <c r="C35" s="401">
        <v>1.7483872974799031E-2</v>
      </c>
      <c r="D35" s="401">
        <v>7.371503223520115E-2</v>
      </c>
      <c r="E35" s="401">
        <v>5.3640217029021775E-2</v>
      </c>
      <c r="F35" s="401">
        <v>5.6087703385276466E-2</v>
      </c>
      <c r="G35" s="813">
        <v>37474</v>
      </c>
      <c r="H35" s="274"/>
      <c r="I35" s="274"/>
    </row>
    <row r="36" spans="1:9">
      <c r="A36" s="863"/>
      <c r="B36" s="864"/>
      <c r="C36" s="865"/>
      <c r="D36" s="865"/>
      <c r="E36" s="865"/>
      <c r="F36" s="865"/>
      <c r="G36" s="866"/>
      <c r="H36" s="274"/>
      <c r="I36" s="274"/>
    </row>
    <row r="37" spans="1:9">
      <c r="A37" s="23" t="s">
        <v>679</v>
      </c>
      <c r="B37" s="274"/>
      <c r="C37" s="274"/>
      <c r="D37" s="274"/>
      <c r="E37" s="274"/>
      <c r="F37" s="274"/>
      <c r="G37" s="274"/>
      <c r="H37" s="274"/>
      <c r="I37" s="274"/>
    </row>
    <row r="38" spans="1:9">
      <c r="A38" s="277" t="s">
        <v>138</v>
      </c>
      <c r="B38" s="276"/>
      <c r="C38" s="276"/>
      <c r="D38" s="276"/>
      <c r="E38" s="276"/>
      <c r="F38" s="276"/>
      <c r="G38" s="276"/>
      <c r="H38" s="276"/>
      <c r="I38" s="276"/>
    </row>
    <row r="39" spans="1:9">
      <c r="A39" s="622" t="s">
        <v>285</v>
      </c>
      <c r="B39" s="275"/>
      <c r="C39" s="275"/>
      <c r="D39" s="275"/>
      <c r="E39" s="275"/>
      <c r="F39" s="275"/>
      <c r="G39" s="275"/>
      <c r="H39" s="275"/>
      <c r="I39" s="275"/>
    </row>
    <row r="40" spans="1:9">
      <c r="A40" s="277" t="s">
        <v>286</v>
      </c>
      <c r="B40" s="276"/>
      <c r="C40" s="276"/>
      <c r="D40" s="276"/>
      <c r="E40" s="276"/>
      <c r="F40" s="276"/>
      <c r="G40" s="276"/>
      <c r="H40" s="276"/>
      <c r="I40" s="276"/>
    </row>
    <row r="41" spans="1:9">
      <c r="A41" s="622" t="s">
        <v>287</v>
      </c>
      <c r="B41" s="275"/>
      <c r="C41" s="275"/>
      <c r="D41" s="275"/>
      <c r="E41" s="275"/>
      <c r="F41" s="275"/>
      <c r="G41" s="275"/>
      <c r="H41" s="275"/>
      <c r="I41" s="275"/>
    </row>
    <row r="42" spans="1:9">
      <c r="A42" s="274"/>
      <c r="B42" s="274"/>
      <c r="C42" s="274"/>
      <c r="D42" s="274"/>
      <c r="E42" s="274"/>
      <c r="F42" s="274"/>
      <c r="G42" s="274"/>
      <c r="H42" s="274"/>
      <c r="I42" s="274"/>
    </row>
    <row r="43" spans="1:9">
      <c r="A43" s="683" t="s">
        <v>97</v>
      </c>
      <c r="B43" s="296"/>
      <c r="C43" s="296"/>
      <c r="D43" s="296"/>
      <c r="E43" s="296"/>
      <c r="F43" s="296"/>
      <c r="G43" s="296"/>
      <c r="H43" s="296"/>
      <c r="I43" s="8"/>
    </row>
    <row r="44" spans="1:9">
      <c r="G44" s="28" t="s">
        <v>1034</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28515625" customWidth="1"/>
    <col min="2" max="19" width="8.5703125" customWidth="1"/>
  </cols>
  <sheetData>
    <row r="1" spans="1:20" ht="12.75" customHeight="1">
      <c r="A1" s="146" t="s">
        <v>837</v>
      </c>
      <c r="S1" s="142" t="str">
        <f>Naslovnica!A20</f>
        <v>Rujan 2019.</v>
      </c>
    </row>
    <row r="2" spans="1:20" ht="12.75" customHeight="1">
      <c r="A2" s="621" t="s">
        <v>838</v>
      </c>
      <c r="S2" s="596" t="str">
        <f>Naslovnica!A24</f>
        <v>September 2019</v>
      </c>
    </row>
    <row r="3" spans="1:20" ht="12.75" customHeight="1"/>
    <row r="4" spans="1:20" ht="12.75" customHeight="1">
      <c r="P4" s="71"/>
      <c r="Q4" s="71"/>
      <c r="R4" s="71"/>
      <c r="S4" s="25" t="s">
        <v>523</v>
      </c>
    </row>
    <row r="5" spans="1:20" ht="33" customHeight="1">
      <c r="A5" s="1027" t="s">
        <v>678</v>
      </c>
      <c r="B5" s="997" t="s">
        <v>60</v>
      </c>
      <c r="C5" s="997"/>
      <c r="D5" s="997" t="s">
        <v>61</v>
      </c>
      <c r="E5" s="1028"/>
      <c r="F5" s="997" t="s">
        <v>62</v>
      </c>
      <c r="G5" s="997"/>
      <c r="H5" s="1029" t="s">
        <v>283</v>
      </c>
      <c r="I5" s="1030"/>
      <c r="J5" s="1029" t="s">
        <v>284</v>
      </c>
      <c r="K5" s="1030"/>
      <c r="L5" s="997" t="s">
        <v>63</v>
      </c>
      <c r="M5" s="997"/>
      <c r="N5" s="997" t="s">
        <v>64</v>
      </c>
      <c r="O5" s="997"/>
      <c r="P5" s="997" t="s">
        <v>65</v>
      </c>
      <c r="Q5" s="997"/>
      <c r="R5" s="997" t="s">
        <v>522</v>
      </c>
      <c r="S5" s="997"/>
    </row>
    <row r="6" spans="1:20">
      <c r="A6" s="1027"/>
      <c r="B6" s="816" t="s">
        <v>33</v>
      </c>
      <c r="C6" s="816" t="s">
        <v>34</v>
      </c>
      <c r="D6" s="816" t="s">
        <v>33</v>
      </c>
      <c r="E6" s="816" t="s">
        <v>34</v>
      </c>
      <c r="F6" s="816" t="s">
        <v>33</v>
      </c>
      <c r="G6" s="816" t="s">
        <v>34</v>
      </c>
      <c r="H6" s="816" t="s">
        <v>33</v>
      </c>
      <c r="I6" s="816" t="s">
        <v>34</v>
      </c>
      <c r="J6" s="816" t="s">
        <v>33</v>
      </c>
      <c r="K6" s="816" t="s">
        <v>34</v>
      </c>
      <c r="L6" s="816" t="s">
        <v>34</v>
      </c>
      <c r="M6" s="816" t="s">
        <v>34</v>
      </c>
      <c r="N6" s="816" t="s">
        <v>33</v>
      </c>
      <c r="O6" s="816" t="s">
        <v>34</v>
      </c>
      <c r="P6" s="816" t="s">
        <v>33</v>
      </c>
      <c r="Q6" s="816" t="s">
        <v>34</v>
      </c>
      <c r="R6" s="816" t="s">
        <v>33</v>
      </c>
      <c r="S6" s="816" t="s">
        <v>34</v>
      </c>
    </row>
    <row r="7" spans="1:20">
      <c r="A7" s="1027"/>
      <c r="B7" s="817" t="s">
        <v>31</v>
      </c>
      <c r="C7" s="817" t="s">
        <v>32</v>
      </c>
      <c r="D7" s="817" t="s">
        <v>31</v>
      </c>
      <c r="E7" s="817" t="s">
        <v>32</v>
      </c>
      <c r="F7" s="817" t="s">
        <v>31</v>
      </c>
      <c r="G7" s="817" t="s">
        <v>32</v>
      </c>
      <c r="H7" s="817" t="s">
        <v>31</v>
      </c>
      <c r="I7" s="817" t="s">
        <v>32</v>
      </c>
      <c r="J7" s="817" t="s">
        <v>31</v>
      </c>
      <c r="K7" s="817" t="s">
        <v>32</v>
      </c>
      <c r="L7" s="817" t="s">
        <v>32</v>
      </c>
      <c r="M7" s="817" t="s">
        <v>32</v>
      </c>
      <c r="N7" s="817" t="s">
        <v>31</v>
      </c>
      <c r="O7" s="817" t="s">
        <v>32</v>
      </c>
      <c r="P7" s="817" t="s">
        <v>31</v>
      </c>
      <c r="Q7" s="817" t="s">
        <v>32</v>
      </c>
      <c r="R7" s="817" t="s">
        <v>31</v>
      </c>
      <c r="S7" s="817" t="s">
        <v>32</v>
      </c>
    </row>
    <row r="8" spans="1:20" ht="18">
      <c r="A8" s="386" t="s">
        <v>524</v>
      </c>
      <c r="B8" s="412">
        <v>48708.122049999998</v>
      </c>
      <c r="C8" s="413">
        <v>6.8428183608708393E-2</v>
      </c>
      <c r="D8" s="412">
        <v>140385.31607</v>
      </c>
      <c r="E8" s="413">
        <v>7.8538688945223298E-2</v>
      </c>
      <c r="F8" s="412">
        <v>23524.60052</v>
      </c>
      <c r="G8" s="413">
        <v>8.1912135149330184E-2</v>
      </c>
      <c r="H8" s="412">
        <v>1282.98525</v>
      </c>
      <c r="I8" s="413">
        <v>0.11824756455004613</v>
      </c>
      <c r="J8" s="412">
        <v>845.07206000000008</v>
      </c>
      <c r="K8" s="413">
        <v>0.12188266274600067</v>
      </c>
      <c r="L8" s="412">
        <v>5984.6564400000007</v>
      </c>
      <c r="M8" s="413">
        <v>1.9709193457410637E-2</v>
      </c>
      <c r="N8" s="412">
        <v>17818.111499999999</v>
      </c>
      <c r="O8" s="413">
        <v>6.9725983589755278E-2</v>
      </c>
      <c r="P8" s="412">
        <v>121950.12506000001</v>
      </c>
      <c r="Q8" s="413">
        <v>8.2906501010161684E-2</v>
      </c>
      <c r="R8" s="412">
        <v>360498.98895000003</v>
      </c>
      <c r="S8" s="413">
        <v>7.4569761267852017E-2</v>
      </c>
      <c r="T8" s="54"/>
    </row>
    <row r="9" spans="1:20" ht="18">
      <c r="A9" s="386" t="s">
        <v>525</v>
      </c>
      <c r="B9" s="412">
        <v>2208.8923199999999</v>
      </c>
      <c r="C9" s="413">
        <v>3.1031886035283074E-3</v>
      </c>
      <c r="D9" s="412">
        <v>4160.0553</v>
      </c>
      <c r="E9" s="413">
        <v>2.3273466082358168E-3</v>
      </c>
      <c r="F9" s="412">
        <v>0.1056</v>
      </c>
      <c r="G9" s="413">
        <v>3.6769684842959742E-7</v>
      </c>
      <c r="H9" s="412">
        <v>0.32811000000000001</v>
      </c>
      <c r="I9" s="413">
        <v>3.0240572449695457E-5</v>
      </c>
      <c r="J9" s="412">
        <v>0</v>
      </c>
      <c r="K9" s="413">
        <v>0</v>
      </c>
      <c r="L9" s="412">
        <v>353.10455999999999</v>
      </c>
      <c r="M9" s="413">
        <v>1.1628747871337891E-3</v>
      </c>
      <c r="N9" s="412">
        <v>1088.7346</v>
      </c>
      <c r="O9" s="413">
        <v>4.2604453818351502E-3</v>
      </c>
      <c r="P9" s="412">
        <v>26.311150000000001</v>
      </c>
      <c r="Q9" s="413">
        <v>1.7887356679464447E-5</v>
      </c>
      <c r="R9" s="412">
        <v>7837.5316400000002</v>
      </c>
      <c r="S9" s="413">
        <v>1.6212052772361502E-3</v>
      </c>
      <c r="T9" s="54"/>
    </row>
    <row r="10" spans="1:20" ht="18">
      <c r="A10" s="386" t="s">
        <v>526</v>
      </c>
      <c r="B10" s="412">
        <v>665773.71473000001</v>
      </c>
      <c r="C10" s="413">
        <v>0.93532010835133983</v>
      </c>
      <c r="D10" s="412">
        <v>1647694.11937</v>
      </c>
      <c r="E10" s="413">
        <v>0.92180392893475971</v>
      </c>
      <c r="F10" s="412">
        <v>271255.34207999997</v>
      </c>
      <c r="G10" s="413">
        <v>0.94450506062981388</v>
      </c>
      <c r="H10" s="412">
        <v>9858.6702499999992</v>
      </c>
      <c r="I10" s="413">
        <v>0.90863378730542255</v>
      </c>
      <c r="J10" s="412">
        <v>6270.3535099999999</v>
      </c>
      <c r="K10" s="413">
        <v>0.90435764987607259</v>
      </c>
      <c r="L10" s="412">
        <v>298186.34029000002</v>
      </c>
      <c r="M10" s="413">
        <v>0.98201330787384167</v>
      </c>
      <c r="N10" s="412">
        <v>237158.01415999999</v>
      </c>
      <c r="O10" s="413">
        <v>0.92804873308257785</v>
      </c>
      <c r="P10" s="412">
        <v>1355323.77507</v>
      </c>
      <c r="Q10" s="413">
        <v>0.9214025149351257</v>
      </c>
      <c r="R10" s="412">
        <v>4491520.3294599997</v>
      </c>
      <c r="S10" s="413">
        <v>0.92907777542752013</v>
      </c>
      <c r="T10" s="54"/>
    </row>
    <row r="11" spans="1:20" ht="18.75">
      <c r="A11" s="386" t="s">
        <v>527</v>
      </c>
      <c r="B11" s="414">
        <v>644709.40289999999</v>
      </c>
      <c r="C11" s="415">
        <v>0.90572765976515313</v>
      </c>
      <c r="D11" s="414">
        <v>1450444.08451</v>
      </c>
      <c r="E11" s="415">
        <v>0.81145222288753049</v>
      </c>
      <c r="F11" s="414">
        <v>201336.62122999999</v>
      </c>
      <c r="G11" s="415">
        <v>0.70104963162627432</v>
      </c>
      <c r="H11" s="414">
        <v>6566.0889000000006</v>
      </c>
      <c r="I11" s="415">
        <v>0.60516987318762361</v>
      </c>
      <c r="J11" s="414">
        <v>5752.8313399999997</v>
      </c>
      <c r="K11" s="415">
        <v>0.82971670137555253</v>
      </c>
      <c r="L11" s="414">
        <v>236050.38303999999</v>
      </c>
      <c r="M11" s="415">
        <v>0.77738174474577559</v>
      </c>
      <c r="N11" s="414">
        <v>231421.48133000001</v>
      </c>
      <c r="O11" s="415">
        <v>0.9056004846266924</v>
      </c>
      <c r="P11" s="414">
        <v>1060310.6682899999</v>
      </c>
      <c r="Q11" s="415">
        <v>0.7208409786248241</v>
      </c>
      <c r="R11" s="414">
        <v>3836591.5615399997</v>
      </c>
      <c r="S11" s="415">
        <v>0.79360476893313436</v>
      </c>
    </row>
    <row r="12" spans="1:20" ht="19.5">
      <c r="A12" s="393" t="s">
        <v>528</v>
      </c>
      <c r="B12" s="414">
        <v>34583.012729999995</v>
      </c>
      <c r="C12" s="415">
        <v>4.8584356062866096E-2</v>
      </c>
      <c r="D12" s="414">
        <v>421928.97725</v>
      </c>
      <c r="E12" s="415">
        <v>0.2360485386141849</v>
      </c>
      <c r="F12" s="414">
        <v>29662.854219999997</v>
      </c>
      <c r="G12" s="415">
        <v>0.10328539784205097</v>
      </c>
      <c r="H12" s="414">
        <v>987.55170999999996</v>
      </c>
      <c r="I12" s="415">
        <v>9.1018649337343077E-2</v>
      </c>
      <c r="J12" s="414">
        <v>108.68463</v>
      </c>
      <c r="K12" s="415">
        <v>1.5675316616152075E-2</v>
      </c>
      <c r="L12" s="414">
        <v>87784.554900000003</v>
      </c>
      <c r="M12" s="415">
        <v>0.28909976578317748</v>
      </c>
      <c r="N12" s="414">
        <v>0</v>
      </c>
      <c r="O12" s="415">
        <v>0</v>
      </c>
      <c r="P12" s="414">
        <v>287507.65517000004</v>
      </c>
      <c r="Q12" s="415">
        <v>0.19545903451967173</v>
      </c>
      <c r="R12" s="414">
        <v>862563.29061000003</v>
      </c>
      <c r="S12" s="415">
        <v>0.17842252164574499</v>
      </c>
    </row>
    <row r="13" spans="1:20" ht="19.5">
      <c r="A13" s="393" t="s">
        <v>529</v>
      </c>
      <c r="B13" s="414">
        <v>575423.59323</v>
      </c>
      <c r="C13" s="415">
        <v>0.80839066736971787</v>
      </c>
      <c r="D13" s="414">
        <v>928705.99863000005</v>
      </c>
      <c r="E13" s="415">
        <v>0.51956539038310079</v>
      </c>
      <c r="F13" s="414">
        <v>156558.02137</v>
      </c>
      <c r="G13" s="415">
        <v>0.54513154407313036</v>
      </c>
      <c r="H13" s="414">
        <v>4729.0412100000003</v>
      </c>
      <c r="I13" s="415">
        <v>0.43585661311328661</v>
      </c>
      <c r="J13" s="414">
        <v>5018.8052800000005</v>
      </c>
      <c r="K13" s="415">
        <v>0.72384992982738949</v>
      </c>
      <c r="L13" s="414">
        <v>125936.72336</v>
      </c>
      <c r="M13" s="415">
        <v>0.4147458202453882</v>
      </c>
      <c r="N13" s="414">
        <v>212129.21896</v>
      </c>
      <c r="O13" s="415">
        <v>0.83010584146993172</v>
      </c>
      <c r="P13" s="414">
        <v>694544.68316000002</v>
      </c>
      <c r="Q13" s="415">
        <v>0.47217884727609943</v>
      </c>
      <c r="R13" s="414">
        <v>2703046.0851999996</v>
      </c>
      <c r="S13" s="415">
        <v>0.55912917219671421</v>
      </c>
    </row>
    <row r="14" spans="1:20" ht="19.5">
      <c r="A14" s="393" t="s">
        <v>530</v>
      </c>
      <c r="B14" s="414">
        <v>0</v>
      </c>
      <c r="C14" s="415">
        <v>0</v>
      </c>
      <c r="D14" s="414">
        <v>0</v>
      </c>
      <c r="E14" s="415">
        <v>0</v>
      </c>
      <c r="F14" s="414">
        <v>0</v>
      </c>
      <c r="G14" s="415">
        <v>0</v>
      </c>
      <c r="H14" s="414">
        <v>0</v>
      </c>
      <c r="I14" s="415">
        <v>0</v>
      </c>
      <c r="J14" s="414">
        <v>0</v>
      </c>
      <c r="K14" s="415">
        <v>0</v>
      </c>
      <c r="L14" s="414">
        <v>0</v>
      </c>
      <c r="M14" s="415">
        <v>0</v>
      </c>
      <c r="N14" s="414">
        <v>0</v>
      </c>
      <c r="O14" s="415">
        <v>0</v>
      </c>
      <c r="P14" s="414">
        <v>0</v>
      </c>
      <c r="Q14" s="415">
        <v>0</v>
      </c>
      <c r="R14" s="414">
        <v>0</v>
      </c>
      <c r="S14" s="415">
        <v>0</v>
      </c>
    </row>
    <row r="15" spans="1:20" ht="19.5">
      <c r="A15" s="393" t="s">
        <v>531</v>
      </c>
      <c r="B15" s="414">
        <v>31111.923320000002</v>
      </c>
      <c r="C15" s="415">
        <v>4.3707954890472245E-2</v>
      </c>
      <c r="D15" s="414">
        <v>89418.288489999992</v>
      </c>
      <c r="E15" s="415">
        <v>5.0025140394516693E-2</v>
      </c>
      <c r="F15" s="414">
        <v>12432.057989999999</v>
      </c>
      <c r="G15" s="415">
        <v>4.3288149075918513E-2</v>
      </c>
      <c r="H15" s="414">
        <v>849.49598000000003</v>
      </c>
      <c r="I15" s="415">
        <v>7.8294610736993828E-2</v>
      </c>
      <c r="J15" s="414">
        <v>625.34143000000006</v>
      </c>
      <c r="K15" s="415">
        <v>9.0191454932011098E-2</v>
      </c>
      <c r="L15" s="414">
        <v>20826.554829999997</v>
      </c>
      <c r="M15" s="415">
        <v>6.8587829946649331E-2</v>
      </c>
      <c r="N15" s="414">
        <v>19292.26237</v>
      </c>
      <c r="O15" s="415">
        <v>7.549464315676066E-2</v>
      </c>
      <c r="P15" s="414">
        <v>78258.329959999988</v>
      </c>
      <c r="Q15" s="415">
        <v>5.3203096829053019E-2</v>
      </c>
      <c r="R15" s="414">
        <v>252814.25436999998</v>
      </c>
      <c r="S15" s="415">
        <v>5.2295011002362779E-2</v>
      </c>
    </row>
    <row r="16" spans="1:20" ht="19.5" customHeight="1">
      <c r="A16" s="394" t="s">
        <v>532</v>
      </c>
      <c r="B16" s="414">
        <v>0</v>
      </c>
      <c r="C16" s="415">
        <v>0</v>
      </c>
      <c r="D16" s="414">
        <v>0</v>
      </c>
      <c r="E16" s="415">
        <v>0</v>
      </c>
      <c r="F16" s="414">
        <v>0</v>
      </c>
      <c r="G16" s="415">
        <v>0</v>
      </c>
      <c r="H16" s="414">
        <v>0</v>
      </c>
      <c r="I16" s="415">
        <v>0</v>
      </c>
      <c r="J16" s="414">
        <v>0</v>
      </c>
      <c r="K16" s="415">
        <v>0</v>
      </c>
      <c r="L16" s="414">
        <v>0</v>
      </c>
      <c r="M16" s="415">
        <v>0</v>
      </c>
      <c r="N16" s="414">
        <v>0</v>
      </c>
      <c r="O16" s="415">
        <v>0</v>
      </c>
      <c r="P16" s="414">
        <v>0</v>
      </c>
      <c r="Q16" s="415">
        <v>0</v>
      </c>
      <c r="R16" s="414">
        <v>0</v>
      </c>
      <c r="S16" s="415">
        <v>0</v>
      </c>
    </row>
    <row r="17" spans="1:19" ht="18.75" customHeight="1">
      <c r="A17" s="394" t="s">
        <v>533</v>
      </c>
      <c r="B17" s="414">
        <v>3590.8736200000003</v>
      </c>
      <c r="C17" s="415">
        <v>5.0446814420969325E-3</v>
      </c>
      <c r="D17" s="414">
        <v>10390.82014</v>
      </c>
      <c r="E17" s="415">
        <v>5.8131534957281492E-3</v>
      </c>
      <c r="F17" s="414">
        <v>2683.6876499999998</v>
      </c>
      <c r="G17" s="415">
        <v>9.3445406351745485E-3</v>
      </c>
      <c r="H17" s="414">
        <v>0</v>
      </c>
      <c r="I17" s="415">
        <v>0</v>
      </c>
      <c r="J17" s="414">
        <v>0</v>
      </c>
      <c r="K17" s="415">
        <v>0</v>
      </c>
      <c r="L17" s="414">
        <v>1502.5499499999999</v>
      </c>
      <c r="M17" s="415">
        <v>4.9483287705605825E-3</v>
      </c>
      <c r="N17" s="414">
        <v>0</v>
      </c>
      <c r="O17" s="415">
        <v>0</v>
      </c>
      <c r="P17" s="414">
        <v>0</v>
      </c>
      <c r="Q17" s="415">
        <v>0</v>
      </c>
      <c r="R17" s="414">
        <v>18167.931360000002</v>
      </c>
      <c r="S17" s="415">
        <v>3.7580640883123954E-3</v>
      </c>
    </row>
    <row r="18" spans="1:19" ht="19.5">
      <c r="A18" s="395" t="s">
        <v>534</v>
      </c>
      <c r="B18" s="414">
        <v>0</v>
      </c>
      <c r="C18" s="415">
        <v>0</v>
      </c>
      <c r="D18" s="414">
        <v>0</v>
      </c>
      <c r="E18" s="415">
        <v>0</v>
      </c>
      <c r="F18" s="414">
        <v>0</v>
      </c>
      <c r="G18" s="415">
        <v>0</v>
      </c>
      <c r="H18" s="414">
        <v>0</v>
      </c>
      <c r="I18" s="415">
        <v>0</v>
      </c>
      <c r="J18" s="414">
        <v>0</v>
      </c>
      <c r="K18" s="415">
        <v>0</v>
      </c>
      <c r="L18" s="414">
        <v>0</v>
      </c>
      <c r="M18" s="415">
        <v>0</v>
      </c>
      <c r="N18" s="414">
        <v>0</v>
      </c>
      <c r="O18" s="415">
        <v>0</v>
      </c>
      <c r="P18" s="414">
        <v>0</v>
      </c>
      <c r="Q18" s="415">
        <v>0</v>
      </c>
      <c r="R18" s="414">
        <v>0</v>
      </c>
      <c r="S18" s="415">
        <v>0</v>
      </c>
    </row>
    <row r="19" spans="1:19" ht="18.75">
      <c r="A19" s="386" t="s">
        <v>535</v>
      </c>
      <c r="B19" s="414">
        <v>0</v>
      </c>
      <c r="C19" s="415">
        <v>0</v>
      </c>
      <c r="D19" s="414">
        <v>0</v>
      </c>
      <c r="E19" s="415">
        <v>0</v>
      </c>
      <c r="F19" s="414">
        <v>0</v>
      </c>
      <c r="G19" s="415">
        <v>0</v>
      </c>
      <c r="H19" s="414">
        <v>0</v>
      </c>
      <c r="I19" s="415">
        <v>0</v>
      </c>
      <c r="J19" s="414">
        <v>0</v>
      </c>
      <c r="K19" s="415">
        <v>0</v>
      </c>
      <c r="L19" s="414">
        <v>0</v>
      </c>
      <c r="M19" s="415">
        <v>0</v>
      </c>
      <c r="N19" s="414">
        <v>0</v>
      </c>
      <c r="O19" s="415">
        <v>0</v>
      </c>
      <c r="P19" s="414">
        <v>0</v>
      </c>
      <c r="Q19" s="415">
        <v>0</v>
      </c>
      <c r="R19" s="414">
        <v>0</v>
      </c>
      <c r="S19" s="415">
        <v>0</v>
      </c>
    </row>
    <row r="20" spans="1:19" ht="19.5">
      <c r="A20" s="393" t="s">
        <v>536</v>
      </c>
      <c r="B20" s="414">
        <v>21064.311829999999</v>
      </c>
      <c r="C20" s="415">
        <v>2.9592448586186627E-2</v>
      </c>
      <c r="D20" s="414">
        <v>197250.03486000001</v>
      </c>
      <c r="E20" s="415">
        <v>0.11035170604722915</v>
      </c>
      <c r="F20" s="414">
        <v>69918.720849999998</v>
      </c>
      <c r="G20" s="415">
        <v>0.24345542900353959</v>
      </c>
      <c r="H20" s="414">
        <v>3292.5813499999999</v>
      </c>
      <c r="I20" s="415">
        <v>0.30346391411779911</v>
      </c>
      <c r="J20" s="414">
        <v>517.52216999999996</v>
      </c>
      <c r="K20" s="415">
        <v>7.4640948500520082E-2</v>
      </c>
      <c r="L20" s="414">
        <v>62135.957249999999</v>
      </c>
      <c r="M20" s="415">
        <v>0.20463156312806602</v>
      </c>
      <c r="N20" s="414">
        <v>5736.5328300000001</v>
      </c>
      <c r="O20" s="415">
        <v>2.2448248455885601E-2</v>
      </c>
      <c r="P20" s="414">
        <v>295013.10677999997</v>
      </c>
      <c r="Q20" s="415">
        <v>0.20056153631030155</v>
      </c>
      <c r="R20" s="414">
        <v>654928.76792000001</v>
      </c>
      <c r="S20" s="415">
        <v>0.13547300649438576</v>
      </c>
    </row>
    <row r="21" spans="1:19" ht="19.5">
      <c r="A21" s="393" t="s">
        <v>537</v>
      </c>
      <c r="B21" s="414">
        <v>1191.40672</v>
      </c>
      <c r="C21" s="415">
        <v>1.6737618770257851E-3</v>
      </c>
      <c r="D21" s="414">
        <v>85511.031019999995</v>
      </c>
      <c r="E21" s="415">
        <v>4.7839221755332124E-2</v>
      </c>
      <c r="F21" s="414">
        <v>30007.432670000002</v>
      </c>
      <c r="G21" s="415">
        <v>0.10448521233165095</v>
      </c>
      <c r="H21" s="414">
        <v>1068.02541</v>
      </c>
      <c r="I21" s="415">
        <v>9.8435584984367108E-2</v>
      </c>
      <c r="J21" s="414">
        <v>96.727229999999992</v>
      </c>
      <c r="K21" s="415">
        <v>1.3950730251861405E-2</v>
      </c>
      <c r="L21" s="414">
        <v>28916.230319999999</v>
      </c>
      <c r="M21" s="415">
        <v>9.5229456051435929E-2</v>
      </c>
      <c r="N21" s="414">
        <v>0</v>
      </c>
      <c r="O21" s="415">
        <v>0</v>
      </c>
      <c r="P21" s="414">
        <v>108353.35295</v>
      </c>
      <c r="Q21" s="415">
        <v>7.3662879487690625E-2</v>
      </c>
      <c r="R21" s="414">
        <v>255144.20632</v>
      </c>
      <c r="S21" s="415">
        <v>5.2776965088234477E-2</v>
      </c>
    </row>
    <row r="22" spans="1:19" ht="19.5">
      <c r="A22" s="393" t="s">
        <v>538</v>
      </c>
      <c r="B22" s="414">
        <v>7304.3247199999996</v>
      </c>
      <c r="C22" s="415">
        <v>1.026156731242295E-2</v>
      </c>
      <c r="D22" s="414">
        <v>17855.01597</v>
      </c>
      <c r="E22" s="415">
        <v>9.9890044389015307E-3</v>
      </c>
      <c r="F22" s="414">
        <v>14944.063749999999</v>
      </c>
      <c r="G22" s="415">
        <v>5.2034897193238547E-2</v>
      </c>
      <c r="H22" s="414">
        <v>25.738509999999998</v>
      </c>
      <c r="I22" s="415">
        <v>2.3722144293139829E-3</v>
      </c>
      <c r="J22" s="414">
        <v>25.738509999999998</v>
      </c>
      <c r="K22" s="415">
        <v>3.7122019321222917E-3</v>
      </c>
      <c r="L22" s="414">
        <v>6204.5652399999999</v>
      </c>
      <c r="M22" s="415">
        <v>2.0433416330626564E-2</v>
      </c>
      <c r="N22" s="414">
        <v>2621.27567</v>
      </c>
      <c r="O22" s="415">
        <v>1.0257597969944503E-2</v>
      </c>
      <c r="P22" s="414">
        <v>22872.389039999998</v>
      </c>
      <c r="Q22" s="415">
        <v>1.5549551458980446E-2</v>
      </c>
      <c r="R22" s="414">
        <v>71853.111409999998</v>
      </c>
      <c r="S22" s="415">
        <v>1.4862924802652413E-2</v>
      </c>
    </row>
    <row r="23" spans="1:19" ht="19.5">
      <c r="A23" s="393" t="s">
        <v>530</v>
      </c>
      <c r="B23" s="414">
        <v>0</v>
      </c>
      <c r="C23" s="415">
        <v>0</v>
      </c>
      <c r="D23" s="414">
        <v>0</v>
      </c>
      <c r="E23" s="415">
        <v>0</v>
      </c>
      <c r="F23" s="414">
        <v>0</v>
      </c>
      <c r="G23" s="415">
        <v>0</v>
      </c>
      <c r="H23" s="414">
        <v>0</v>
      </c>
      <c r="I23" s="415">
        <v>0</v>
      </c>
      <c r="J23" s="414">
        <v>0</v>
      </c>
      <c r="K23" s="415">
        <v>0</v>
      </c>
      <c r="L23" s="414">
        <v>0</v>
      </c>
      <c r="M23" s="415">
        <v>0</v>
      </c>
      <c r="N23" s="414">
        <v>0</v>
      </c>
      <c r="O23" s="415">
        <v>0</v>
      </c>
      <c r="P23" s="414">
        <v>0</v>
      </c>
      <c r="Q23" s="415">
        <v>0</v>
      </c>
      <c r="R23" s="414">
        <v>0</v>
      </c>
      <c r="S23" s="415">
        <v>0</v>
      </c>
    </row>
    <row r="24" spans="1:19" ht="19.5">
      <c r="A24" s="393" t="s">
        <v>539</v>
      </c>
      <c r="B24" s="414">
        <v>0</v>
      </c>
      <c r="C24" s="415">
        <v>0</v>
      </c>
      <c r="D24" s="414">
        <v>0</v>
      </c>
      <c r="E24" s="415">
        <v>0</v>
      </c>
      <c r="F24" s="414">
        <v>0</v>
      </c>
      <c r="G24" s="415">
        <v>0</v>
      </c>
      <c r="H24" s="414">
        <v>0</v>
      </c>
      <c r="I24" s="415">
        <v>0</v>
      </c>
      <c r="J24" s="414">
        <v>0</v>
      </c>
      <c r="K24" s="415">
        <v>0</v>
      </c>
      <c r="L24" s="414">
        <v>0</v>
      </c>
      <c r="M24" s="415">
        <v>0</v>
      </c>
      <c r="N24" s="414">
        <v>3115.2571600000001</v>
      </c>
      <c r="O24" s="415">
        <v>1.2190650485941099E-2</v>
      </c>
      <c r="P24" s="414">
        <v>0</v>
      </c>
      <c r="Q24" s="415">
        <v>0</v>
      </c>
      <c r="R24" s="414">
        <v>3115.2571600000001</v>
      </c>
      <c r="S24" s="415">
        <v>6.4439565665851681E-4</v>
      </c>
    </row>
    <row r="25" spans="1:19" ht="19.5">
      <c r="A25" s="394" t="s">
        <v>532</v>
      </c>
      <c r="B25" s="414">
        <v>0</v>
      </c>
      <c r="C25" s="415">
        <v>0</v>
      </c>
      <c r="D25" s="414">
        <v>0</v>
      </c>
      <c r="E25" s="415">
        <v>0</v>
      </c>
      <c r="F25" s="414">
        <v>0</v>
      </c>
      <c r="G25" s="415">
        <v>0</v>
      </c>
      <c r="H25" s="414">
        <v>0</v>
      </c>
      <c r="I25" s="415">
        <v>0</v>
      </c>
      <c r="J25" s="414">
        <v>0</v>
      </c>
      <c r="K25" s="415">
        <v>0</v>
      </c>
      <c r="L25" s="414">
        <v>0</v>
      </c>
      <c r="M25" s="415">
        <v>0</v>
      </c>
      <c r="N25" s="414">
        <v>0</v>
      </c>
      <c r="O25" s="415">
        <v>0</v>
      </c>
      <c r="P25" s="414">
        <v>0</v>
      </c>
      <c r="Q25" s="415">
        <v>0</v>
      </c>
      <c r="R25" s="414">
        <v>0</v>
      </c>
      <c r="S25" s="415">
        <v>0</v>
      </c>
    </row>
    <row r="26" spans="1:19" ht="19.5">
      <c r="A26" s="394" t="s">
        <v>540</v>
      </c>
      <c r="B26" s="414">
        <v>12568.580390000001</v>
      </c>
      <c r="C26" s="415">
        <v>1.7657119396737895E-2</v>
      </c>
      <c r="D26" s="414">
        <v>93883.987870000012</v>
      </c>
      <c r="E26" s="415">
        <v>5.2523479852995485E-2</v>
      </c>
      <c r="F26" s="414">
        <v>24967.224429999998</v>
      </c>
      <c r="G26" s="415">
        <v>8.6935319478650103E-2</v>
      </c>
      <c r="H26" s="414">
        <v>2198.8174300000001</v>
      </c>
      <c r="I26" s="415">
        <v>0.20265611470411804</v>
      </c>
      <c r="J26" s="414">
        <v>395.05642999999998</v>
      </c>
      <c r="K26" s="415">
        <v>5.697801631653638E-2</v>
      </c>
      <c r="L26" s="414">
        <v>27015.161690000001</v>
      </c>
      <c r="M26" s="415">
        <v>8.8968690746003526E-2</v>
      </c>
      <c r="N26" s="414">
        <v>0</v>
      </c>
      <c r="O26" s="415">
        <v>0</v>
      </c>
      <c r="P26" s="414">
        <v>163787.36478999999</v>
      </c>
      <c r="Q26" s="415">
        <v>0.11134910536363048</v>
      </c>
      <c r="R26" s="414">
        <v>324816.19302999997</v>
      </c>
      <c r="S26" s="415">
        <v>6.718872094684035E-2</v>
      </c>
    </row>
    <row r="27" spans="1:19" ht="19.5">
      <c r="A27" s="395" t="s">
        <v>534</v>
      </c>
      <c r="B27" s="414">
        <v>0</v>
      </c>
      <c r="C27" s="415">
        <v>0</v>
      </c>
      <c r="D27" s="414">
        <v>0</v>
      </c>
      <c r="E27" s="415">
        <v>0</v>
      </c>
      <c r="F27" s="414">
        <v>0</v>
      </c>
      <c r="G27" s="415">
        <v>0</v>
      </c>
      <c r="H27" s="414">
        <v>0</v>
      </c>
      <c r="I27" s="415">
        <v>0</v>
      </c>
      <c r="J27" s="414">
        <v>0</v>
      </c>
      <c r="K27" s="415">
        <v>0</v>
      </c>
      <c r="L27" s="414">
        <v>0</v>
      </c>
      <c r="M27" s="415">
        <v>0</v>
      </c>
      <c r="N27" s="414">
        <v>0</v>
      </c>
      <c r="O27" s="415">
        <v>0</v>
      </c>
      <c r="P27" s="414">
        <v>0</v>
      </c>
      <c r="Q27" s="415">
        <v>0</v>
      </c>
      <c r="R27" s="414">
        <v>0</v>
      </c>
      <c r="S27" s="415">
        <v>0</v>
      </c>
    </row>
    <row r="28" spans="1:19" ht="19.5" customHeight="1">
      <c r="A28" s="393" t="s">
        <v>535</v>
      </c>
      <c r="B28" s="414">
        <v>0</v>
      </c>
      <c r="C28" s="415">
        <v>0</v>
      </c>
      <c r="D28" s="414">
        <v>0</v>
      </c>
      <c r="E28" s="415">
        <v>0</v>
      </c>
      <c r="F28" s="414">
        <v>0</v>
      </c>
      <c r="G28" s="415">
        <v>0</v>
      </c>
      <c r="H28" s="414">
        <v>0</v>
      </c>
      <c r="I28" s="415">
        <v>0</v>
      </c>
      <c r="J28" s="414">
        <v>0</v>
      </c>
      <c r="K28" s="415">
        <v>0</v>
      </c>
      <c r="L28" s="414">
        <v>0</v>
      </c>
      <c r="M28" s="415">
        <v>0</v>
      </c>
      <c r="N28" s="414">
        <v>0</v>
      </c>
      <c r="O28" s="415">
        <v>0</v>
      </c>
      <c r="P28" s="414">
        <v>0</v>
      </c>
      <c r="Q28" s="415">
        <v>0</v>
      </c>
      <c r="R28" s="414">
        <v>0</v>
      </c>
      <c r="S28" s="415">
        <v>0</v>
      </c>
    </row>
    <row r="29" spans="1:19" ht="19.5">
      <c r="A29" s="393" t="s">
        <v>541</v>
      </c>
      <c r="B29" s="414">
        <v>0</v>
      </c>
      <c r="C29" s="415">
        <v>0</v>
      </c>
      <c r="D29" s="414">
        <v>0</v>
      </c>
      <c r="E29" s="415">
        <v>0</v>
      </c>
      <c r="F29" s="414">
        <v>0</v>
      </c>
      <c r="G29" s="415">
        <v>0</v>
      </c>
      <c r="H29" s="414">
        <v>0</v>
      </c>
      <c r="I29" s="415">
        <v>0</v>
      </c>
      <c r="J29" s="414">
        <v>0</v>
      </c>
      <c r="K29" s="415">
        <v>0</v>
      </c>
      <c r="L29" s="414">
        <v>0</v>
      </c>
      <c r="M29" s="415">
        <v>0</v>
      </c>
      <c r="N29" s="414">
        <v>0</v>
      </c>
      <c r="O29" s="415">
        <v>0</v>
      </c>
      <c r="P29" s="414">
        <v>0</v>
      </c>
      <c r="Q29" s="415">
        <v>0</v>
      </c>
      <c r="R29" s="414">
        <v>0</v>
      </c>
      <c r="S29" s="415">
        <v>0</v>
      </c>
    </row>
    <row r="30" spans="1:19" ht="18">
      <c r="A30" s="386" t="s">
        <v>542</v>
      </c>
      <c r="B30" s="412">
        <v>716690.7291</v>
      </c>
      <c r="C30" s="413">
        <v>1.0068514805635764</v>
      </c>
      <c r="D30" s="412">
        <v>1792239.49074</v>
      </c>
      <c r="E30" s="413">
        <v>1.0026699644882189</v>
      </c>
      <c r="F30" s="412">
        <v>294780.04819999996</v>
      </c>
      <c r="G30" s="413">
        <v>1.0264175634759924</v>
      </c>
      <c r="H30" s="412">
        <v>11141.983609999999</v>
      </c>
      <c r="I30" s="413">
        <v>1.0269115924279184</v>
      </c>
      <c r="J30" s="412">
        <v>7115.4255700000003</v>
      </c>
      <c r="K30" s="413">
        <v>1.0262403126220734</v>
      </c>
      <c r="L30" s="412">
        <v>304524.10129000002</v>
      </c>
      <c r="M30" s="413">
        <v>1.002885376118386</v>
      </c>
      <c r="N30" s="412">
        <v>256064.86025999999</v>
      </c>
      <c r="O30" s="413">
        <v>1.0020351620541683</v>
      </c>
      <c r="P30" s="412">
        <v>1477300.2112799999</v>
      </c>
      <c r="Q30" s="413">
        <v>1.0043269033019668</v>
      </c>
      <c r="R30" s="412">
        <v>4859856.8500500005</v>
      </c>
      <c r="S30" s="413">
        <v>1.0052687419726085</v>
      </c>
    </row>
    <row r="31" spans="1:19" ht="19.5">
      <c r="A31" s="393" t="s">
        <v>543</v>
      </c>
      <c r="B31" s="414">
        <v>4876.9780799999999</v>
      </c>
      <c r="C31" s="415">
        <v>6.8514805635764833E-3</v>
      </c>
      <c r="D31" s="414">
        <v>4772.4734600000002</v>
      </c>
      <c r="E31" s="415">
        <v>2.6699644882188112E-3</v>
      </c>
      <c r="F31" s="414">
        <v>7586.94211</v>
      </c>
      <c r="G31" s="415">
        <v>2.6417563475992424E-2</v>
      </c>
      <c r="H31" s="414">
        <v>291.99059</v>
      </c>
      <c r="I31" s="415">
        <v>2.6911592427918445E-2</v>
      </c>
      <c r="J31" s="414">
        <v>181.93691000000001</v>
      </c>
      <c r="K31" s="415">
        <v>2.6240312622073287E-2</v>
      </c>
      <c r="L31" s="414">
        <v>876.13857999999993</v>
      </c>
      <c r="M31" s="415">
        <v>2.8853761183860109E-3</v>
      </c>
      <c r="N31" s="414">
        <v>520.07505000000003</v>
      </c>
      <c r="O31" s="415">
        <v>2.035162054168376E-3</v>
      </c>
      <c r="P31" s="414">
        <v>6364.5961699999998</v>
      </c>
      <c r="Q31" s="415">
        <v>4.3269033019667832E-3</v>
      </c>
      <c r="R31" s="414">
        <v>25471.130949999999</v>
      </c>
      <c r="S31" s="415">
        <v>5.2687419726082322E-3</v>
      </c>
    </row>
    <row r="32" spans="1:19" ht="22.5" customHeight="1">
      <c r="A32" s="785" t="s">
        <v>544</v>
      </c>
      <c r="B32" s="786">
        <v>711813.75101999997</v>
      </c>
      <c r="C32" s="787">
        <v>1</v>
      </c>
      <c r="D32" s="786">
        <v>1787467.01728</v>
      </c>
      <c r="E32" s="787">
        <v>1</v>
      </c>
      <c r="F32" s="786">
        <v>287193.10608999996</v>
      </c>
      <c r="G32" s="787">
        <v>1</v>
      </c>
      <c r="H32" s="786">
        <v>10849.99302</v>
      </c>
      <c r="I32" s="787">
        <v>1</v>
      </c>
      <c r="J32" s="786">
        <v>6933.48866</v>
      </c>
      <c r="K32" s="787">
        <v>1</v>
      </c>
      <c r="L32" s="786">
        <v>303647.96270999999</v>
      </c>
      <c r="M32" s="787">
        <v>1</v>
      </c>
      <c r="N32" s="786">
        <v>255544.78521</v>
      </c>
      <c r="O32" s="787">
        <v>1</v>
      </c>
      <c r="P32" s="786">
        <v>1470935.6151099999</v>
      </c>
      <c r="Q32" s="787">
        <v>1</v>
      </c>
      <c r="R32" s="786">
        <v>4834385.7190999994</v>
      </c>
      <c r="S32" s="787">
        <v>1</v>
      </c>
    </row>
    <row r="33" spans="1:19" ht="19.5">
      <c r="A33" s="395" t="s">
        <v>545</v>
      </c>
      <c r="B33" s="414">
        <v>2954.1012099999998</v>
      </c>
      <c r="C33" s="415">
        <v>4.1501041610490013E-3</v>
      </c>
      <c r="D33" s="414">
        <v>1436.0602099999999</v>
      </c>
      <c r="E33" s="415">
        <v>8.0340515160120933E-4</v>
      </c>
      <c r="F33" s="414">
        <v>0</v>
      </c>
      <c r="G33" s="415">
        <v>0</v>
      </c>
      <c r="H33" s="414">
        <v>0</v>
      </c>
      <c r="I33" s="415">
        <v>0</v>
      </c>
      <c r="J33" s="414">
        <v>0</v>
      </c>
      <c r="K33" s="415">
        <v>0</v>
      </c>
      <c r="L33" s="414">
        <v>326.62134999999995</v>
      </c>
      <c r="M33" s="415">
        <v>1.0756579661690034E-3</v>
      </c>
      <c r="N33" s="414">
        <v>1026.4320500000001</v>
      </c>
      <c r="O33" s="415">
        <v>4.016642519848351E-3</v>
      </c>
      <c r="P33" s="414">
        <v>3070.2840000000001</v>
      </c>
      <c r="Q33" s="415">
        <v>2.0873000615804637E-3</v>
      </c>
      <c r="R33" s="414">
        <v>8813.4988200000007</v>
      </c>
      <c r="S33" s="415">
        <v>1.8230855649724158E-3</v>
      </c>
    </row>
    <row r="34" spans="1:19" ht="19.5">
      <c r="A34" s="395" t="s">
        <v>546</v>
      </c>
      <c r="B34" s="414">
        <v>0</v>
      </c>
      <c r="C34" s="415">
        <v>0</v>
      </c>
      <c r="D34" s="414">
        <v>0</v>
      </c>
      <c r="E34" s="415">
        <v>0</v>
      </c>
      <c r="F34" s="414">
        <v>0</v>
      </c>
      <c r="G34" s="415">
        <v>0</v>
      </c>
      <c r="H34" s="414">
        <v>0</v>
      </c>
      <c r="I34" s="415">
        <v>0</v>
      </c>
      <c r="J34" s="414">
        <v>0</v>
      </c>
      <c r="K34" s="415">
        <v>0</v>
      </c>
      <c r="L34" s="414">
        <v>0</v>
      </c>
      <c r="M34" s="415">
        <v>0</v>
      </c>
      <c r="N34" s="414">
        <v>0</v>
      </c>
      <c r="O34" s="415">
        <v>0</v>
      </c>
      <c r="P34" s="414">
        <v>0</v>
      </c>
      <c r="Q34" s="415">
        <v>0</v>
      </c>
      <c r="R34" s="414">
        <v>0</v>
      </c>
      <c r="S34" s="415">
        <v>0</v>
      </c>
    </row>
    <row r="35" spans="1:19" ht="12.75" customHeight="1">
      <c r="A35" s="23" t="s">
        <v>679</v>
      </c>
    </row>
    <row r="36" spans="1:19" ht="12.75" customHeight="1"/>
    <row r="37" spans="1:19" ht="12.75" customHeight="1">
      <c r="A37" s="683" t="s">
        <v>97</v>
      </c>
    </row>
    <row r="38" spans="1:19" ht="12.75" customHeight="1"/>
    <row r="39" spans="1:19" ht="12.75" customHeight="1"/>
    <row r="40" spans="1:19" ht="12.75" customHeight="1">
      <c r="S40" s="25" t="s">
        <v>1035</v>
      </c>
    </row>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P95"/>
  <sheetViews>
    <sheetView showGridLines="0" zoomScaleNormal="100" workbookViewId="0"/>
  </sheetViews>
  <sheetFormatPr defaultRowHeight="15"/>
  <cols>
    <col min="1" max="1" width="15.140625" customWidth="1"/>
    <col min="2" max="2" width="15.140625" bestFit="1" customWidth="1"/>
    <col min="3" max="3" width="11.85546875" customWidth="1"/>
    <col min="4" max="4" width="11.5703125" customWidth="1"/>
    <col min="5" max="5" width="12.42578125" customWidth="1"/>
    <col min="6" max="6" width="9.5703125" bestFit="1" customWidth="1"/>
    <col min="7" max="7" width="10.42578125" customWidth="1"/>
    <col min="8" max="8" width="12.7109375" customWidth="1"/>
    <col min="11" max="11" width="10.140625" bestFit="1" customWidth="1"/>
  </cols>
  <sheetData>
    <row r="1" spans="1:12" ht="12.75" customHeight="1">
      <c r="A1" s="157" t="s">
        <v>839</v>
      </c>
      <c r="G1" s="142" t="str">
        <f>Naslovnica!A20</f>
        <v>Rujan 2019.</v>
      </c>
    </row>
    <row r="2" spans="1:12" ht="12.75" customHeight="1">
      <c r="A2" s="620" t="s">
        <v>840</v>
      </c>
      <c r="G2" s="596" t="str">
        <f>Naslovnica!A24</f>
        <v>September 2019</v>
      </c>
    </row>
    <row r="3" spans="1:12" ht="12.75" customHeight="1"/>
    <row r="4" spans="1:12" s="274" customFormat="1" ht="12.75" customHeight="1">
      <c r="A4" s="818"/>
      <c r="B4" s="818"/>
      <c r="C4" s="867"/>
      <c r="D4" s="867"/>
      <c r="E4" s="1034" t="s">
        <v>1088</v>
      </c>
      <c r="F4" s="1034"/>
      <c r="G4" s="1034"/>
    </row>
    <row r="5" spans="1:12" ht="36">
      <c r="A5" s="1038" t="s">
        <v>668</v>
      </c>
      <c r="B5" s="1038"/>
      <c r="C5" s="1038"/>
      <c r="D5" s="819" t="str">
        <f>$G$1</f>
        <v>Rujan 2019.</v>
      </c>
      <c r="E5" s="820" t="s">
        <v>19</v>
      </c>
      <c r="F5" s="820" t="s">
        <v>69</v>
      </c>
      <c r="G5" s="820" t="s">
        <v>53</v>
      </c>
    </row>
    <row r="6" spans="1:12" s="274" customFormat="1" ht="24">
      <c r="A6" s="1039"/>
      <c r="B6" s="1039"/>
      <c r="C6" s="1039"/>
      <c r="D6" s="821" t="str">
        <f>$G$2</f>
        <v>September 2019</v>
      </c>
      <c r="E6" s="822" t="s">
        <v>48</v>
      </c>
      <c r="F6" s="822" t="s">
        <v>333</v>
      </c>
      <c r="G6" s="822" t="s">
        <v>332</v>
      </c>
    </row>
    <row r="7" spans="1:12" ht="24" customHeight="1">
      <c r="A7" s="1035" t="s">
        <v>669</v>
      </c>
      <c r="B7" s="1035"/>
      <c r="C7" s="1035"/>
      <c r="D7" s="685">
        <v>40961</v>
      </c>
      <c r="E7" s="686">
        <v>-2.8992034894746777E-2</v>
      </c>
      <c r="F7" s="686">
        <v>1.1832419346870182E-2</v>
      </c>
      <c r="G7" s="686">
        <v>4.8266154830454155E-2</v>
      </c>
    </row>
    <row r="8" spans="1:12" ht="48.75" customHeight="1">
      <c r="A8" s="1035" t="s">
        <v>1102</v>
      </c>
      <c r="B8" s="1035"/>
      <c r="C8" s="1035"/>
      <c r="D8" s="685">
        <v>6878.1740299999992</v>
      </c>
      <c r="E8" s="686">
        <v>2.2078333540084261E-2</v>
      </c>
      <c r="F8" s="686">
        <v>-0.77454194008598021</v>
      </c>
      <c r="G8" s="686">
        <v>3.7681920873287922E-2</v>
      </c>
    </row>
    <row r="9" spans="1:12" ht="44.25" customHeight="1">
      <c r="A9" s="1035" t="s">
        <v>1103</v>
      </c>
      <c r="B9" s="1035"/>
      <c r="C9" s="1035"/>
      <c r="D9" s="685">
        <v>76754.716350000002</v>
      </c>
      <c r="E9" s="686">
        <v>9.8433233838350898E-2</v>
      </c>
      <c r="F9" s="686">
        <v>-0.38577151499135487</v>
      </c>
      <c r="G9" s="686">
        <v>0.13087151139227604</v>
      </c>
    </row>
    <row r="10" spans="1:12" ht="24" customHeight="1">
      <c r="A10" s="1035" t="s">
        <v>670</v>
      </c>
      <c r="B10" s="1035"/>
      <c r="C10" s="1035"/>
      <c r="D10" s="685">
        <v>1083606.0811700004</v>
      </c>
      <c r="E10" s="686">
        <v>6.3880335824766377E-3</v>
      </c>
      <c r="F10" s="686">
        <v>7.6232420227906994E-2</v>
      </c>
      <c r="G10" s="686">
        <v>0.140923371844065</v>
      </c>
    </row>
    <row r="11" spans="1:12" ht="38.25" customHeight="1">
      <c r="A11" s="1035" t="s">
        <v>671</v>
      </c>
      <c r="B11" s="1035"/>
      <c r="C11" s="1035"/>
      <c r="D11" s="685">
        <v>1473.55062</v>
      </c>
      <c r="E11" s="686">
        <v>-5.3574792717841269E-2</v>
      </c>
      <c r="F11" s="686">
        <v>-0.60382649219184303</v>
      </c>
      <c r="G11" s="686">
        <v>-0.35722688370001265</v>
      </c>
      <c r="I11" s="916"/>
      <c r="J11" s="916"/>
      <c r="K11" s="916"/>
      <c r="L11" s="916"/>
    </row>
    <row r="12" spans="1:12" s="274" customFormat="1">
      <c r="A12" s="913" t="s">
        <v>1068</v>
      </c>
      <c r="B12" s="914" t="s">
        <v>1069</v>
      </c>
      <c r="C12" s="912"/>
      <c r="D12" s="685">
        <v>843.47655000000009</v>
      </c>
      <c r="E12" s="686">
        <v>-0.19294173624616073</v>
      </c>
      <c r="F12" s="686">
        <v>-0.64182896260868549</v>
      </c>
      <c r="G12" s="686">
        <v>-0.56238940719039976</v>
      </c>
      <c r="I12" s="137"/>
      <c r="J12" s="137"/>
      <c r="K12" s="137"/>
      <c r="L12" s="137"/>
    </row>
    <row r="13" spans="1:12" s="274" customFormat="1">
      <c r="A13" s="915"/>
      <c r="B13" s="914" t="s">
        <v>1070</v>
      </c>
      <c r="C13" s="912"/>
      <c r="D13" s="685">
        <v>124.21767999999999</v>
      </c>
      <c r="E13" s="686">
        <v>7.8135469531471768E-2</v>
      </c>
      <c r="F13" s="686">
        <v>3.3252787353320103</v>
      </c>
      <c r="G13" s="686">
        <v>0.22732530468559098</v>
      </c>
      <c r="I13" s="137"/>
      <c r="J13" s="137"/>
      <c r="K13" s="137"/>
      <c r="L13" s="137"/>
    </row>
    <row r="14" spans="1:12" s="274" customFormat="1">
      <c r="A14" s="915"/>
      <c r="B14" s="914" t="s">
        <v>1071</v>
      </c>
      <c r="C14" s="912"/>
      <c r="D14" s="685">
        <v>505.85638999999992</v>
      </c>
      <c r="E14" s="686">
        <v>0.2754032420625776</v>
      </c>
      <c r="F14" s="686">
        <v>-0.99979382652920912</v>
      </c>
      <c r="G14" s="686">
        <v>-0.77934189447759739</v>
      </c>
      <c r="I14" s="137"/>
      <c r="J14" s="137"/>
      <c r="K14" s="137"/>
      <c r="L14" s="137"/>
    </row>
    <row r="15" spans="1:12" ht="39.75" customHeight="1">
      <c r="A15" s="1035" t="s">
        <v>672</v>
      </c>
      <c r="B15" s="1035"/>
      <c r="C15" s="1035"/>
      <c r="D15" s="685">
        <v>28019.449259999994</v>
      </c>
      <c r="E15" s="686">
        <v>5.55095399098533E-2</v>
      </c>
      <c r="F15" s="686">
        <v>-0.5066830644565774</v>
      </c>
      <c r="G15" s="686">
        <v>-0.39984477226110415</v>
      </c>
    </row>
    <row r="16" spans="1:12" s="274" customFormat="1">
      <c r="A16" s="913" t="s">
        <v>1068</v>
      </c>
      <c r="B16" s="914" t="s">
        <v>1069</v>
      </c>
      <c r="C16" s="912"/>
      <c r="D16" s="685">
        <v>13553.165849999999</v>
      </c>
      <c r="E16" s="686">
        <v>6.636484418230415E-2</v>
      </c>
      <c r="F16" s="686">
        <v>-0.72191559669513194</v>
      </c>
      <c r="G16" s="686">
        <v>-0.66814312967642153</v>
      </c>
      <c r="I16" s="137"/>
      <c r="J16" s="137"/>
      <c r="K16" s="137"/>
      <c r="L16" s="137"/>
    </row>
    <row r="17" spans="1:12" s="274" customFormat="1">
      <c r="A17" s="915"/>
      <c r="B17" s="914" t="s">
        <v>1070</v>
      </c>
      <c r="C17" s="912"/>
      <c r="D17" s="685">
        <v>1115.6114599999999</v>
      </c>
      <c r="E17" s="686">
        <v>0.1252960049840135</v>
      </c>
      <c r="F17" s="686">
        <v>-0.11472165781061494</v>
      </c>
      <c r="G17" s="686">
        <v>6.2028065888168671E-2</v>
      </c>
      <c r="I17" s="137"/>
      <c r="J17" s="137"/>
      <c r="K17" s="137"/>
      <c r="L17" s="137"/>
    </row>
    <row r="18" spans="1:12" s="274" customFormat="1">
      <c r="A18" s="915"/>
      <c r="B18" s="914" t="s">
        <v>1071</v>
      </c>
      <c r="C18" s="912"/>
      <c r="D18" s="685">
        <v>13350.671949999994</v>
      </c>
      <c r="E18" s="686">
        <v>0.13161340284960632</v>
      </c>
      <c r="F18" s="686">
        <v>0.96324971942750093</v>
      </c>
      <c r="G18" s="686">
        <v>1.7836185081673288</v>
      </c>
      <c r="I18" s="137"/>
      <c r="J18" s="137"/>
      <c r="K18" s="137"/>
      <c r="L18" s="137"/>
    </row>
    <row r="19" spans="1:12" ht="24" customHeight="1">
      <c r="A19" s="1035" t="s">
        <v>673</v>
      </c>
      <c r="B19" s="1035"/>
      <c r="C19" s="1035"/>
      <c r="D19" s="685">
        <v>334818.12027999997</v>
      </c>
      <c r="E19" s="686">
        <v>4.4205028493577991E-3</v>
      </c>
      <c r="F19" s="686">
        <v>9.1328457085048331E-2</v>
      </c>
      <c r="G19" s="686">
        <v>0.12852075307400934</v>
      </c>
    </row>
    <row r="20" spans="1:12" ht="24" customHeight="1">
      <c r="A20" s="1035" t="s">
        <v>674</v>
      </c>
      <c r="B20" s="1035"/>
      <c r="C20" s="1035"/>
      <c r="D20" s="685">
        <v>1021300.5360900002</v>
      </c>
      <c r="E20" s="686">
        <v>1.7055735450422382E-2</v>
      </c>
      <c r="F20" s="686">
        <v>0.12471347353020357</v>
      </c>
      <c r="G20" s="686">
        <v>0.16252401308064934</v>
      </c>
    </row>
    <row r="21" spans="1:12" ht="12.75" customHeight="1">
      <c r="A21" s="30" t="s">
        <v>675</v>
      </c>
      <c r="D21" s="857"/>
    </row>
    <row r="22" spans="1:12" ht="12.75" customHeight="1">
      <c r="A22" s="34" t="s">
        <v>676</v>
      </c>
    </row>
    <row r="23" spans="1:12" ht="12.75" customHeight="1"/>
    <row r="24" spans="1:12">
      <c r="A24" s="141" t="s">
        <v>841</v>
      </c>
    </row>
    <row r="25" spans="1:12">
      <c r="A25" s="594" t="s">
        <v>842</v>
      </c>
    </row>
    <row r="26" spans="1:12" ht="12.75" customHeight="1">
      <c r="D26" s="868"/>
      <c r="E26" s="868" t="s">
        <v>45</v>
      </c>
      <c r="G26" s="797" t="s">
        <v>1107</v>
      </c>
    </row>
    <row r="27" spans="1:12" ht="12.75" customHeight="1">
      <c r="D27" s="869"/>
      <c r="E27" s="869" t="s">
        <v>46</v>
      </c>
      <c r="F27" s="585"/>
      <c r="G27" s="596" t="s">
        <v>1108</v>
      </c>
    </row>
    <row r="28" spans="1:12" ht="27.75" customHeight="1">
      <c r="A28" s="823"/>
      <c r="B28" s="824"/>
      <c r="C28" s="824" t="s">
        <v>1100</v>
      </c>
      <c r="D28" s="824"/>
      <c r="E28" s="1009" t="s">
        <v>659</v>
      </c>
      <c r="F28" s="1009"/>
      <c r="G28" s="1009"/>
      <c r="H28" s="1011"/>
      <c r="I28" s="1011"/>
      <c r="J28" s="1011"/>
    </row>
    <row r="29" spans="1:12" ht="27.75" customHeight="1">
      <c r="A29" s="823"/>
      <c r="B29" s="825"/>
      <c r="C29" s="826" t="s">
        <v>1101</v>
      </c>
      <c r="D29" s="825"/>
      <c r="E29" s="1013" t="s">
        <v>660</v>
      </c>
      <c r="F29" s="1013"/>
      <c r="G29" s="827" t="s">
        <v>661</v>
      </c>
      <c r="H29" s="1014"/>
      <c r="I29" s="1014"/>
      <c r="J29" s="330"/>
    </row>
    <row r="30" spans="1:12" ht="30" customHeight="1">
      <c r="A30" s="815" t="s">
        <v>662</v>
      </c>
      <c r="B30" s="815" t="s">
        <v>663</v>
      </c>
      <c r="C30" s="851" t="s">
        <v>664</v>
      </c>
      <c r="D30" s="851" t="s">
        <v>665</v>
      </c>
      <c r="E30" s="851" t="s">
        <v>663</v>
      </c>
      <c r="F30" s="851" t="s">
        <v>664</v>
      </c>
      <c r="G30" s="851" t="s">
        <v>665</v>
      </c>
      <c r="H30" s="331"/>
      <c r="I30" s="331"/>
      <c r="J30" s="331"/>
    </row>
    <row r="31" spans="1:12" ht="12.75" customHeight="1">
      <c r="A31" s="79" t="s">
        <v>8</v>
      </c>
      <c r="B31" s="397">
        <v>6</v>
      </c>
      <c r="C31" s="397">
        <v>6</v>
      </c>
      <c r="D31" s="397">
        <v>12</v>
      </c>
      <c r="E31" s="397">
        <v>0</v>
      </c>
      <c r="F31" s="397">
        <v>0</v>
      </c>
      <c r="G31" s="398">
        <v>0</v>
      </c>
      <c r="H31" s="332"/>
      <c r="I31" s="332"/>
      <c r="J31" s="333"/>
      <c r="K31" s="54"/>
    </row>
    <row r="32" spans="1:12" ht="12.75" customHeight="1">
      <c r="A32" s="79" t="s">
        <v>9</v>
      </c>
      <c r="B32" s="397">
        <v>357</v>
      </c>
      <c r="C32" s="397">
        <v>105</v>
      </c>
      <c r="D32" s="397">
        <v>462</v>
      </c>
      <c r="E32" s="397">
        <v>-4</v>
      </c>
      <c r="F32" s="397">
        <v>-4</v>
      </c>
      <c r="G32" s="398">
        <v>-1.7021276595744705E-2</v>
      </c>
      <c r="H32" s="332"/>
      <c r="I32" s="332"/>
      <c r="J32" s="333"/>
      <c r="K32" s="54"/>
    </row>
    <row r="33" spans="1:10" ht="12.75" customHeight="1">
      <c r="A33" s="79" t="s">
        <v>10</v>
      </c>
      <c r="B33" s="397">
        <v>946</v>
      </c>
      <c r="C33" s="397">
        <v>804</v>
      </c>
      <c r="D33" s="397">
        <v>1750</v>
      </c>
      <c r="E33" s="397">
        <v>-16</v>
      </c>
      <c r="F33" s="397">
        <v>4</v>
      </c>
      <c r="G33" s="398">
        <v>-6.8104426787741756E-3</v>
      </c>
      <c r="H33" s="332"/>
      <c r="I33" s="332"/>
      <c r="J33" s="333"/>
    </row>
    <row r="34" spans="1:10" ht="12.75" customHeight="1">
      <c r="A34" s="79" t="s">
        <v>11</v>
      </c>
      <c r="B34" s="397">
        <v>2107</v>
      </c>
      <c r="C34" s="397">
        <v>2012</v>
      </c>
      <c r="D34" s="397">
        <v>4119</v>
      </c>
      <c r="E34" s="397">
        <v>-31</v>
      </c>
      <c r="F34" s="397">
        <v>-34</v>
      </c>
      <c r="G34" s="398">
        <v>-1.5535372848948348E-2</v>
      </c>
      <c r="H34" s="332"/>
      <c r="I34" s="332"/>
      <c r="J34" s="333"/>
    </row>
    <row r="35" spans="1:10" ht="12.75" customHeight="1">
      <c r="A35" s="79" t="s">
        <v>12</v>
      </c>
      <c r="B35" s="397">
        <v>3165</v>
      </c>
      <c r="C35" s="397">
        <v>3093</v>
      </c>
      <c r="D35" s="397">
        <v>6258</v>
      </c>
      <c r="E35" s="397">
        <v>-23</v>
      </c>
      <c r="F35" s="397">
        <v>-10</v>
      </c>
      <c r="G35" s="398">
        <v>-5.2455889365760067E-3</v>
      </c>
      <c r="H35" s="332"/>
      <c r="I35" s="332"/>
      <c r="J35" s="333"/>
    </row>
    <row r="36" spans="1:10" ht="12.75" customHeight="1">
      <c r="A36" s="79" t="s">
        <v>13</v>
      </c>
      <c r="B36" s="397">
        <v>3827</v>
      </c>
      <c r="C36" s="397">
        <v>3933</v>
      </c>
      <c r="D36" s="397">
        <v>7760</v>
      </c>
      <c r="E36" s="397">
        <v>-26</v>
      </c>
      <c r="F36" s="397">
        <v>20</v>
      </c>
      <c r="G36" s="398">
        <v>-7.7259850630950755E-4</v>
      </c>
      <c r="H36" s="332"/>
      <c r="I36" s="332"/>
      <c r="J36" s="333"/>
    </row>
    <row r="37" spans="1:10" ht="12.75" customHeight="1">
      <c r="A37" s="79" t="s">
        <v>14</v>
      </c>
      <c r="B37" s="397">
        <v>3920</v>
      </c>
      <c r="C37" s="397">
        <v>3917</v>
      </c>
      <c r="D37" s="397">
        <v>7837</v>
      </c>
      <c r="E37" s="397">
        <v>62</v>
      </c>
      <c r="F37" s="397">
        <v>6</v>
      </c>
      <c r="G37" s="398">
        <v>8.7527352297593897E-3</v>
      </c>
      <c r="H37" s="332"/>
      <c r="I37" s="332"/>
      <c r="J37" s="333"/>
    </row>
    <row r="38" spans="1:10" ht="12.75" customHeight="1">
      <c r="A38" s="79" t="s">
        <v>41</v>
      </c>
      <c r="B38" s="397">
        <v>5532</v>
      </c>
      <c r="C38" s="397">
        <v>5323</v>
      </c>
      <c r="D38" s="397">
        <v>10855</v>
      </c>
      <c r="E38" s="397">
        <v>-80</v>
      </c>
      <c r="F38" s="397">
        <v>13</v>
      </c>
      <c r="G38" s="398">
        <v>-6.1344076176524931E-3</v>
      </c>
      <c r="H38" s="332"/>
      <c r="I38" s="332"/>
      <c r="J38" s="333"/>
    </row>
    <row r="39" spans="1:10" ht="12.75" customHeight="1">
      <c r="A39" s="79" t="s">
        <v>42</v>
      </c>
      <c r="B39" s="397">
        <v>2077</v>
      </c>
      <c r="C39" s="397">
        <v>1166</v>
      </c>
      <c r="D39" s="397">
        <v>3243</v>
      </c>
      <c r="E39" s="397">
        <v>83</v>
      </c>
      <c r="F39" s="397">
        <v>48</v>
      </c>
      <c r="G39" s="398">
        <v>4.2095115681233919E-2</v>
      </c>
      <c r="H39" s="332"/>
      <c r="I39" s="332"/>
      <c r="J39" s="333"/>
    </row>
    <row r="40" spans="1:10" ht="12.75" customHeight="1">
      <c r="A40" s="79" t="s">
        <v>43</v>
      </c>
      <c r="B40" s="397">
        <v>143</v>
      </c>
      <c r="C40" s="397">
        <v>48</v>
      </c>
      <c r="D40" s="397">
        <v>191</v>
      </c>
      <c r="E40" s="397">
        <v>8</v>
      </c>
      <c r="F40" s="397">
        <v>4</v>
      </c>
      <c r="G40" s="398">
        <v>6.7039106145251326E-2</v>
      </c>
      <c r="H40" s="332"/>
      <c r="I40" s="332"/>
      <c r="J40" s="333"/>
    </row>
    <row r="41" spans="1:10" ht="12.75" customHeight="1">
      <c r="A41" s="79" t="s">
        <v>44</v>
      </c>
      <c r="B41" s="397">
        <v>0</v>
      </c>
      <c r="C41" s="397">
        <v>4</v>
      </c>
      <c r="D41" s="397">
        <v>4</v>
      </c>
      <c r="E41" s="397">
        <v>0</v>
      </c>
      <c r="F41" s="397">
        <v>3</v>
      </c>
      <c r="G41" s="398">
        <v>3</v>
      </c>
      <c r="H41" s="332"/>
      <c r="I41" s="332"/>
      <c r="J41" s="333"/>
    </row>
    <row r="42" spans="1:10" ht="26.25" customHeight="1">
      <c r="A42" s="828" t="s">
        <v>666</v>
      </c>
      <c r="B42" s="829">
        <v>22080</v>
      </c>
      <c r="C42" s="829">
        <v>20411</v>
      </c>
      <c r="D42" s="829">
        <v>42491</v>
      </c>
      <c r="E42" s="829">
        <v>-27</v>
      </c>
      <c r="F42" s="829">
        <v>50</v>
      </c>
      <c r="G42" s="830">
        <v>5.4158425167183388E-4</v>
      </c>
      <c r="H42" s="334"/>
      <c r="I42" s="334"/>
      <c r="J42" s="335"/>
    </row>
    <row r="43" spans="1:10" ht="12.75" customHeight="1">
      <c r="A43" s="22" t="s">
        <v>667</v>
      </c>
    </row>
    <row r="44" spans="1:10" ht="12.75" customHeight="1"/>
    <row r="45" spans="1:10" ht="12.75" customHeight="1"/>
    <row r="46" spans="1:10" ht="12.75" customHeight="1">
      <c r="A46" s="186"/>
      <c r="B46" s="186"/>
      <c r="C46" s="186"/>
      <c r="D46" s="186"/>
      <c r="E46" s="186"/>
      <c r="F46" s="186"/>
      <c r="G46" s="186"/>
      <c r="H46" s="186"/>
      <c r="I46" s="186"/>
      <c r="J46" s="186"/>
    </row>
    <row r="47" spans="1:10" ht="12.75" customHeight="1">
      <c r="A47" s="684" t="s">
        <v>97</v>
      </c>
      <c r="B47" s="186"/>
      <c r="C47" s="186"/>
      <c r="D47" s="186"/>
      <c r="E47" s="186"/>
      <c r="F47" s="186"/>
      <c r="G47" s="186"/>
      <c r="H47" s="186"/>
      <c r="I47" s="186"/>
      <c r="J47" s="186"/>
    </row>
    <row r="48" spans="1:10" ht="12.75" customHeight="1">
      <c r="B48" s="186"/>
      <c r="C48" s="186"/>
      <c r="D48" s="186"/>
      <c r="E48" s="186"/>
      <c r="F48" s="186"/>
      <c r="G48" s="186"/>
      <c r="H48" s="186"/>
      <c r="I48" s="186"/>
      <c r="J48" s="186"/>
    </row>
    <row r="49" spans="7:16">
      <c r="G49" s="14" t="s">
        <v>1036</v>
      </c>
    </row>
    <row r="52" spans="7:16" ht="12.75" customHeight="1"/>
    <row r="53" spans="7:16" ht="12.75" customHeight="1"/>
    <row r="54" spans="7:16" ht="12.75" customHeight="1"/>
    <row r="55" spans="7:16" ht="12.75" customHeight="1"/>
    <row r="56" spans="7:16" ht="12.75" customHeight="1"/>
    <row r="57" spans="7:16" ht="12.75" customHeight="1"/>
    <row r="58" spans="7:16" ht="12.75" customHeight="1"/>
    <row r="59" spans="7:16" ht="12.75" customHeight="1">
      <c r="J59" s="206"/>
      <c r="K59" s="206"/>
      <c r="L59" s="206"/>
      <c r="M59" s="206"/>
      <c r="N59" s="206"/>
      <c r="O59" s="206"/>
      <c r="P59" s="206"/>
    </row>
    <row r="60" spans="7:16" ht="12.75" customHeight="1">
      <c r="J60" s="206"/>
      <c r="K60" s="206"/>
      <c r="L60" s="206"/>
      <c r="M60" s="206"/>
      <c r="N60" s="206"/>
      <c r="O60" s="206"/>
      <c r="P60" s="206"/>
    </row>
    <row r="61" spans="7:16" ht="12.75" customHeight="1">
      <c r="J61" s="206"/>
      <c r="K61" s="206"/>
      <c r="L61" s="206"/>
      <c r="M61" s="206"/>
      <c r="N61" s="206"/>
      <c r="O61" s="206"/>
      <c r="P61" s="206"/>
    </row>
    <row r="62" spans="7:16" ht="12.75" customHeight="1">
      <c r="J62" s="206"/>
      <c r="K62" s="1036"/>
      <c r="L62" s="1031"/>
      <c r="M62" s="1031"/>
      <c r="N62" s="1031"/>
      <c r="O62" s="206"/>
      <c r="P62" s="206"/>
    </row>
    <row r="63" spans="7:16" ht="12.75" customHeight="1">
      <c r="J63" s="206"/>
      <c r="K63" s="1037"/>
      <c r="L63" s="323"/>
      <c r="M63" s="350"/>
      <c r="N63" s="1032"/>
      <c r="O63" s="206"/>
      <c r="P63" s="206"/>
    </row>
    <row r="64" spans="7:16" ht="12.75" customHeight="1">
      <c r="J64" s="206"/>
      <c r="K64" s="1037"/>
      <c r="L64" s="351"/>
      <c r="M64" s="352"/>
      <c r="N64" s="1033"/>
      <c r="O64" s="206"/>
      <c r="P64" s="206"/>
    </row>
    <row r="65" spans="1:16" ht="12.75" customHeight="1">
      <c r="J65" s="206"/>
      <c r="K65" s="353"/>
      <c r="L65" s="354"/>
      <c r="M65" s="354"/>
      <c r="N65" s="355"/>
      <c r="O65" s="206"/>
      <c r="P65" s="206"/>
    </row>
    <row r="66" spans="1:16" ht="12.75" customHeight="1">
      <c r="J66" s="206"/>
      <c r="K66" s="206"/>
      <c r="L66" s="354"/>
      <c r="M66" s="354"/>
      <c r="N66" s="355"/>
      <c r="O66" s="206"/>
      <c r="P66" s="206"/>
    </row>
    <row r="67" spans="1:16" ht="12.75" customHeight="1">
      <c r="J67" s="206"/>
      <c r="K67" s="353"/>
      <c r="L67" s="354"/>
      <c r="M67" s="354"/>
      <c r="N67" s="355"/>
      <c r="O67" s="206"/>
      <c r="P67" s="206"/>
    </row>
    <row r="68" spans="1:16" ht="12.75" customHeight="1">
      <c r="J68" s="206"/>
      <c r="K68" s="206"/>
      <c r="L68" s="354"/>
      <c r="M68" s="354"/>
      <c r="N68" s="355"/>
      <c r="O68" s="206"/>
      <c r="P68" s="206"/>
    </row>
    <row r="69" spans="1:16" ht="12.75" customHeight="1">
      <c r="J69" s="206"/>
      <c r="K69" s="353"/>
      <c r="L69" s="354"/>
      <c r="M69" s="354"/>
      <c r="N69" s="355"/>
      <c r="O69" s="206"/>
      <c r="P69" s="206"/>
    </row>
    <row r="70" spans="1:16" ht="12.75" customHeight="1">
      <c r="J70" s="206"/>
      <c r="K70" s="206"/>
      <c r="L70" s="206"/>
      <c r="M70" s="206"/>
      <c r="N70" s="206"/>
      <c r="O70" s="206"/>
      <c r="P70" s="206"/>
    </row>
    <row r="71" spans="1:16" ht="12.75" customHeight="1">
      <c r="J71" s="206"/>
      <c r="K71" s="206"/>
      <c r="L71" s="206"/>
      <c r="M71" s="206"/>
      <c r="N71" s="206"/>
      <c r="O71" s="206"/>
      <c r="P71" s="206"/>
    </row>
    <row r="72" spans="1:16" ht="12.75" customHeight="1">
      <c r="J72" s="206"/>
      <c r="K72" s="206"/>
      <c r="L72" s="206"/>
      <c r="M72" s="206"/>
      <c r="N72" s="206"/>
      <c r="O72" s="206"/>
      <c r="P72" s="206"/>
    </row>
    <row r="73" spans="1:16" ht="12.75" customHeight="1"/>
    <row r="74" spans="1:16" ht="12.75" customHeight="1"/>
    <row r="75" spans="1:16" ht="12.75" customHeight="1"/>
    <row r="76" spans="1:16" ht="12.75" customHeight="1">
      <c r="A76" s="49"/>
    </row>
    <row r="77" spans="1:16" ht="12.75" customHeight="1">
      <c r="A77" s="52"/>
    </row>
    <row r="78" spans="1:16" ht="12.75" customHeight="1"/>
    <row r="79" spans="1:16" ht="12.75" customHeight="1"/>
    <row r="80" spans="1:16" ht="12.75" customHeight="1"/>
    <row r="81" spans="4:4" ht="12.75" customHeight="1"/>
    <row r="82" spans="4:4" ht="12.75" customHeight="1"/>
    <row r="83" spans="4:4" ht="12.75" customHeight="1"/>
    <row r="84" spans="4:4" ht="12.75" customHeight="1"/>
    <row r="85" spans="4:4" ht="12.75" customHeight="1"/>
    <row r="86" spans="4:4" ht="12.75" customHeight="1"/>
    <row r="87" spans="4:4" ht="12.75" customHeight="1"/>
    <row r="88" spans="4:4" ht="12.75" customHeight="1">
      <c r="D88" s="14" t="s">
        <v>677</v>
      </c>
    </row>
    <row r="89" spans="4:4" ht="12.75" customHeight="1"/>
    <row r="90" spans="4:4" ht="12.75" customHeight="1"/>
    <row r="91" spans="4:4" ht="12.75" customHeight="1"/>
    <row r="92" spans="4:4" ht="12.75" customHeight="1"/>
    <row r="93" spans="4:4" ht="12.75" customHeight="1"/>
    <row r="94" spans="4:4" ht="12.75" customHeight="1"/>
    <row r="95" spans="4:4" ht="12.75" customHeight="1"/>
  </sheetData>
  <mergeCells count="18">
    <mergeCell ref="E4:G4"/>
    <mergeCell ref="A15:C15"/>
    <mergeCell ref="A19:C19"/>
    <mergeCell ref="A20:C20"/>
    <mergeCell ref="K62:K64"/>
    <mergeCell ref="A9:C9"/>
    <mergeCell ref="A10:C10"/>
    <mergeCell ref="A11:C11"/>
    <mergeCell ref="A5:C5"/>
    <mergeCell ref="A6:C6"/>
    <mergeCell ref="A7:C7"/>
    <mergeCell ref="A8:C8"/>
    <mergeCell ref="L62:N62"/>
    <mergeCell ref="N63:N64"/>
    <mergeCell ref="H28:J28"/>
    <mergeCell ref="H29:I29"/>
    <mergeCell ref="E28:G28"/>
    <mergeCell ref="E29:F29"/>
  </mergeCells>
  <hyperlinks>
    <hyperlink ref="A47" location="'2 Sadržaj'!A1" display="Sadržaj / Contents"/>
  </hyperlinks>
  <pageMargins left="0.7" right="0.7" top="0.75" bottom="0.75" header="0.3" footer="0.3"/>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9"/>
  <sheetViews>
    <sheetView showGridLines="0" zoomScaleNormal="100" workbookViewId="0"/>
  </sheetViews>
  <sheetFormatPr defaultRowHeight="15"/>
  <cols>
    <col min="1" max="1" width="17.7109375" customWidth="1"/>
    <col min="2" max="2" width="31.85546875" customWidth="1"/>
    <col min="3" max="3" width="10.5703125" bestFit="1" customWidth="1"/>
    <col min="4" max="4" width="8.42578125" customWidth="1"/>
    <col min="5" max="5" width="8" customWidth="1"/>
    <col min="6" max="6" width="8.28515625" bestFit="1" customWidth="1"/>
    <col min="7" max="7" width="9" customWidth="1"/>
    <col min="8" max="8" width="8.85546875" customWidth="1"/>
  </cols>
  <sheetData>
    <row r="1" spans="1:10" ht="12.75" customHeight="1">
      <c r="A1" s="158" t="s">
        <v>843</v>
      </c>
      <c r="H1" s="142" t="str">
        <f>Naslovnica!A20</f>
        <v>Rujan 2019.</v>
      </c>
    </row>
    <row r="2" spans="1:10" ht="12.75" customHeight="1">
      <c r="A2" s="594" t="s">
        <v>844</v>
      </c>
      <c r="G2" s="585"/>
      <c r="H2" s="596" t="str">
        <f>Naslovnica!A24</f>
        <v>September 2019</v>
      </c>
    </row>
    <row r="3" spans="1:10" ht="12.75" customHeight="1"/>
    <row r="4" spans="1:10" ht="57" customHeight="1">
      <c r="A4" s="1004" t="s">
        <v>657</v>
      </c>
      <c r="B4" s="998" t="s">
        <v>658</v>
      </c>
      <c r="C4" s="859" t="s">
        <v>799</v>
      </c>
      <c r="D4" s="1040" t="s">
        <v>1110</v>
      </c>
      <c r="E4" s="1040"/>
      <c r="F4" s="1040"/>
      <c r="G4" s="1040"/>
      <c r="H4" s="815"/>
    </row>
    <row r="5" spans="1:10" ht="33.75" customHeight="1">
      <c r="A5" s="1004"/>
      <c r="B5" s="998"/>
      <c r="C5" s="800" t="str">
        <f>Naslovnica!A20</f>
        <v>Rujan 2019.</v>
      </c>
      <c r="D5" s="942" t="s">
        <v>798</v>
      </c>
      <c r="E5" s="943" t="s">
        <v>69</v>
      </c>
      <c r="F5" s="943" t="s">
        <v>70</v>
      </c>
      <c r="G5" s="944" t="s">
        <v>54</v>
      </c>
      <c r="H5" s="920" t="s">
        <v>71</v>
      </c>
    </row>
    <row r="6" spans="1:10" ht="44.25" customHeight="1">
      <c r="A6" s="1004"/>
      <c r="B6" s="998"/>
      <c r="C6" s="802" t="str">
        <f>Naslovnica!A24</f>
        <v>September 2019</v>
      </c>
      <c r="D6" s="945" t="s">
        <v>330</v>
      </c>
      <c r="E6" s="945" t="s">
        <v>56</v>
      </c>
      <c r="F6" s="945" t="s">
        <v>1073</v>
      </c>
      <c r="G6" s="946" t="s">
        <v>58</v>
      </c>
      <c r="H6" s="802" t="s">
        <v>1072</v>
      </c>
    </row>
    <row r="7" spans="1:10" ht="12.75" customHeight="1">
      <c r="A7" s="81" t="s">
        <v>302</v>
      </c>
      <c r="B7" s="81" t="s">
        <v>233</v>
      </c>
      <c r="C7" s="416">
        <v>163.08770000000001</v>
      </c>
      <c r="D7" s="417">
        <v>1.9028082558122262E-2</v>
      </c>
      <c r="E7" s="417">
        <v>9.0578324274587188E-2</v>
      </c>
      <c r="F7" s="417">
        <v>6.9374247578481443E-2</v>
      </c>
      <c r="G7" s="417">
        <v>6.5068973320963952E-2</v>
      </c>
      <c r="H7" s="418" t="s">
        <v>111</v>
      </c>
      <c r="I7" s="54"/>
      <c r="J7" s="78"/>
    </row>
    <row r="8" spans="1:10" ht="12.75" customHeight="1">
      <c r="A8" s="81" t="s">
        <v>302</v>
      </c>
      <c r="B8" s="81" t="s">
        <v>234</v>
      </c>
      <c r="C8" s="416">
        <v>268.82979999999998</v>
      </c>
      <c r="D8" s="417">
        <v>2.1166728393303077E-2</v>
      </c>
      <c r="E8" s="417">
        <v>9.9311003055075051E-2</v>
      </c>
      <c r="F8" s="417">
        <v>7.6297339021702881E-2</v>
      </c>
      <c r="G8" s="417">
        <v>6.9087798545398815E-2</v>
      </c>
      <c r="H8" s="418" t="s">
        <v>66</v>
      </c>
      <c r="I8" s="54"/>
      <c r="J8" s="78"/>
    </row>
    <row r="9" spans="1:10" ht="12.75" customHeight="1">
      <c r="A9" s="81" t="s">
        <v>302</v>
      </c>
      <c r="B9" s="81" t="s">
        <v>235</v>
      </c>
      <c r="C9" s="416">
        <v>262.39999999999998</v>
      </c>
      <c r="D9" s="417">
        <v>1.8520459296832617E-2</v>
      </c>
      <c r="E9" s="417">
        <v>9.4396265706400612E-2</v>
      </c>
      <c r="F9" s="417">
        <v>7.316630274168627E-2</v>
      </c>
      <c r="G9" s="417">
        <v>6.8519791462239965E-2</v>
      </c>
      <c r="H9" s="418" t="s">
        <v>183</v>
      </c>
      <c r="I9" s="54"/>
      <c r="J9" s="78"/>
    </row>
    <row r="10" spans="1:10" ht="12.75" customHeight="1">
      <c r="A10" s="81" t="s">
        <v>302</v>
      </c>
      <c r="B10" s="81" t="s">
        <v>236</v>
      </c>
      <c r="C10" s="416">
        <v>111.2487</v>
      </c>
      <c r="D10" s="417">
        <v>5.9334945859800467E-3</v>
      </c>
      <c r="E10" s="417">
        <v>5.4007501778806498E-2</v>
      </c>
      <c r="F10" s="417">
        <v>5.1526834805803098E-2</v>
      </c>
      <c r="G10" s="417">
        <v>3.9513977924972243E-2</v>
      </c>
      <c r="H10" s="418" t="s">
        <v>220</v>
      </c>
      <c r="I10" s="54"/>
      <c r="J10" s="78"/>
    </row>
    <row r="11" spans="1:10" ht="12.75" customHeight="1">
      <c r="A11" s="81" t="s">
        <v>302</v>
      </c>
      <c r="B11" s="419" t="s">
        <v>1389</v>
      </c>
      <c r="C11" s="416">
        <v>284.44119999999998</v>
      </c>
      <c r="D11" s="417">
        <v>1.9431258388750563E-2</v>
      </c>
      <c r="E11" s="417">
        <v>9.3695856631243288E-2</v>
      </c>
      <c r="F11" s="417">
        <v>7.2699968849443256E-2</v>
      </c>
      <c r="G11" s="417">
        <v>6.9432266870006476E-2</v>
      </c>
      <c r="H11" s="418" t="s">
        <v>250</v>
      </c>
      <c r="I11" s="54"/>
      <c r="J11" s="78"/>
    </row>
    <row r="12" spans="1:10" ht="12.75" customHeight="1">
      <c r="A12" s="81" t="s">
        <v>302</v>
      </c>
      <c r="B12" s="419" t="s">
        <v>237</v>
      </c>
      <c r="C12" s="416">
        <v>141.64510000000001</v>
      </c>
      <c r="D12" s="417">
        <v>1.9526790765567802E-2</v>
      </c>
      <c r="E12" s="417">
        <v>9.7543324047994595E-2</v>
      </c>
      <c r="F12" s="417">
        <v>7.6488421174230006E-2</v>
      </c>
      <c r="G12" s="417">
        <v>5.1014432047648439E-2</v>
      </c>
      <c r="H12" s="418" t="s">
        <v>110</v>
      </c>
      <c r="I12" s="54"/>
      <c r="J12" s="78"/>
    </row>
    <row r="13" spans="1:10" ht="12.75" customHeight="1">
      <c r="A13" s="81" t="s">
        <v>302</v>
      </c>
      <c r="B13" s="419" t="s">
        <v>238</v>
      </c>
      <c r="C13" s="416">
        <v>209.09909999999999</v>
      </c>
      <c r="D13" s="417">
        <v>1.9534581191821967E-2</v>
      </c>
      <c r="E13" s="417">
        <v>9.7519574091288155E-2</v>
      </c>
      <c r="F13" s="417">
        <v>7.589933943303824E-2</v>
      </c>
      <c r="G13" s="417">
        <v>6.948275799602488E-2</v>
      </c>
      <c r="H13" s="418" t="s">
        <v>251</v>
      </c>
      <c r="I13" s="54"/>
      <c r="J13" s="78"/>
    </row>
    <row r="14" spans="1:10" ht="12.75" customHeight="1">
      <c r="A14" s="419" t="s">
        <v>182</v>
      </c>
      <c r="B14" s="419" t="s">
        <v>239</v>
      </c>
      <c r="C14" s="416">
        <v>156.74719999999999</v>
      </c>
      <c r="D14" s="417">
        <v>1.7579280092807452E-2</v>
      </c>
      <c r="E14" s="417">
        <v>0.10619522736158371</v>
      </c>
      <c r="F14" s="417">
        <v>8.7352563110931328E-2</v>
      </c>
      <c r="G14" s="417">
        <v>3.2541370106246692E-2</v>
      </c>
      <c r="H14" s="418" t="s">
        <v>252</v>
      </c>
      <c r="I14" s="54"/>
      <c r="J14" s="78"/>
    </row>
    <row r="15" spans="1:10" ht="12.75" customHeight="1">
      <c r="A15" s="419" t="s">
        <v>182</v>
      </c>
      <c r="B15" s="419" t="s">
        <v>240</v>
      </c>
      <c r="C15" s="416">
        <v>185.33080000000001</v>
      </c>
      <c r="D15" s="417">
        <v>1.677649283025627E-2</v>
      </c>
      <c r="E15" s="417">
        <v>0.11291876142458752</v>
      </c>
      <c r="F15" s="417">
        <v>9.2588083749200578E-2</v>
      </c>
      <c r="G15" s="417">
        <v>5.5957030808108099E-2</v>
      </c>
      <c r="H15" s="418" t="s">
        <v>253</v>
      </c>
      <c r="I15" s="54"/>
      <c r="J15" s="78"/>
    </row>
    <row r="16" spans="1:10" ht="12.75" customHeight="1">
      <c r="A16" s="419" t="s">
        <v>182</v>
      </c>
      <c r="B16" s="419" t="s">
        <v>241</v>
      </c>
      <c r="C16" s="416">
        <v>172.67830000000001</v>
      </c>
      <c r="D16" s="417">
        <v>1.8086123104261692E-2</v>
      </c>
      <c r="E16" s="417">
        <v>0.11590234659745957</v>
      </c>
      <c r="F16" s="417">
        <v>9.6497561303948445E-2</v>
      </c>
      <c r="G16" s="417">
        <v>4.1599329703746468E-2</v>
      </c>
      <c r="H16" s="418" t="s">
        <v>254</v>
      </c>
      <c r="I16" s="54"/>
      <c r="J16" s="78"/>
    </row>
    <row r="17" spans="1:10" s="274" customFormat="1" ht="12.75" customHeight="1">
      <c r="A17" s="419" t="s">
        <v>182</v>
      </c>
      <c r="B17" s="419" t="s">
        <v>793</v>
      </c>
      <c r="C17" s="416">
        <v>107.01260000000001</v>
      </c>
      <c r="D17" s="417">
        <v>1.0004473698616194E-2</v>
      </c>
      <c r="E17" s="417">
        <v>7.0126000000000133E-2</v>
      </c>
      <c r="F17" s="417" t="s">
        <v>1128</v>
      </c>
      <c r="G17" s="417" t="s">
        <v>1128</v>
      </c>
      <c r="H17" s="418" t="s">
        <v>794</v>
      </c>
      <c r="I17" s="54"/>
      <c r="J17" s="78"/>
    </row>
    <row r="18" spans="1:10" ht="12.75" customHeight="1">
      <c r="A18" s="81" t="s">
        <v>172</v>
      </c>
      <c r="B18" s="81" t="s">
        <v>242</v>
      </c>
      <c r="C18" s="416">
        <v>220.54409999999999</v>
      </c>
      <c r="D18" s="417">
        <v>2.2010776002887904E-2</v>
      </c>
      <c r="E18" s="417">
        <v>0.11898551393784354</v>
      </c>
      <c r="F18" s="417">
        <v>0.10358515897205454</v>
      </c>
      <c r="G18" s="417">
        <v>7.6303499093695271E-2</v>
      </c>
      <c r="H18" s="418" t="s">
        <v>67</v>
      </c>
      <c r="I18" s="54"/>
      <c r="J18" s="78"/>
    </row>
    <row r="19" spans="1:10" ht="12.75" customHeight="1">
      <c r="A19" s="81" t="s">
        <v>172</v>
      </c>
      <c r="B19" s="81" t="s">
        <v>243</v>
      </c>
      <c r="C19" s="416">
        <v>138.3075</v>
      </c>
      <c r="D19" s="417">
        <v>2.3237249438840781E-2</v>
      </c>
      <c r="E19" s="417">
        <v>0.14892042226143135</v>
      </c>
      <c r="F19" s="417">
        <v>0.13081874032151777</v>
      </c>
      <c r="G19" s="417">
        <v>9.0177519938206663E-2</v>
      </c>
      <c r="H19" s="418" t="s">
        <v>184</v>
      </c>
      <c r="I19" s="54"/>
      <c r="J19" s="78"/>
    </row>
    <row r="20" spans="1:10" ht="12.75" customHeight="1">
      <c r="A20" s="81" t="s">
        <v>172</v>
      </c>
      <c r="B20" s="81" t="s">
        <v>248</v>
      </c>
      <c r="C20" s="416">
        <v>114.0514</v>
      </c>
      <c r="D20" s="417">
        <v>2.5818283536111031E-2</v>
      </c>
      <c r="E20" s="417">
        <v>0.11624023974647323</v>
      </c>
      <c r="F20" s="417">
        <v>0.10150316394569911</v>
      </c>
      <c r="G20" s="417">
        <v>6.2223751865301935E-2</v>
      </c>
      <c r="H20" s="418" t="s">
        <v>249</v>
      </c>
      <c r="I20" s="54"/>
      <c r="J20" s="78"/>
    </row>
    <row r="21" spans="1:10" s="274" customFormat="1" ht="12.75" customHeight="1">
      <c r="A21" s="81" t="s">
        <v>172</v>
      </c>
      <c r="B21" s="81" t="s">
        <v>297</v>
      </c>
      <c r="C21" s="416">
        <v>107.836</v>
      </c>
      <c r="D21" s="417">
        <v>1.5963580726124364E-2</v>
      </c>
      <c r="E21" s="417">
        <v>8.1988991076069204E-2</v>
      </c>
      <c r="F21" s="417" t="s">
        <v>1128</v>
      </c>
      <c r="G21" s="417" t="s">
        <v>1128</v>
      </c>
      <c r="H21" s="418" t="s">
        <v>301</v>
      </c>
      <c r="I21" s="54"/>
      <c r="J21" s="78"/>
    </row>
    <row r="22" spans="1:10" s="274" customFormat="1" ht="12.75" customHeight="1">
      <c r="A22" s="81" t="s">
        <v>172</v>
      </c>
      <c r="B22" s="81" t="s">
        <v>294</v>
      </c>
      <c r="C22" s="416">
        <v>109.5121</v>
      </c>
      <c r="D22" s="417">
        <v>1.8216152237643151E-2</v>
      </c>
      <c r="E22" s="417">
        <v>9.9414212499811833E-2</v>
      </c>
      <c r="F22" s="417">
        <v>9.5667738201362457E-2</v>
      </c>
      <c r="G22" s="417">
        <v>8.7358870446953452E-2</v>
      </c>
      <c r="H22" s="418" t="s">
        <v>295</v>
      </c>
      <c r="I22" s="54"/>
      <c r="J22" s="78"/>
    </row>
    <row r="23" spans="1:10" ht="12.75" customHeight="1">
      <c r="A23" s="419" t="s">
        <v>171</v>
      </c>
      <c r="B23" s="81" t="s">
        <v>244</v>
      </c>
      <c r="C23" s="416">
        <v>276.0428</v>
      </c>
      <c r="D23" s="417">
        <v>1.7381628862916856E-2</v>
      </c>
      <c r="E23" s="417">
        <v>7.5568394569533459E-2</v>
      </c>
      <c r="F23" s="417">
        <v>3.9682207882356456E-2</v>
      </c>
      <c r="G23" s="417">
        <v>7.1952526161480401E-2</v>
      </c>
      <c r="H23" s="418" t="s">
        <v>255</v>
      </c>
      <c r="I23" s="54"/>
      <c r="J23" s="78"/>
    </row>
    <row r="24" spans="1:10" ht="12.75" customHeight="1">
      <c r="A24" s="419" t="s">
        <v>171</v>
      </c>
      <c r="B24" s="81" t="s">
        <v>245</v>
      </c>
      <c r="C24" s="416">
        <v>286.88470000000001</v>
      </c>
      <c r="D24" s="417">
        <v>1.6609643955031561E-2</v>
      </c>
      <c r="E24" s="417">
        <v>6.9600039967668073E-2</v>
      </c>
      <c r="F24" s="417">
        <v>3.6763520746133801E-2</v>
      </c>
      <c r="G24" s="417">
        <v>7.1516290986039621E-2</v>
      </c>
      <c r="H24" s="418" t="s">
        <v>256</v>
      </c>
      <c r="I24" s="54"/>
      <c r="J24" s="78"/>
    </row>
    <row r="25" spans="1:10" ht="12.75" customHeight="1">
      <c r="A25" s="419" t="s">
        <v>171</v>
      </c>
      <c r="B25" s="419" t="s">
        <v>246</v>
      </c>
      <c r="C25" s="416">
        <v>131.36279999999999</v>
      </c>
      <c r="D25" s="417">
        <v>1.8601329519346094E-2</v>
      </c>
      <c r="E25" s="417">
        <v>8.5322760144320942E-2</v>
      </c>
      <c r="F25" s="417">
        <v>5.532971923814782E-2</v>
      </c>
      <c r="G25" s="417">
        <v>7.2424856374468272E-2</v>
      </c>
      <c r="H25" s="418">
        <v>42314</v>
      </c>
      <c r="I25" s="54"/>
      <c r="J25" s="78"/>
    </row>
    <row r="26" spans="1:10" ht="12.75" customHeight="1">
      <c r="A26" s="419" t="s">
        <v>171</v>
      </c>
      <c r="B26" s="81" t="s">
        <v>247</v>
      </c>
      <c r="C26" s="416">
        <v>248.07910000000001</v>
      </c>
      <c r="D26" s="417">
        <v>1.6296942658981371E-2</v>
      </c>
      <c r="E26" s="417">
        <v>8.3446374712738164E-2</v>
      </c>
      <c r="F26" s="417">
        <v>6.1943353112856356E-2</v>
      </c>
      <c r="G26" s="417">
        <v>7.3644205605488233E-2</v>
      </c>
      <c r="H26" s="418" t="s">
        <v>68</v>
      </c>
      <c r="I26" s="54"/>
      <c r="J26" s="78"/>
    </row>
    <row r="27" spans="1:10" ht="12.75" customHeight="1">
      <c r="A27" s="35" t="s">
        <v>656</v>
      </c>
    </row>
    <row r="28" spans="1:10" ht="12.75" customHeight="1">
      <c r="A28" s="35" t="s">
        <v>1387</v>
      </c>
    </row>
    <row r="29" spans="1:10" ht="12.75" customHeight="1">
      <c r="A29" s="603" t="s">
        <v>1388</v>
      </c>
      <c r="C29" s="280"/>
    </row>
    <row r="30" spans="1:10" ht="12.75" customHeight="1"/>
    <row r="31" spans="1:10" ht="12.75" customHeight="1">
      <c r="A31" s="684" t="s">
        <v>97</v>
      </c>
    </row>
    <row r="32" spans="1:10" ht="12.75" customHeight="1"/>
    <row r="33" ht="12.75" customHeight="1"/>
    <row r="34" ht="12.75" customHeight="1"/>
    <row r="35" ht="12.75" customHeight="1"/>
    <row r="36" ht="12.75" customHeight="1"/>
    <row r="39" ht="12.75" customHeight="1"/>
    <row r="69" spans="8:8">
      <c r="H69" s="25" t="s">
        <v>1037</v>
      </c>
    </row>
  </sheetData>
  <mergeCells count="3">
    <mergeCell ref="B4:B6"/>
    <mergeCell ref="D4:G4"/>
    <mergeCell ref="A4:A6"/>
  </mergeCells>
  <hyperlinks>
    <hyperlink ref="A31" location="'2 Sadržaj'!A1" display="Sadržaj / Contents"/>
  </hyperlinks>
  <pageMargins left="0.7" right="0.7" top="0.75" bottom="0.75" header="0.3" footer="0.3"/>
  <pageSetup paperSize="9" scale="7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6"/>
  <sheetViews>
    <sheetView showGridLines="0" zoomScaleNormal="100" workbookViewId="0"/>
  </sheetViews>
  <sheetFormatPr defaultColWidth="9.140625" defaultRowHeight="12.75"/>
  <cols>
    <col min="1" max="1" width="10.7109375" style="59" customWidth="1"/>
    <col min="2" max="2" width="11.140625" style="59" customWidth="1"/>
    <col min="3" max="3" width="10.7109375" style="59" customWidth="1"/>
    <col min="4" max="4" width="9" style="59" customWidth="1"/>
    <col min="5" max="9" width="11.42578125" style="59" customWidth="1"/>
    <col min="10" max="16384" width="9.140625" style="59"/>
  </cols>
  <sheetData>
    <row r="1" spans="1:9" ht="15">
      <c r="A1" s="665" t="s">
        <v>100</v>
      </c>
      <c r="B1" s="664"/>
      <c r="C1" s="664"/>
      <c r="D1" s="664"/>
      <c r="E1" s="664"/>
      <c r="F1" s="618"/>
      <c r="G1" s="618"/>
      <c r="H1" s="618"/>
      <c r="I1" s="618"/>
    </row>
    <row r="2" spans="1:9">
      <c r="A2" s="666" t="s">
        <v>101</v>
      </c>
      <c r="B2" s="664"/>
      <c r="C2" s="664"/>
      <c r="D2" s="664"/>
      <c r="E2" s="664"/>
      <c r="G2" s="618"/>
      <c r="H2" s="618"/>
      <c r="I2" s="618"/>
    </row>
    <row r="4" spans="1:9">
      <c r="A4" s="60" t="s">
        <v>102</v>
      </c>
      <c r="I4" s="61"/>
    </row>
    <row r="5" spans="1:9">
      <c r="A5" s="617" t="s">
        <v>103</v>
      </c>
      <c r="I5" s="62"/>
    </row>
    <row r="7" spans="1:9" ht="26.25" customHeight="1">
      <c r="A7" s="1041" t="s">
        <v>845</v>
      </c>
      <c r="B7" s="1041"/>
      <c r="C7" s="1041"/>
      <c r="D7" s="60"/>
      <c r="E7" s="1041" t="s">
        <v>847</v>
      </c>
      <c r="F7" s="1041"/>
      <c r="G7" s="1041"/>
      <c r="I7" s="60"/>
    </row>
    <row r="8" spans="1:9" ht="27.75" customHeight="1">
      <c r="A8" s="1042" t="s">
        <v>846</v>
      </c>
      <c r="B8" s="1042"/>
      <c r="C8" s="1042"/>
      <c r="E8" s="1042" t="s">
        <v>848</v>
      </c>
      <c r="F8" s="1042"/>
      <c r="G8" s="1042"/>
      <c r="H8" s="619"/>
    </row>
    <row r="9" spans="1:9">
      <c r="B9" s="618"/>
    </row>
    <row r="10" spans="1:9" ht="26.25" customHeight="1">
      <c r="A10" s="143" t="s">
        <v>652</v>
      </c>
      <c r="B10" s="143" t="s">
        <v>653</v>
      </c>
      <c r="C10" s="143" t="s">
        <v>654</v>
      </c>
      <c r="E10" s="143" t="s">
        <v>655</v>
      </c>
      <c r="F10" s="143" t="s">
        <v>653</v>
      </c>
      <c r="G10" s="143" t="s">
        <v>654</v>
      </c>
    </row>
    <row r="11" spans="1:9">
      <c r="A11" s="82" t="s">
        <v>170</v>
      </c>
      <c r="B11" s="83">
        <v>96</v>
      </c>
      <c r="C11" s="83">
        <v>95</v>
      </c>
      <c r="E11" s="84" t="s">
        <v>296</v>
      </c>
      <c r="F11" s="83">
        <v>318</v>
      </c>
      <c r="G11" s="83">
        <v>315</v>
      </c>
    </row>
    <row r="12" spans="1:9">
      <c r="A12" s="82" t="s">
        <v>185</v>
      </c>
      <c r="B12" s="83">
        <v>137</v>
      </c>
      <c r="C12" s="83">
        <v>135</v>
      </c>
      <c r="E12" s="84" t="s">
        <v>314</v>
      </c>
      <c r="F12" s="83">
        <v>347</v>
      </c>
      <c r="G12" s="83">
        <v>343</v>
      </c>
    </row>
    <row r="13" spans="1:9">
      <c r="A13" s="82" t="s">
        <v>221</v>
      </c>
      <c r="B13" s="185">
        <v>191</v>
      </c>
      <c r="C13" s="83">
        <v>189</v>
      </c>
      <c r="E13" s="84" t="s">
        <v>1066</v>
      </c>
      <c r="F13" s="83">
        <v>353</v>
      </c>
      <c r="G13" s="83">
        <v>348</v>
      </c>
    </row>
    <row r="14" spans="1:9">
      <c r="A14" s="82" t="s">
        <v>288</v>
      </c>
      <c r="B14" s="83">
        <v>251</v>
      </c>
      <c r="C14" s="83">
        <v>249</v>
      </c>
      <c r="E14" s="84" t="s">
        <v>1106</v>
      </c>
      <c r="F14" s="83">
        <v>396</v>
      </c>
      <c r="G14" s="83">
        <v>391</v>
      </c>
    </row>
    <row r="15" spans="1:9">
      <c r="A15" s="82" t="s">
        <v>313</v>
      </c>
      <c r="B15" s="83">
        <v>347</v>
      </c>
      <c r="C15" s="83">
        <v>343</v>
      </c>
      <c r="E15" s="84" t="s">
        <v>1439</v>
      </c>
      <c r="F15" s="83">
        <v>946</v>
      </c>
      <c r="G15" s="83">
        <v>938</v>
      </c>
    </row>
    <row r="16" spans="1:9" ht="15">
      <c r="A16" s="35" t="s">
        <v>656</v>
      </c>
      <c r="E16" s="35" t="s">
        <v>651</v>
      </c>
      <c r="F16"/>
      <c r="G16"/>
    </row>
    <row r="17" spans="1:9">
      <c r="A17" s="35"/>
    </row>
    <row r="21" spans="1:9">
      <c r="A21" s="60" t="s">
        <v>104</v>
      </c>
    </row>
    <row r="22" spans="1:9">
      <c r="A22" s="617" t="s">
        <v>105</v>
      </c>
    </row>
    <row r="23" spans="1:9">
      <c r="E23" s="35"/>
    </row>
    <row r="24" spans="1:9" ht="29.25" customHeight="1">
      <c r="A24" s="1041" t="s">
        <v>849</v>
      </c>
      <c r="B24" s="1041"/>
      <c r="C24" s="1041"/>
      <c r="E24" s="1041" t="s">
        <v>851</v>
      </c>
      <c r="F24" s="1041"/>
      <c r="G24" s="1041"/>
    </row>
    <row r="25" spans="1:9" ht="27" customHeight="1">
      <c r="A25" s="1042" t="s">
        <v>850</v>
      </c>
      <c r="B25" s="1042"/>
      <c r="C25" s="1042"/>
      <c r="E25" s="1042" t="s">
        <v>852</v>
      </c>
      <c r="F25" s="1042"/>
      <c r="G25" s="1042"/>
      <c r="H25" s="1043"/>
      <c r="I25" s="1043"/>
    </row>
    <row r="26" spans="1:9">
      <c r="H26" s="76"/>
      <c r="I26" s="77"/>
    </row>
    <row r="27" spans="1:9" ht="25.5" customHeight="1">
      <c r="A27" s="143" t="s">
        <v>652</v>
      </c>
      <c r="B27" s="143" t="s">
        <v>653</v>
      </c>
      <c r="C27" s="143" t="s">
        <v>654</v>
      </c>
      <c r="E27" s="143" t="s">
        <v>655</v>
      </c>
      <c r="F27" s="143" t="s">
        <v>653</v>
      </c>
      <c r="G27" s="143" t="s">
        <v>654</v>
      </c>
    </row>
    <row r="28" spans="1:9">
      <c r="A28" s="82" t="s">
        <v>170</v>
      </c>
      <c r="B28" s="83">
        <v>14706</v>
      </c>
      <c r="C28" s="83">
        <v>15335</v>
      </c>
      <c r="E28" s="84" t="s">
        <v>296</v>
      </c>
      <c r="F28" s="83">
        <v>10338</v>
      </c>
      <c r="G28" s="83">
        <v>10646</v>
      </c>
    </row>
    <row r="29" spans="1:9">
      <c r="A29" s="82" t="s">
        <v>185</v>
      </c>
      <c r="B29" s="83">
        <v>14285</v>
      </c>
      <c r="C29" s="83">
        <v>14904</v>
      </c>
      <c r="E29" s="84" t="s">
        <v>314</v>
      </c>
      <c r="F29" s="83">
        <v>10024</v>
      </c>
      <c r="G29" s="83">
        <v>10317</v>
      </c>
    </row>
    <row r="30" spans="1:9">
      <c r="A30" s="82" t="s">
        <v>221</v>
      </c>
      <c r="B30" s="83">
        <v>13006</v>
      </c>
      <c r="C30" s="83">
        <v>13515</v>
      </c>
      <c r="E30" s="84" t="s">
        <v>1066</v>
      </c>
      <c r="F30" s="83">
        <v>9350</v>
      </c>
      <c r="G30" s="83">
        <v>9615</v>
      </c>
    </row>
    <row r="31" spans="1:9">
      <c r="A31" s="82" t="s">
        <v>288</v>
      </c>
      <c r="B31" s="83">
        <v>11521</v>
      </c>
      <c r="C31" s="83">
        <v>11909</v>
      </c>
      <c r="E31" s="84" t="s">
        <v>1106</v>
      </c>
      <c r="F31" s="83">
        <v>8741</v>
      </c>
      <c r="G31" s="83">
        <v>8979</v>
      </c>
    </row>
    <row r="32" spans="1:9">
      <c r="A32" s="82" t="s">
        <v>313</v>
      </c>
      <c r="B32" s="83">
        <v>10024</v>
      </c>
      <c r="C32" s="83">
        <v>10317</v>
      </c>
      <c r="E32" s="84" t="s">
        <v>1439</v>
      </c>
      <c r="F32" s="83">
        <v>8202</v>
      </c>
      <c r="G32" s="83">
        <v>8432</v>
      </c>
    </row>
    <row r="33" spans="1:9" ht="15">
      <c r="A33" s="35" t="s">
        <v>651</v>
      </c>
      <c r="E33" s="35" t="s">
        <v>651</v>
      </c>
      <c r="F33" s="274"/>
      <c r="G33" s="274"/>
    </row>
    <row r="34" spans="1:9">
      <c r="A34" s="35"/>
    </row>
    <row r="40" spans="1:9">
      <c r="E40" s="35"/>
    </row>
    <row r="41" spans="1:9">
      <c r="E41" s="35"/>
    </row>
    <row r="42" spans="1:9">
      <c r="D42" s="224"/>
      <c r="E42" s="224"/>
      <c r="F42" s="224"/>
      <c r="G42" s="224"/>
      <c r="H42" s="224"/>
      <c r="I42" s="224"/>
    </row>
    <row r="44" spans="1:9">
      <c r="D44" s="225"/>
      <c r="E44" s="225"/>
      <c r="F44" s="225"/>
      <c r="G44" s="225"/>
      <c r="H44" s="225"/>
      <c r="I44" s="225"/>
    </row>
    <row r="46" spans="1:9">
      <c r="I46" s="63"/>
    </row>
    <row r="56" spans="8:8">
      <c r="H56" s="63" t="s">
        <v>1038</v>
      </c>
    </row>
  </sheetData>
  <mergeCells count="9">
    <mergeCell ref="A7:C7"/>
    <mergeCell ref="A8:C8"/>
    <mergeCell ref="E7:G7"/>
    <mergeCell ref="E25:G25"/>
    <mergeCell ref="H25:I25"/>
    <mergeCell ref="A24:C24"/>
    <mergeCell ref="A25:C25"/>
    <mergeCell ref="E24:G24"/>
    <mergeCell ref="E8:G8"/>
  </mergeCells>
  <pageMargins left="0.7" right="0.7" top="0.75" bottom="0.75" header="0.3" footer="0.3"/>
  <pageSetup paperSize="9" scale="9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19"/>
  <sheetViews>
    <sheetView showGridLines="0" zoomScaleNormal="100" workbookViewId="0"/>
  </sheetViews>
  <sheetFormatPr defaultRowHeight="15"/>
  <cols>
    <col min="1" max="1" width="29.28515625" customWidth="1"/>
    <col min="2" max="3" width="12.140625" customWidth="1"/>
    <col min="4" max="6" width="11.42578125" customWidth="1"/>
    <col min="7" max="7" width="11.5703125" customWidth="1"/>
    <col min="8" max="8" width="11.7109375" customWidth="1"/>
    <col min="9" max="11" width="11.42578125" customWidth="1"/>
    <col min="12" max="13" width="12.140625" customWidth="1"/>
    <col min="14" max="16" width="11.42578125" customWidth="1"/>
  </cols>
  <sheetData>
    <row r="1" spans="1:16" ht="18">
      <c r="A1" s="667" t="s">
        <v>106</v>
      </c>
      <c r="B1" s="613"/>
      <c r="C1" s="613"/>
      <c r="D1" s="206"/>
      <c r="E1" s="206"/>
      <c r="F1" s="206"/>
      <c r="G1" s="206"/>
      <c r="H1" s="206"/>
      <c r="I1" s="206"/>
      <c r="J1" s="206"/>
      <c r="K1" s="206"/>
      <c r="L1" s="206"/>
      <c r="M1" s="206"/>
      <c r="N1" s="206"/>
      <c r="O1" s="206"/>
      <c r="P1" s="206"/>
    </row>
    <row r="2" spans="1:16" ht="18">
      <c r="A2" s="668" t="s">
        <v>107</v>
      </c>
      <c r="B2" s="613"/>
      <c r="C2" s="613"/>
      <c r="D2" s="206"/>
      <c r="E2" s="206"/>
      <c r="F2" s="206"/>
      <c r="G2" s="206"/>
      <c r="H2" s="206"/>
      <c r="I2" s="206"/>
      <c r="J2" s="206"/>
      <c r="K2" s="206"/>
      <c r="L2" s="206"/>
      <c r="M2" s="206"/>
      <c r="N2" s="206"/>
      <c r="O2" s="206"/>
      <c r="P2" s="206"/>
    </row>
    <row r="3" spans="1:16" s="274" customFormat="1" ht="18">
      <c r="A3" s="614"/>
      <c r="B3" s="613"/>
      <c r="C3" s="613"/>
      <c r="D3" s="206"/>
      <c r="E3" s="206"/>
      <c r="F3" s="206"/>
      <c r="G3" s="206"/>
      <c r="H3" s="206"/>
      <c r="I3" s="206"/>
      <c r="J3" s="206"/>
      <c r="K3" s="206"/>
      <c r="L3" s="206"/>
      <c r="M3" s="206"/>
      <c r="N3" s="206"/>
      <c r="O3" s="206"/>
      <c r="P3" s="206"/>
    </row>
    <row r="4" spans="1:16" ht="12.6" customHeight="1">
      <c r="A4" s="153" t="s">
        <v>1409</v>
      </c>
    </row>
    <row r="5" spans="1:16" ht="12.75" customHeight="1">
      <c r="A5" s="591" t="s">
        <v>1410</v>
      </c>
      <c r="H5" s="54"/>
      <c r="J5" s="54"/>
    </row>
    <row r="6" spans="1:16" ht="12.75" customHeight="1">
      <c r="L6" s="1044" t="s">
        <v>643</v>
      </c>
      <c r="M6" s="1045"/>
      <c r="N6" s="1045"/>
      <c r="O6" s="1045"/>
      <c r="P6" s="1045"/>
    </row>
    <row r="7" spans="1:16" ht="24" customHeight="1">
      <c r="A7" s="1046" t="s">
        <v>644</v>
      </c>
      <c r="B7" s="1047" t="s">
        <v>640</v>
      </c>
      <c r="C7" s="1047"/>
      <c r="D7" s="1047"/>
      <c r="E7" s="1047"/>
      <c r="F7" s="1047"/>
      <c r="G7" s="1047" t="s">
        <v>641</v>
      </c>
      <c r="H7" s="1047"/>
      <c r="I7" s="1047"/>
      <c r="J7" s="1047"/>
      <c r="K7" s="1047"/>
      <c r="L7" s="1047" t="s">
        <v>642</v>
      </c>
      <c r="M7" s="1047"/>
      <c r="N7" s="1047"/>
      <c r="O7" s="1047"/>
      <c r="P7" s="1047"/>
    </row>
    <row r="8" spans="1:16" ht="48" customHeight="1">
      <c r="A8" s="1046"/>
      <c r="B8" s="1046" t="s">
        <v>645</v>
      </c>
      <c r="C8" s="1046"/>
      <c r="D8" s="1046"/>
      <c r="E8" s="1046" t="s">
        <v>646</v>
      </c>
      <c r="F8" s="1046"/>
      <c r="G8" s="1046" t="s">
        <v>645</v>
      </c>
      <c r="H8" s="1046"/>
      <c r="I8" s="1046"/>
      <c r="J8" s="1046" t="s">
        <v>647</v>
      </c>
      <c r="K8" s="1046"/>
      <c r="L8" s="1046" t="s">
        <v>648</v>
      </c>
      <c r="M8" s="1046"/>
      <c r="N8" s="1046"/>
      <c r="O8" s="1046" t="s">
        <v>647</v>
      </c>
      <c r="P8" s="1046"/>
    </row>
    <row r="9" spans="1:16" ht="24">
      <c r="A9" s="1046"/>
      <c r="B9" s="959" t="s">
        <v>1443</v>
      </c>
      <c r="C9" s="959" t="s">
        <v>1444</v>
      </c>
      <c r="D9" s="420" t="s">
        <v>649</v>
      </c>
      <c r="E9" s="958" t="s">
        <v>1443</v>
      </c>
      <c r="F9" s="958" t="s">
        <v>1444</v>
      </c>
      <c r="G9" s="959" t="s">
        <v>1443</v>
      </c>
      <c r="H9" s="959" t="s">
        <v>1444</v>
      </c>
      <c r="I9" s="420" t="s">
        <v>649</v>
      </c>
      <c r="J9" s="958" t="s">
        <v>1443</v>
      </c>
      <c r="K9" s="958" t="s">
        <v>1444</v>
      </c>
      <c r="L9" s="959" t="s">
        <v>1443</v>
      </c>
      <c r="M9" s="959" t="s">
        <v>1444</v>
      </c>
      <c r="N9" s="420" t="s">
        <v>649</v>
      </c>
      <c r="O9" s="958" t="s">
        <v>1443</v>
      </c>
      <c r="P9" s="958" t="s">
        <v>1444</v>
      </c>
    </row>
    <row r="10" spans="1:16">
      <c r="A10" s="85" t="s">
        <v>1390</v>
      </c>
      <c r="B10" s="86">
        <v>473736.67706999998</v>
      </c>
      <c r="C10" s="86">
        <v>539699.92282000009</v>
      </c>
      <c r="D10" s="87">
        <v>113.92403183936996</v>
      </c>
      <c r="E10" s="88">
        <v>9.1197802138733922E-2</v>
      </c>
      <c r="F10" s="89">
        <v>9.3097659664106464E-2</v>
      </c>
      <c r="G10" s="86">
        <v>0</v>
      </c>
      <c r="H10" s="86">
        <v>0</v>
      </c>
      <c r="I10" s="87" t="s">
        <v>166</v>
      </c>
      <c r="J10" s="88" t="s">
        <v>166</v>
      </c>
      <c r="K10" s="89" t="s">
        <v>166</v>
      </c>
      <c r="L10" s="86">
        <v>473736.67706999998</v>
      </c>
      <c r="M10" s="86">
        <v>539699.92282000009</v>
      </c>
      <c r="N10" s="90">
        <v>113.92403183936996</v>
      </c>
      <c r="O10" s="91">
        <v>6.2438864309765828E-2</v>
      </c>
      <c r="P10" s="89">
        <v>6.614658976968478E-2</v>
      </c>
    </row>
    <row r="11" spans="1:16">
      <c r="A11" s="85" t="s">
        <v>1391</v>
      </c>
      <c r="B11" s="86">
        <v>51006.533000000003</v>
      </c>
      <c r="C11" s="86">
        <v>53150.48373</v>
      </c>
      <c r="D11" s="87">
        <v>104.20328652802181</v>
      </c>
      <c r="E11" s="88">
        <v>9.8191335597802229E-3</v>
      </c>
      <c r="F11" s="89">
        <v>9.1684016173715095E-3</v>
      </c>
      <c r="G11" s="86">
        <v>196398.96241000001</v>
      </c>
      <c r="H11" s="86">
        <v>240848.78171000001</v>
      </c>
      <c r="I11" s="87">
        <v>122.63241045398556</v>
      </c>
      <c r="J11" s="88">
        <v>8.2085926569805415E-2</v>
      </c>
      <c r="K11" s="89">
        <v>0.10196762640134373</v>
      </c>
      <c r="L11" s="86">
        <v>247405.49541</v>
      </c>
      <c r="M11" s="86">
        <v>293999.26543999999</v>
      </c>
      <c r="N11" s="90">
        <v>118.83295678326986</v>
      </c>
      <c r="O11" s="91">
        <v>3.2608237666835342E-2</v>
      </c>
      <c r="P11" s="89">
        <v>3.6033076866187161E-2</v>
      </c>
    </row>
    <row r="12" spans="1:16">
      <c r="A12" s="85" t="s">
        <v>1392</v>
      </c>
      <c r="B12" s="86">
        <v>511324.18105000001</v>
      </c>
      <c r="C12" s="86">
        <v>628537.29347000003</v>
      </c>
      <c r="D12" s="87">
        <v>122.92344402318385</v>
      </c>
      <c r="E12" s="88">
        <v>9.8433673703625241E-2</v>
      </c>
      <c r="F12" s="89">
        <v>0.10842201112039926</v>
      </c>
      <c r="G12" s="86">
        <v>394525.93098</v>
      </c>
      <c r="H12" s="86">
        <v>444461.65826</v>
      </c>
      <c r="I12" s="87">
        <v>112.65714706152774</v>
      </c>
      <c r="J12" s="88">
        <v>0.16489408193869082</v>
      </c>
      <c r="K12" s="89">
        <v>0.18817076838589497</v>
      </c>
      <c r="L12" s="86">
        <v>905850.11202999996</v>
      </c>
      <c r="M12" s="86">
        <v>1072998.9517300001</v>
      </c>
      <c r="N12" s="90">
        <v>118.45215201501951</v>
      </c>
      <c r="O12" s="91">
        <v>0.11939175277676448</v>
      </c>
      <c r="P12" s="89">
        <v>0.13150867451033094</v>
      </c>
    </row>
    <row r="13" spans="1:16">
      <c r="A13" s="85" t="s">
        <v>1393</v>
      </c>
      <c r="B13" s="86">
        <v>1818883.3205899999</v>
      </c>
      <c r="C13" s="86">
        <v>1798671.8814600001</v>
      </c>
      <c r="D13" s="87">
        <v>98.888799578224535</v>
      </c>
      <c r="E13" s="88">
        <v>0.35014844577908788</v>
      </c>
      <c r="F13" s="89">
        <v>0.31026897649457241</v>
      </c>
      <c r="G13" s="86">
        <v>451815.04843999998</v>
      </c>
      <c r="H13" s="86">
        <v>436914.33367000002</v>
      </c>
      <c r="I13" s="87">
        <v>96.702032209540548</v>
      </c>
      <c r="J13" s="89">
        <v>0.1888383545120528</v>
      </c>
      <c r="K13" s="89">
        <v>0.18497547394156008</v>
      </c>
      <c r="L13" s="86">
        <v>2270698.3690300002</v>
      </c>
      <c r="M13" s="86">
        <v>2235586.2151299999</v>
      </c>
      <c r="N13" s="90">
        <v>98.453684805569324</v>
      </c>
      <c r="O13" s="91">
        <v>0.29927981981289825</v>
      </c>
      <c r="P13" s="89">
        <v>0.2739974530555675</v>
      </c>
    </row>
    <row r="14" spans="1:16">
      <c r="A14" s="85" t="s">
        <v>1394</v>
      </c>
      <c r="B14" s="86">
        <v>80184.490919999997</v>
      </c>
      <c r="C14" s="86">
        <v>52164.117109999999</v>
      </c>
      <c r="D14" s="87">
        <v>65.055120399834053</v>
      </c>
      <c r="E14" s="88">
        <v>1.5436105523315306E-2</v>
      </c>
      <c r="F14" s="89">
        <v>8.9982544299993493E-3</v>
      </c>
      <c r="G14" s="86">
        <v>0</v>
      </c>
      <c r="H14" s="86">
        <v>0</v>
      </c>
      <c r="I14" s="87" t="s">
        <v>166</v>
      </c>
      <c r="J14" s="88" t="s">
        <v>166</v>
      </c>
      <c r="K14" s="89" t="s">
        <v>166</v>
      </c>
      <c r="L14" s="86">
        <v>80184.490919999997</v>
      </c>
      <c r="M14" s="86">
        <v>52164.117109999999</v>
      </c>
      <c r="N14" s="90">
        <v>65.055120399834053</v>
      </c>
      <c r="O14" s="91">
        <v>1.0568378575344598E-2</v>
      </c>
      <c r="P14" s="89">
        <v>6.393327679470066E-3</v>
      </c>
    </row>
    <row r="15" spans="1:16">
      <c r="A15" s="85" t="s">
        <v>1395</v>
      </c>
      <c r="B15" s="86">
        <v>0</v>
      </c>
      <c r="C15" s="86">
        <v>0</v>
      </c>
      <c r="D15" s="87" t="s">
        <v>166</v>
      </c>
      <c r="E15" s="88" t="s">
        <v>166</v>
      </c>
      <c r="F15" s="89" t="s">
        <v>166</v>
      </c>
      <c r="G15" s="86">
        <v>557.21170999999993</v>
      </c>
      <c r="H15" s="86">
        <v>524.62671</v>
      </c>
      <c r="I15" s="87">
        <v>94.152132947816199</v>
      </c>
      <c r="J15" s="88">
        <v>2.3288941524757673E-4</v>
      </c>
      <c r="K15" s="89">
        <v>2.2211007249294714E-4</v>
      </c>
      <c r="L15" s="86">
        <v>557.21170999999993</v>
      </c>
      <c r="M15" s="86">
        <v>524.62671</v>
      </c>
      <c r="N15" s="90">
        <v>94.152132947816199</v>
      </c>
      <c r="O15" s="91">
        <v>7.3440938893911566E-5</v>
      </c>
      <c r="P15" s="89">
        <v>6.4299189792849448E-5</v>
      </c>
    </row>
    <row r="16" spans="1:16">
      <c r="A16" s="85" t="s">
        <v>1396</v>
      </c>
      <c r="B16" s="86">
        <v>798212.35837999999</v>
      </c>
      <c r="C16" s="86">
        <v>922715.64421000006</v>
      </c>
      <c r="D16" s="87">
        <v>115.59776474554764</v>
      </c>
      <c r="E16" s="88">
        <v>0.15366176242561666</v>
      </c>
      <c r="F16" s="89">
        <v>0.15916746210108218</v>
      </c>
      <c r="G16" s="86">
        <v>0</v>
      </c>
      <c r="H16" s="86">
        <v>0</v>
      </c>
      <c r="I16" s="87" t="s">
        <v>166</v>
      </c>
      <c r="J16" s="88" t="s">
        <v>166</v>
      </c>
      <c r="K16" s="89" t="s">
        <v>166</v>
      </c>
      <c r="L16" s="86">
        <v>798212.35837999999</v>
      </c>
      <c r="M16" s="86">
        <v>922715.64421000006</v>
      </c>
      <c r="N16" s="90">
        <v>115.59776474554764</v>
      </c>
      <c r="O16" s="91">
        <v>0.10520501271617322</v>
      </c>
      <c r="P16" s="89">
        <v>0.11308968300887719</v>
      </c>
    </row>
    <row r="17" spans="1:16">
      <c r="A17" s="85" t="s">
        <v>1397</v>
      </c>
      <c r="B17" s="86">
        <v>255509.90873</v>
      </c>
      <c r="C17" s="86">
        <v>432332.53260999999</v>
      </c>
      <c r="D17" s="87">
        <v>169.20382256754289</v>
      </c>
      <c r="E17" s="88">
        <v>4.9187540734578539E-2</v>
      </c>
      <c r="F17" s="89">
        <v>7.4576899645158609E-2</v>
      </c>
      <c r="G17" s="86">
        <v>288973.20538</v>
      </c>
      <c r="H17" s="86">
        <v>179430.05419999998</v>
      </c>
      <c r="I17" s="87">
        <v>62.09228082723078</v>
      </c>
      <c r="J17" s="88">
        <v>0.12077779345873062</v>
      </c>
      <c r="K17" s="89">
        <v>7.5964912929758058E-2</v>
      </c>
      <c r="L17" s="86">
        <v>544483.11410999997</v>
      </c>
      <c r="M17" s="86">
        <v>611762.58680999989</v>
      </c>
      <c r="N17" s="90">
        <v>112.35657653221689</v>
      </c>
      <c r="O17" s="91">
        <v>7.176330000695641E-2</v>
      </c>
      <c r="P17" s="89">
        <v>7.4978719016156686E-2</v>
      </c>
    </row>
    <row r="18" spans="1:16">
      <c r="A18" s="85" t="s">
        <v>1398</v>
      </c>
      <c r="B18" s="86">
        <v>106635.5631</v>
      </c>
      <c r="C18" s="86">
        <v>113850.17143</v>
      </c>
      <c r="D18" s="87">
        <v>106.76566815072223</v>
      </c>
      <c r="E18" s="88">
        <v>2.0528131882660432E-2</v>
      </c>
      <c r="F18" s="89">
        <v>1.9639032848306228E-2</v>
      </c>
      <c r="G18" s="86">
        <v>200436.34090000001</v>
      </c>
      <c r="H18" s="86">
        <v>198641.54762999999</v>
      </c>
      <c r="I18" s="87">
        <v>99.104556957116145</v>
      </c>
      <c r="J18" s="88">
        <v>8.3773369060325301E-2</v>
      </c>
      <c r="K18" s="89">
        <v>8.4098441240649968E-2</v>
      </c>
      <c r="L18" s="86">
        <v>307071.90399999998</v>
      </c>
      <c r="M18" s="86">
        <v>312491.71905999997</v>
      </c>
      <c r="N18" s="90">
        <v>101.76499868252355</v>
      </c>
      <c r="O18" s="91">
        <v>4.0472316954180805E-2</v>
      </c>
      <c r="P18" s="89">
        <v>3.8299545123298674E-2</v>
      </c>
    </row>
    <row r="19" spans="1:16">
      <c r="A19" s="85" t="s">
        <v>1399</v>
      </c>
      <c r="B19" s="86">
        <v>163708.82928999999</v>
      </c>
      <c r="C19" s="86">
        <v>191326.05544999999</v>
      </c>
      <c r="D19" s="87">
        <v>116.86972308077397</v>
      </c>
      <c r="E19" s="88">
        <v>3.1515156297993639E-2</v>
      </c>
      <c r="F19" s="89">
        <v>3.3003540008103162E-2</v>
      </c>
      <c r="G19" s="86">
        <v>0</v>
      </c>
      <c r="H19" s="86">
        <v>0</v>
      </c>
      <c r="I19" s="87" t="s">
        <v>166</v>
      </c>
      <c r="J19" s="88" t="s">
        <v>166</v>
      </c>
      <c r="K19" s="89" t="s">
        <v>166</v>
      </c>
      <c r="L19" s="86">
        <v>163708.82928999999</v>
      </c>
      <c r="M19" s="86">
        <v>191326.05544999999</v>
      </c>
      <c r="N19" s="90">
        <v>116.86972308077397</v>
      </c>
      <c r="O19" s="91">
        <v>2.15769516550194E-2</v>
      </c>
      <c r="P19" s="89">
        <v>2.3449264242944828E-2</v>
      </c>
    </row>
    <row r="20" spans="1:16">
      <c r="A20" s="85" t="s">
        <v>1400</v>
      </c>
      <c r="B20" s="86">
        <v>7670.7575199999992</v>
      </c>
      <c r="C20" s="86">
        <v>8172.1434800000006</v>
      </c>
      <c r="D20" s="87">
        <v>106.53632915253462</v>
      </c>
      <c r="E20" s="88">
        <v>1.4766773619678973E-3</v>
      </c>
      <c r="F20" s="89">
        <v>1.4096860130199242E-3</v>
      </c>
      <c r="G20" s="86">
        <v>0</v>
      </c>
      <c r="H20" s="86">
        <v>0</v>
      </c>
      <c r="I20" s="87" t="s">
        <v>166</v>
      </c>
      <c r="J20" s="88" t="s">
        <v>166</v>
      </c>
      <c r="K20" s="89" t="s">
        <v>166</v>
      </c>
      <c r="L20" s="86">
        <v>7670.7575199999992</v>
      </c>
      <c r="M20" s="86">
        <v>8172.1434800000006</v>
      </c>
      <c r="N20" s="90">
        <v>106.53632915253462</v>
      </c>
      <c r="O20" s="91">
        <v>1.0110118365896019E-3</v>
      </c>
      <c r="P20" s="89">
        <v>1.0015925507012734E-3</v>
      </c>
    </row>
    <row r="21" spans="1:16">
      <c r="A21" s="85" t="s">
        <v>1401</v>
      </c>
      <c r="B21" s="86">
        <v>45063.395200000006</v>
      </c>
      <c r="C21" s="86">
        <v>52243.629670000002</v>
      </c>
      <c r="D21" s="87">
        <v>115.9336295859039</v>
      </c>
      <c r="E21" s="88">
        <v>8.6750357277950857E-3</v>
      </c>
      <c r="F21" s="89">
        <v>9.0119702615881776E-3</v>
      </c>
      <c r="G21" s="86">
        <v>0</v>
      </c>
      <c r="H21" s="86">
        <v>0</v>
      </c>
      <c r="I21" s="87" t="s">
        <v>166</v>
      </c>
      <c r="J21" s="87" t="s">
        <v>166</v>
      </c>
      <c r="K21" s="89" t="s">
        <v>166</v>
      </c>
      <c r="L21" s="86">
        <v>45063.395200000006</v>
      </c>
      <c r="M21" s="86">
        <v>52243.629670000002</v>
      </c>
      <c r="N21" s="90">
        <v>115.9336295859039</v>
      </c>
      <c r="O21" s="91">
        <v>5.9393907088481478E-3</v>
      </c>
      <c r="P21" s="89">
        <v>6.4030728813229323E-3</v>
      </c>
    </row>
    <row r="22" spans="1:16">
      <c r="A22" s="85" t="s">
        <v>1402</v>
      </c>
      <c r="B22" s="86">
        <v>19559.44558</v>
      </c>
      <c r="C22" s="86">
        <v>21626.628109999998</v>
      </c>
      <c r="D22" s="87">
        <v>110.56871740840006</v>
      </c>
      <c r="E22" s="88">
        <v>3.7653374422698545E-3</v>
      </c>
      <c r="F22" s="89">
        <v>3.7305702267785576E-3</v>
      </c>
      <c r="G22" s="86">
        <v>177473.62969</v>
      </c>
      <c r="H22" s="86">
        <v>175550.4915</v>
      </c>
      <c r="I22" s="87">
        <v>98.91638087677633</v>
      </c>
      <c r="J22" s="87">
        <v>7.4175989302825457E-2</v>
      </c>
      <c r="K22" s="89">
        <v>7.4322430882784257E-2</v>
      </c>
      <c r="L22" s="86">
        <v>197033.07527</v>
      </c>
      <c r="M22" s="86">
        <v>197177.11961000002</v>
      </c>
      <c r="N22" s="90">
        <v>100.07310668008537</v>
      </c>
      <c r="O22" s="91">
        <v>2.5969113321368552E-2</v>
      </c>
      <c r="P22" s="89">
        <v>2.4166381152440308E-2</v>
      </c>
    </row>
    <row r="23" spans="1:16">
      <c r="A23" s="85" t="s">
        <v>1403</v>
      </c>
      <c r="B23" s="86">
        <v>0</v>
      </c>
      <c r="C23" s="86">
        <v>0</v>
      </c>
      <c r="D23" s="87" t="s">
        <v>166</v>
      </c>
      <c r="E23" s="88" t="s">
        <v>166</v>
      </c>
      <c r="F23" s="89" t="s">
        <v>166</v>
      </c>
      <c r="G23" s="86">
        <v>34292.231740000003</v>
      </c>
      <c r="H23" s="86">
        <v>33666.60398</v>
      </c>
      <c r="I23" s="87">
        <v>98.175599171429127</v>
      </c>
      <c r="J23" s="87">
        <v>1.4332609408842093E-2</v>
      </c>
      <c r="K23" s="89">
        <v>1.4253357116699495E-2</v>
      </c>
      <c r="L23" s="86">
        <v>34292.231740000003</v>
      </c>
      <c r="M23" s="86">
        <v>33666.60398</v>
      </c>
      <c r="N23" s="90">
        <v>98.175599171429127</v>
      </c>
      <c r="O23" s="91">
        <v>4.5197429460934963E-3</v>
      </c>
      <c r="P23" s="89">
        <v>4.1262393197455012E-3</v>
      </c>
    </row>
    <row r="24" spans="1:16" s="274" customFormat="1">
      <c r="A24" s="85" t="s">
        <v>1404</v>
      </c>
      <c r="B24" s="86">
        <v>306383.65995999996</v>
      </c>
      <c r="C24" s="86">
        <v>349662.24789</v>
      </c>
      <c r="D24" s="87">
        <v>114.12561881911401</v>
      </c>
      <c r="E24" s="88">
        <v>5.8981112824930237E-2</v>
      </c>
      <c r="F24" s="89">
        <v>6.0316363918226076E-2</v>
      </c>
      <c r="G24" s="86">
        <v>42825.834009999999</v>
      </c>
      <c r="H24" s="86">
        <v>44655.699670000002</v>
      </c>
      <c r="I24" s="87">
        <v>104.27280799615653</v>
      </c>
      <c r="J24" s="87">
        <v>1.7899271068941975E-2</v>
      </c>
      <c r="K24" s="89">
        <v>1.8905786727722987E-2</v>
      </c>
      <c r="L24" s="86">
        <v>349209.49397000001</v>
      </c>
      <c r="M24" s="86">
        <v>394317.94756</v>
      </c>
      <c r="N24" s="90">
        <v>112.91730447450985</v>
      </c>
      <c r="O24" s="91">
        <v>4.6026084246909585E-2</v>
      </c>
      <c r="P24" s="89">
        <v>4.8328314333990534E-2</v>
      </c>
    </row>
    <row r="25" spans="1:16">
      <c r="A25" s="85" t="s">
        <v>1405</v>
      </c>
      <c r="B25" s="86">
        <v>281486.80191000004</v>
      </c>
      <c r="C25" s="86">
        <v>330151.53139999998</v>
      </c>
      <c r="D25" s="87">
        <v>117.28845869852169</v>
      </c>
      <c r="E25" s="88">
        <v>5.4188284141360656E-2</v>
      </c>
      <c r="F25" s="89">
        <v>5.6950786183662089E-2</v>
      </c>
      <c r="G25" s="86">
        <v>145045.10880000002</v>
      </c>
      <c r="H25" s="86">
        <v>138575.86583000002</v>
      </c>
      <c r="I25" s="87">
        <v>95.539840658177383</v>
      </c>
      <c r="J25" s="87">
        <v>6.0622327145553268E-2</v>
      </c>
      <c r="K25" s="89">
        <v>5.8668563797055283E-2</v>
      </c>
      <c r="L25" s="86">
        <v>426531.91070999997</v>
      </c>
      <c r="M25" s="86">
        <v>468727.39723</v>
      </c>
      <c r="N25" s="90">
        <v>109.89269160419015</v>
      </c>
      <c r="O25" s="91">
        <v>5.6217239208336905E-2</v>
      </c>
      <c r="P25" s="89">
        <v>5.7448069839219781E-2</v>
      </c>
    </row>
    <row r="26" spans="1:16" ht="24">
      <c r="A26" s="85" t="s">
        <v>1406</v>
      </c>
      <c r="B26" s="86">
        <v>275240.37258999998</v>
      </c>
      <c r="C26" s="86">
        <v>302833.09706</v>
      </c>
      <c r="D26" s="87">
        <v>110.02495535460648</v>
      </c>
      <c r="E26" s="88">
        <v>5.2985800456284322E-2</v>
      </c>
      <c r="F26" s="89">
        <v>5.2238385467626061E-2</v>
      </c>
      <c r="G26" s="86">
        <v>431365.77856000001</v>
      </c>
      <c r="H26" s="86">
        <v>430856.87991000002</v>
      </c>
      <c r="I26" s="87">
        <v>99.882026188609856</v>
      </c>
      <c r="J26" s="88">
        <v>0.18029148010305471</v>
      </c>
      <c r="K26" s="89">
        <v>0.18241094287954787</v>
      </c>
      <c r="L26" s="86">
        <v>706606.15114999993</v>
      </c>
      <c r="M26" s="86">
        <v>733689.97697000008</v>
      </c>
      <c r="N26" s="90">
        <v>103.83294509620688</v>
      </c>
      <c r="O26" s="91">
        <v>9.3131243003972741E-2</v>
      </c>
      <c r="P26" s="89">
        <v>8.992235846761476E-2</v>
      </c>
    </row>
    <row r="27" spans="1:16">
      <c r="A27" s="85" t="s">
        <v>1407</v>
      </c>
      <c r="B27" s="86">
        <v>0</v>
      </c>
      <c r="C27" s="86">
        <v>0</v>
      </c>
      <c r="D27" s="87" t="s">
        <v>166</v>
      </c>
      <c r="E27" s="88" t="s">
        <v>166</v>
      </c>
      <c r="F27" s="89" t="s">
        <v>166</v>
      </c>
      <c r="G27" s="86">
        <v>28892.84319</v>
      </c>
      <c r="H27" s="86">
        <v>37885.69758</v>
      </c>
      <c r="I27" s="87">
        <v>131.12485099117032</v>
      </c>
      <c r="J27" s="88">
        <v>1.2075908015929941E-2</v>
      </c>
      <c r="K27" s="89">
        <v>1.6039585624490357E-2</v>
      </c>
      <c r="L27" s="86">
        <v>28892.84319</v>
      </c>
      <c r="M27" s="86">
        <v>37885.69758</v>
      </c>
      <c r="N27" s="90">
        <v>131.12485099117032</v>
      </c>
      <c r="O27" s="91">
        <v>3.8080993150487793E-3</v>
      </c>
      <c r="P27" s="89">
        <v>4.6433389926542569E-3</v>
      </c>
    </row>
    <row r="28" spans="1:16" ht="18.75" customHeight="1">
      <c r="A28" s="421" t="s">
        <v>650</v>
      </c>
      <c r="B28" s="422">
        <v>5194606.2948900005</v>
      </c>
      <c r="C28" s="422">
        <v>5797137.3799000001</v>
      </c>
      <c r="D28" s="423">
        <v>111.5991674980781</v>
      </c>
      <c r="E28" s="424">
        <v>1</v>
      </c>
      <c r="F28" s="425">
        <v>1</v>
      </c>
      <c r="G28" s="426">
        <v>2392602.1258100001</v>
      </c>
      <c r="H28" s="422">
        <v>2362012.2406500001</v>
      </c>
      <c r="I28" s="423">
        <v>98.72148048227433</v>
      </c>
      <c r="J28" s="424">
        <v>1</v>
      </c>
      <c r="K28" s="425">
        <v>1</v>
      </c>
      <c r="L28" s="427">
        <v>7587208.4206999997</v>
      </c>
      <c r="M28" s="428">
        <v>8159149.6205500001</v>
      </c>
      <c r="N28" s="429">
        <v>107.53822971686908</v>
      </c>
      <c r="O28" s="430">
        <v>1</v>
      </c>
      <c r="P28" s="425">
        <v>1</v>
      </c>
    </row>
    <row r="29" spans="1:16" ht="12.75" customHeight="1">
      <c r="A29" s="35" t="s">
        <v>651</v>
      </c>
    </row>
    <row r="30" spans="1:16" ht="12.75" customHeight="1"/>
    <row r="31" spans="1:16" ht="12.75" customHeight="1">
      <c r="A31" s="307" t="s">
        <v>311</v>
      </c>
    </row>
    <row r="32" spans="1:16" ht="12.75" customHeight="1">
      <c r="A32" s="308" t="s">
        <v>1383</v>
      </c>
    </row>
    <row r="33" spans="1:16">
      <c r="A33" s="615" t="s">
        <v>316</v>
      </c>
    </row>
    <row r="34" spans="1:16" ht="12.75" customHeight="1">
      <c r="A34" s="616" t="s">
        <v>1408</v>
      </c>
    </row>
    <row r="35" spans="1:16" ht="12.75" customHeight="1"/>
    <row r="36" spans="1:16" ht="12.75" customHeight="1"/>
    <row r="37" spans="1:16" ht="12.75" customHeight="1">
      <c r="A37" s="616"/>
    </row>
    <row r="38" spans="1:16" ht="12.75" customHeight="1">
      <c r="A38" s="684" t="s">
        <v>97</v>
      </c>
    </row>
    <row r="39" spans="1:16" ht="12.75" customHeight="1"/>
    <row r="40" spans="1:16" ht="12.75" customHeight="1"/>
    <row r="41" spans="1:16" ht="12.75" customHeight="1"/>
    <row r="42" spans="1:16" ht="12.75" customHeight="1"/>
    <row r="43" spans="1:16" ht="12.75" customHeight="1"/>
    <row r="44" spans="1:16" ht="12.75" customHeight="1"/>
    <row r="45" spans="1:16" ht="12.75" customHeight="1"/>
    <row r="46" spans="1:16" ht="12.75" customHeight="1"/>
    <row r="47" spans="1:16" ht="12.75" customHeight="1"/>
    <row r="48" spans="1:16" ht="12.75" customHeight="1">
      <c r="P48" s="25" t="s">
        <v>1039</v>
      </c>
    </row>
    <row r="49" ht="12.75" customHeight="1"/>
    <row r="50" ht="12.75" customHeight="1"/>
    <row r="51" ht="12.75" customHeight="1"/>
    <row r="52" ht="12.75" customHeight="1"/>
    <row r="53" ht="12.75" customHeight="1"/>
    <row r="54" ht="12.75" customHeight="1"/>
    <row r="55" ht="12.75" customHeight="1"/>
    <row r="107" spans="1:1">
      <c r="A107" s="720"/>
    </row>
    <row r="109" spans="1:1">
      <c r="A109" s="721"/>
    </row>
    <row r="111" spans="1:1">
      <c r="A111" s="721"/>
    </row>
    <row r="113" spans="1:1">
      <c r="A113" s="721"/>
    </row>
    <row r="115" spans="1:1">
      <c r="A115" s="721"/>
    </row>
    <row r="117" spans="1:1">
      <c r="A117" s="721"/>
    </row>
    <row r="119" spans="1:1">
      <c r="A119" s="721"/>
    </row>
  </sheetData>
  <mergeCells count="11">
    <mergeCell ref="L6:P6"/>
    <mergeCell ref="A7:A9"/>
    <mergeCell ref="B7:F7"/>
    <mergeCell ref="G7:K7"/>
    <mergeCell ref="L7:P7"/>
    <mergeCell ref="B8:D8"/>
    <mergeCell ref="E8:F8"/>
    <mergeCell ref="G8:I8"/>
    <mergeCell ref="J8:K8"/>
    <mergeCell ref="L8:N8"/>
    <mergeCell ref="O8:P8"/>
  </mergeCells>
  <hyperlinks>
    <hyperlink ref="A38" location="'2 Sadržaj'!A1" display="Sadržaj / Contents"/>
  </hyperlinks>
  <pageMargins left="0.7" right="0.7" top="0.75" bottom="0.75" header="0.3" footer="0.3"/>
  <pageSetup paperSize="9" scale="6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39"/>
  <sheetViews>
    <sheetView showGridLines="0" zoomScale="90" zoomScaleNormal="90" workbookViewId="0">
      <selection activeCell="D34" sqref="D34"/>
    </sheetView>
  </sheetViews>
  <sheetFormatPr defaultRowHeight="15"/>
  <cols>
    <col min="1" max="1" width="5.5703125" customWidth="1"/>
    <col min="2" max="2" width="36.85546875" customWidth="1"/>
    <col min="3" max="3" width="12" customWidth="1"/>
    <col min="4" max="4" width="13.140625" customWidth="1"/>
    <col min="5" max="5" width="12" bestFit="1" customWidth="1"/>
    <col min="6" max="6" width="11.85546875" customWidth="1"/>
  </cols>
  <sheetData>
    <row r="1" spans="1:8" ht="12.75" customHeight="1">
      <c r="A1" s="152" t="s">
        <v>1411</v>
      </c>
    </row>
    <row r="2" spans="1:8" ht="12.75" customHeight="1">
      <c r="A2" s="612" t="s">
        <v>1412</v>
      </c>
    </row>
    <row r="3" spans="1:8" ht="12.75" customHeight="1"/>
    <row r="4" spans="1:8" ht="12.75" customHeight="1">
      <c r="B4" s="1044" t="s">
        <v>604</v>
      </c>
      <c r="C4" s="1045"/>
      <c r="D4" s="1045"/>
      <c r="E4" s="1045"/>
      <c r="F4" s="1045"/>
    </row>
    <row r="5" spans="1:8">
      <c r="A5" s="1048" t="s">
        <v>607</v>
      </c>
      <c r="B5" s="1048" t="s">
        <v>608</v>
      </c>
      <c r="C5" s="1049" t="s">
        <v>605</v>
      </c>
      <c r="D5" s="1049"/>
      <c r="E5" s="1050" t="s">
        <v>606</v>
      </c>
      <c r="F5" s="1050"/>
    </row>
    <row r="6" spans="1:8" ht="65.25">
      <c r="A6" s="1048"/>
      <c r="B6" s="1048"/>
      <c r="C6" s="431" t="s">
        <v>609</v>
      </c>
      <c r="D6" s="431" t="s">
        <v>610</v>
      </c>
      <c r="E6" s="431" t="s">
        <v>611</v>
      </c>
      <c r="F6" s="431" t="s">
        <v>612</v>
      </c>
    </row>
    <row r="7" spans="1:8" ht="22.5">
      <c r="A7" s="92">
        <v>1</v>
      </c>
      <c r="B7" s="93" t="s">
        <v>613</v>
      </c>
      <c r="C7" s="94">
        <v>2091696</v>
      </c>
      <c r="D7" s="94">
        <v>361694.92692</v>
      </c>
      <c r="E7" s="94">
        <v>11463</v>
      </c>
      <c r="F7" s="94">
        <v>74890.343250000005</v>
      </c>
      <c r="G7" s="54"/>
    </row>
    <row r="8" spans="1:8" ht="22.5">
      <c r="A8" s="92">
        <v>2</v>
      </c>
      <c r="B8" s="93" t="s">
        <v>615</v>
      </c>
      <c r="C8" s="94">
        <v>314719</v>
      </c>
      <c r="D8" s="94">
        <v>471726.07372000004</v>
      </c>
      <c r="E8" s="94">
        <v>3042406</v>
      </c>
      <c r="F8" s="94">
        <v>234637.76524000001</v>
      </c>
      <c r="G8" s="54"/>
    </row>
    <row r="9" spans="1:8" ht="22.5">
      <c r="A9" s="92">
        <v>3</v>
      </c>
      <c r="B9" s="93" t="s">
        <v>614</v>
      </c>
      <c r="C9" s="94">
        <v>539149</v>
      </c>
      <c r="D9" s="94">
        <v>952826.26973000006</v>
      </c>
      <c r="E9" s="94">
        <v>89607</v>
      </c>
      <c r="F9" s="94">
        <v>578971.89838000003</v>
      </c>
      <c r="G9" s="54"/>
    </row>
    <row r="10" spans="1:8" ht="33.75">
      <c r="A10" s="92">
        <v>4</v>
      </c>
      <c r="B10" s="93" t="s">
        <v>616</v>
      </c>
      <c r="C10" s="94">
        <v>36</v>
      </c>
      <c r="D10" s="94">
        <v>1397.35754</v>
      </c>
      <c r="E10" s="94">
        <v>93</v>
      </c>
      <c r="F10" s="94">
        <v>731.4932</v>
      </c>
    </row>
    <row r="11" spans="1:8" ht="22.5">
      <c r="A11" s="92">
        <v>5</v>
      </c>
      <c r="B11" s="93" t="s">
        <v>617</v>
      </c>
      <c r="C11" s="94">
        <v>138</v>
      </c>
      <c r="D11" s="94">
        <v>8933.6839999999993</v>
      </c>
      <c r="E11" s="94">
        <v>11</v>
      </c>
      <c r="F11" s="192">
        <v>2049.92281</v>
      </c>
    </row>
    <row r="12" spans="1:8" ht="22.5">
      <c r="A12" s="92">
        <v>6</v>
      </c>
      <c r="B12" s="93" t="s">
        <v>618</v>
      </c>
      <c r="C12" s="94">
        <v>22939</v>
      </c>
      <c r="D12" s="94">
        <v>141550.05206000002</v>
      </c>
      <c r="E12" s="94">
        <v>1487</v>
      </c>
      <c r="F12" s="94">
        <v>76914.703999999998</v>
      </c>
    </row>
    <row r="13" spans="1:8" ht="22.5">
      <c r="A13" s="92">
        <v>7</v>
      </c>
      <c r="B13" s="93" t="s">
        <v>619</v>
      </c>
      <c r="C13" s="94">
        <v>12696</v>
      </c>
      <c r="D13" s="94">
        <v>27965.92338</v>
      </c>
      <c r="E13" s="94">
        <v>1114</v>
      </c>
      <c r="F13" s="94">
        <v>12661.8974</v>
      </c>
    </row>
    <row r="14" spans="1:8" ht="22.5">
      <c r="A14" s="92">
        <v>8</v>
      </c>
      <c r="B14" s="93" t="s">
        <v>620</v>
      </c>
      <c r="C14" s="94">
        <v>492433</v>
      </c>
      <c r="D14" s="94">
        <v>550520.57446999999</v>
      </c>
      <c r="E14" s="94">
        <v>23823</v>
      </c>
      <c r="F14" s="94">
        <v>233307.16597</v>
      </c>
      <c r="H14" s="274"/>
    </row>
    <row r="15" spans="1:8" ht="22.5">
      <c r="A15" s="92">
        <v>9</v>
      </c>
      <c r="B15" s="93" t="s">
        <v>621</v>
      </c>
      <c r="C15" s="94">
        <v>537447</v>
      </c>
      <c r="D15" s="94">
        <v>652226.22995000007</v>
      </c>
      <c r="E15" s="94">
        <v>48292</v>
      </c>
      <c r="F15" s="94">
        <v>261697.34549000001</v>
      </c>
    </row>
    <row r="16" spans="1:8" ht="33.75">
      <c r="A16" s="92">
        <v>10</v>
      </c>
      <c r="B16" s="93" t="s">
        <v>622</v>
      </c>
      <c r="C16" s="94">
        <v>2263528</v>
      </c>
      <c r="D16" s="94">
        <v>1745736.4628099999</v>
      </c>
      <c r="E16" s="94">
        <v>73495</v>
      </c>
      <c r="F16" s="94">
        <v>954370.97208000009</v>
      </c>
    </row>
    <row r="17" spans="1:6" ht="33.75">
      <c r="A17" s="92">
        <v>11</v>
      </c>
      <c r="B17" s="93" t="s">
        <v>623</v>
      </c>
      <c r="C17" s="94">
        <v>484</v>
      </c>
      <c r="D17" s="94">
        <v>1494.3619699999999</v>
      </c>
      <c r="E17" s="94">
        <v>2</v>
      </c>
      <c r="F17" s="94">
        <v>101.12255999999999</v>
      </c>
    </row>
    <row r="18" spans="1:6" ht="22.5">
      <c r="A18" s="92">
        <v>12</v>
      </c>
      <c r="B18" s="93" t="s">
        <v>624</v>
      </c>
      <c r="C18" s="94">
        <v>55342</v>
      </c>
      <c r="D18" s="94">
        <v>34600.827899999997</v>
      </c>
      <c r="E18" s="94">
        <v>334</v>
      </c>
      <c r="F18" s="94">
        <v>14565.543240000001</v>
      </c>
    </row>
    <row r="19" spans="1:6" ht="22.5">
      <c r="A19" s="92">
        <v>13</v>
      </c>
      <c r="B19" s="93" t="s">
        <v>625</v>
      </c>
      <c r="C19" s="94">
        <v>176956</v>
      </c>
      <c r="D19" s="94">
        <v>361538.96729</v>
      </c>
      <c r="E19" s="94">
        <v>9066</v>
      </c>
      <c r="F19" s="94">
        <v>123389.79147</v>
      </c>
    </row>
    <row r="20" spans="1:6" ht="22.5">
      <c r="A20" s="92">
        <v>14</v>
      </c>
      <c r="B20" s="93" t="s">
        <v>626</v>
      </c>
      <c r="C20" s="94">
        <v>76800</v>
      </c>
      <c r="D20" s="94">
        <v>281166.52476999996</v>
      </c>
      <c r="E20" s="94">
        <v>908</v>
      </c>
      <c r="F20" s="94">
        <v>-28920.696609999999</v>
      </c>
    </row>
    <row r="21" spans="1:6" ht="22.5">
      <c r="A21" s="92">
        <v>15</v>
      </c>
      <c r="B21" s="93" t="s">
        <v>627</v>
      </c>
      <c r="C21" s="94">
        <v>2821</v>
      </c>
      <c r="D21" s="94">
        <v>9085.1231099999986</v>
      </c>
      <c r="E21" s="94">
        <v>632</v>
      </c>
      <c r="F21" s="94">
        <v>15370.902669999999</v>
      </c>
    </row>
    <row r="22" spans="1:6" ht="22.5">
      <c r="A22" s="92">
        <v>16</v>
      </c>
      <c r="B22" s="93" t="s">
        <v>628</v>
      </c>
      <c r="C22" s="94">
        <v>96863</v>
      </c>
      <c r="D22" s="94">
        <v>109327.42056</v>
      </c>
      <c r="E22" s="94">
        <v>1757</v>
      </c>
      <c r="F22" s="94">
        <v>41925.969499999999</v>
      </c>
    </row>
    <row r="23" spans="1:6" ht="22.5">
      <c r="A23" s="92">
        <v>17</v>
      </c>
      <c r="B23" s="93" t="s">
        <v>629</v>
      </c>
      <c r="C23" s="94">
        <v>21012</v>
      </c>
      <c r="D23" s="94">
        <v>4493.26505</v>
      </c>
      <c r="E23" s="94">
        <v>11</v>
      </c>
      <c r="F23" s="94">
        <v>322.35507000000001</v>
      </c>
    </row>
    <row r="24" spans="1:6" ht="22.5">
      <c r="A24" s="92">
        <v>18</v>
      </c>
      <c r="B24" s="93" t="s">
        <v>630</v>
      </c>
      <c r="C24" s="94">
        <v>542567</v>
      </c>
      <c r="D24" s="94">
        <v>80853.334669999997</v>
      </c>
      <c r="E24" s="94">
        <v>218280</v>
      </c>
      <c r="F24" s="94">
        <v>28705.53916</v>
      </c>
    </row>
    <row r="25" spans="1:6" ht="22.5">
      <c r="A25" s="92">
        <v>19</v>
      </c>
      <c r="B25" s="93" t="s">
        <v>631</v>
      </c>
      <c r="C25" s="94">
        <v>774331</v>
      </c>
      <c r="D25" s="94">
        <v>1926777.9483699999</v>
      </c>
      <c r="E25" s="94">
        <v>36954</v>
      </c>
      <c r="F25" s="94">
        <v>1445860.8025199999</v>
      </c>
    </row>
    <row r="26" spans="1:6" ht="22.5">
      <c r="A26" s="92">
        <v>20</v>
      </c>
      <c r="B26" s="93" t="s">
        <v>632</v>
      </c>
      <c r="C26" s="94">
        <v>3584</v>
      </c>
      <c r="D26" s="94">
        <v>8618.0010199999997</v>
      </c>
      <c r="E26" s="94">
        <v>2284</v>
      </c>
      <c r="F26" s="94">
        <v>18008.108609999999</v>
      </c>
    </row>
    <row r="27" spans="1:6" ht="33.75">
      <c r="A27" s="92">
        <v>21</v>
      </c>
      <c r="B27" s="93" t="s">
        <v>633</v>
      </c>
      <c r="C27" s="94">
        <v>624029</v>
      </c>
      <c r="D27" s="94">
        <v>95491.849300000002</v>
      </c>
      <c r="E27" s="94">
        <v>2249</v>
      </c>
      <c r="F27" s="94">
        <v>12295.991749999999</v>
      </c>
    </row>
    <row r="28" spans="1:6" ht="22.5">
      <c r="A28" s="92">
        <v>22</v>
      </c>
      <c r="B28" s="93" t="s">
        <v>634</v>
      </c>
      <c r="C28" s="94">
        <v>2612</v>
      </c>
      <c r="D28" s="94">
        <v>2997.4854500000001</v>
      </c>
      <c r="E28" s="94">
        <v>138</v>
      </c>
      <c r="F28" s="94">
        <v>4502.5564299999996</v>
      </c>
    </row>
    <row r="29" spans="1:6" ht="45">
      <c r="A29" s="92">
        <v>23</v>
      </c>
      <c r="B29" s="93" t="s">
        <v>635</v>
      </c>
      <c r="C29" s="94">
        <v>59250</v>
      </c>
      <c r="D29" s="94">
        <v>328126.95650999999</v>
      </c>
      <c r="E29" s="94">
        <v>2599</v>
      </c>
      <c r="F29" s="94">
        <v>141468.41977000001</v>
      </c>
    </row>
    <row r="30" spans="1:6" ht="22.5">
      <c r="A30" s="92">
        <v>24</v>
      </c>
      <c r="B30" s="93" t="s">
        <v>636</v>
      </c>
      <c r="C30" s="94">
        <v>0</v>
      </c>
      <c r="D30" s="94">
        <v>0</v>
      </c>
      <c r="E30" s="94">
        <v>0</v>
      </c>
      <c r="F30" s="94">
        <v>0</v>
      </c>
    </row>
    <row r="31" spans="1:6" ht="22.5">
      <c r="A31" s="92">
        <v>25</v>
      </c>
      <c r="B31" s="93" t="s">
        <v>637</v>
      </c>
      <c r="C31" s="94">
        <v>0</v>
      </c>
      <c r="D31" s="94">
        <v>0</v>
      </c>
      <c r="E31" s="94">
        <v>0</v>
      </c>
      <c r="F31" s="94">
        <v>0</v>
      </c>
    </row>
    <row r="32" spans="1:6" ht="22.5">
      <c r="A32" s="435"/>
      <c r="B32" s="436" t="s">
        <v>638</v>
      </c>
      <c r="C32" s="437">
        <v>7247626</v>
      </c>
      <c r="D32" s="437">
        <v>5797137.3799000001</v>
      </c>
      <c r="E32" s="437">
        <v>3522781</v>
      </c>
      <c r="F32" s="437">
        <v>2625694.0348800002</v>
      </c>
    </row>
    <row r="33" spans="1:6" ht="22.5">
      <c r="A33" s="435"/>
      <c r="B33" s="436" t="s">
        <v>639</v>
      </c>
      <c r="C33" s="437">
        <v>1463806</v>
      </c>
      <c r="D33" s="437">
        <v>2362012.2406500001</v>
      </c>
      <c r="E33" s="437">
        <v>44224</v>
      </c>
      <c r="F33" s="437">
        <v>1622135.8790799999</v>
      </c>
    </row>
    <row r="34" spans="1:6">
      <c r="A34" s="432"/>
      <c r="B34" s="433" t="s">
        <v>372</v>
      </c>
      <c r="C34" s="434">
        <v>8711432</v>
      </c>
      <c r="D34" s="434">
        <v>8159149.6205500001</v>
      </c>
      <c r="E34" s="434">
        <v>3567005</v>
      </c>
      <c r="F34" s="434">
        <v>4247829.9139600005</v>
      </c>
    </row>
    <row r="35" spans="1:6" ht="12.75" customHeight="1">
      <c r="A35" s="35" t="s">
        <v>603</v>
      </c>
    </row>
    <row r="36" spans="1:6" ht="12.75" customHeight="1"/>
    <row r="37" spans="1:6" ht="12.75" customHeight="1">
      <c r="A37" s="684" t="s">
        <v>97</v>
      </c>
    </row>
    <row r="38" spans="1:6" ht="12.75" customHeight="1">
      <c r="F38" s="36" t="s">
        <v>1040</v>
      </c>
    </row>
    <row r="39" spans="1:6" ht="12.75" customHeight="1"/>
  </sheetData>
  <mergeCells count="5">
    <mergeCell ref="B4:F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4"/>
  <sheetViews>
    <sheetView showGridLines="0" zoomScaleNormal="100" workbookViewId="0">
      <pane ySplit="6" topLeftCell="A7" activePane="bottomLeft" state="frozen"/>
      <selection activeCell="A113" sqref="A113"/>
      <selection pane="bottomLeft"/>
    </sheetView>
  </sheetViews>
  <sheetFormatPr defaultRowHeight="15"/>
  <cols>
    <col min="1" max="1" width="41.140625" customWidth="1"/>
    <col min="2" max="2" width="15.140625" bestFit="1" customWidth="1"/>
    <col min="3" max="3" width="24.7109375" customWidth="1"/>
    <col min="4" max="4" width="17.85546875" customWidth="1"/>
    <col min="5" max="5" width="14.7109375" bestFit="1" customWidth="1"/>
    <col min="6" max="6" width="24.7109375" customWidth="1"/>
    <col min="7" max="7" width="17.85546875" customWidth="1"/>
    <col min="9" max="9" width="13.28515625" bestFit="1" customWidth="1"/>
  </cols>
  <sheetData>
    <row r="1" spans="1:9">
      <c r="A1" s="669" t="s">
        <v>108</v>
      </c>
      <c r="B1" s="206"/>
      <c r="C1" s="206"/>
      <c r="D1" s="206"/>
      <c r="E1" s="206"/>
      <c r="F1" s="206"/>
      <c r="G1" s="206"/>
    </row>
    <row r="2" spans="1:9">
      <c r="A2" s="670" t="s">
        <v>109</v>
      </c>
      <c r="B2" s="206"/>
      <c r="C2" s="206"/>
      <c r="D2" s="206"/>
      <c r="E2" s="206"/>
      <c r="F2" s="206"/>
      <c r="G2" s="206"/>
    </row>
    <row r="3" spans="1:9" s="274" customFormat="1">
      <c r="A3" s="611"/>
      <c r="B3" s="206"/>
      <c r="C3" s="206"/>
      <c r="D3" s="206"/>
      <c r="E3" s="206"/>
      <c r="F3" s="206"/>
      <c r="G3" s="206"/>
    </row>
    <row r="4" spans="1:9" ht="12.75" customHeight="1">
      <c r="A4" s="24" t="s">
        <v>853</v>
      </c>
    </row>
    <row r="5" spans="1:9" ht="12.75" customHeight="1">
      <c r="A5" s="592" t="s">
        <v>854</v>
      </c>
      <c r="B5" s="206"/>
    </row>
    <row r="6" spans="1:9" ht="53.25" customHeight="1">
      <c r="A6" s="457" t="s">
        <v>1109</v>
      </c>
      <c r="B6" s="1051" t="s">
        <v>576</v>
      </c>
      <c r="C6" s="1052"/>
      <c r="D6" s="1053"/>
      <c r="E6" s="1051" t="s">
        <v>583</v>
      </c>
      <c r="F6" s="1052"/>
      <c r="G6" s="1053"/>
      <c r="I6" s="197"/>
    </row>
    <row r="7" spans="1:9" s="274" customFormat="1">
      <c r="A7" s="445" t="s">
        <v>79</v>
      </c>
      <c r="B7" s="458" t="str">
        <f>Naslovnica!A20</f>
        <v>Rujan 2019.</v>
      </c>
      <c r="C7" s="459" t="s">
        <v>69</v>
      </c>
      <c r="D7" s="445" t="s">
        <v>19</v>
      </c>
      <c r="E7" s="458" t="str">
        <f>$B$7</f>
        <v>Rujan 2019.</v>
      </c>
      <c r="F7" s="459" t="s">
        <v>69</v>
      </c>
      <c r="G7" s="445" t="s">
        <v>19</v>
      </c>
    </row>
    <row r="8" spans="1:9" s="274" customFormat="1">
      <c r="A8" s="449" t="s">
        <v>83</v>
      </c>
      <c r="B8" s="447" t="str">
        <f>Naslovnica!A24</f>
        <v>September 2019</v>
      </c>
      <c r="C8" s="448" t="s">
        <v>258</v>
      </c>
      <c r="D8" s="449" t="s">
        <v>48</v>
      </c>
      <c r="E8" s="447" t="str">
        <f>$B$8</f>
        <v>September 2019</v>
      </c>
      <c r="F8" s="448" t="s">
        <v>258</v>
      </c>
      <c r="G8" s="449" t="s">
        <v>48</v>
      </c>
    </row>
    <row r="9" spans="1:9" ht="25.5">
      <c r="A9" s="254" t="s">
        <v>584</v>
      </c>
      <c r="B9" s="262">
        <v>598060455.00999999</v>
      </c>
      <c r="C9" s="258">
        <v>1763180029.8400002</v>
      </c>
      <c r="D9" s="265">
        <v>4.084852311258012</v>
      </c>
      <c r="E9" s="262">
        <v>357147</v>
      </c>
      <c r="F9" s="257">
        <v>684433</v>
      </c>
      <c r="G9" s="268">
        <v>2.9032885605307164</v>
      </c>
    </row>
    <row r="10" spans="1:9">
      <c r="A10" s="95" t="s">
        <v>586</v>
      </c>
      <c r="B10" s="263">
        <v>568994070.53999996</v>
      </c>
      <c r="C10" s="198">
        <v>1624991992.6200001</v>
      </c>
      <c r="D10" s="266">
        <v>3.8986566039830413</v>
      </c>
      <c r="E10" s="263">
        <v>357147</v>
      </c>
      <c r="F10" s="199">
        <v>684433</v>
      </c>
      <c r="G10" s="266">
        <v>2.9032885605307164</v>
      </c>
    </row>
    <row r="11" spans="1:9">
      <c r="A11" s="95" t="s">
        <v>585</v>
      </c>
      <c r="B11" s="263">
        <v>29066384.469999999</v>
      </c>
      <c r="C11" s="198">
        <v>138188037.21999997</v>
      </c>
      <c r="D11" s="266">
        <v>18.867551818894533</v>
      </c>
      <c r="E11" s="263" t="s">
        <v>166</v>
      </c>
      <c r="F11" s="199" t="s">
        <v>166</v>
      </c>
      <c r="G11" s="266" t="s">
        <v>1128</v>
      </c>
    </row>
    <row r="12" spans="1:9">
      <c r="A12" s="95" t="s">
        <v>587</v>
      </c>
      <c r="B12" s="263" t="s">
        <v>166</v>
      </c>
      <c r="C12" s="199" t="s">
        <v>166</v>
      </c>
      <c r="D12" s="267" t="s">
        <v>1128</v>
      </c>
      <c r="E12" s="263" t="s">
        <v>166</v>
      </c>
      <c r="F12" s="199" t="s">
        <v>166</v>
      </c>
      <c r="G12" s="267" t="s">
        <v>1128</v>
      </c>
    </row>
    <row r="13" spans="1:9">
      <c r="A13" s="95" t="s">
        <v>588</v>
      </c>
      <c r="B13" s="263" t="s">
        <v>166</v>
      </c>
      <c r="C13" s="199" t="s">
        <v>166</v>
      </c>
      <c r="D13" s="267" t="s">
        <v>1128</v>
      </c>
      <c r="E13" s="263" t="s">
        <v>166</v>
      </c>
      <c r="F13" s="199" t="s">
        <v>166</v>
      </c>
      <c r="G13" s="267" t="s">
        <v>1128</v>
      </c>
    </row>
    <row r="14" spans="1:9">
      <c r="A14" s="95" t="s">
        <v>589</v>
      </c>
      <c r="B14" s="263" t="s">
        <v>166</v>
      </c>
      <c r="C14" s="199" t="s">
        <v>166</v>
      </c>
      <c r="D14" s="267" t="s">
        <v>1128</v>
      </c>
      <c r="E14" s="263" t="s">
        <v>166</v>
      </c>
      <c r="F14" s="199" t="s">
        <v>166</v>
      </c>
      <c r="G14" s="267" t="s">
        <v>1128</v>
      </c>
    </row>
    <row r="15" spans="1:9">
      <c r="A15" s="95" t="s">
        <v>590</v>
      </c>
      <c r="B15" s="263">
        <v>32705425</v>
      </c>
      <c r="C15" s="199">
        <v>335754754.30000001</v>
      </c>
      <c r="D15" s="266">
        <v>0.89691842486766549</v>
      </c>
      <c r="E15" s="263" t="s">
        <v>166</v>
      </c>
      <c r="F15" s="199" t="s">
        <v>166</v>
      </c>
      <c r="G15" s="266" t="s">
        <v>1128</v>
      </c>
    </row>
    <row r="16" spans="1:9">
      <c r="A16" s="95" t="s">
        <v>591</v>
      </c>
      <c r="B16" s="263" t="s">
        <v>166</v>
      </c>
      <c r="C16" s="199" t="s">
        <v>166</v>
      </c>
      <c r="D16" s="266" t="s">
        <v>1128</v>
      </c>
      <c r="E16" s="263" t="s">
        <v>166</v>
      </c>
      <c r="F16" s="199" t="s">
        <v>166</v>
      </c>
      <c r="G16" s="266" t="s">
        <v>1128</v>
      </c>
    </row>
    <row r="17" spans="1:9" ht="18.75" customHeight="1">
      <c r="A17" s="438" t="s">
        <v>592</v>
      </c>
      <c r="B17" s="439">
        <v>630765880.00999999</v>
      </c>
      <c r="C17" s="440">
        <v>2098934784.1399996</v>
      </c>
      <c r="D17" s="441">
        <v>3.6772791779218141</v>
      </c>
      <c r="E17" s="439">
        <v>357147</v>
      </c>
      <c r="F17" s="911">
        <v>684433</v>
      </c>
      <c r="G17" s="441">
        <v>2.9032885605307164</v>
      </c>
      <c r="I17" s="46"/>
    </row>
    <row r="18" spans="1:9">
      <c r="A18" s="443" t="s">
        <v>78</v>
      </c>
      <c r="B18" s="442" t="str">
        <f>Naslovnica!A20</f>
        <v>Rujan 2019.</v>
      </c>
      <c r="C18" s="444" t="s">
        <v>69</v>
      </c>
      <c r="D18" s="445" t="s">
        <v>19</v>
      </c>
      <c r="E18" s="442" t="str">
        <f>$B$18</f>
        <v>Rujan 2019.</v>
      </c>
      <c r="F18" s="444" t="s">
        <v>69</v>
      </c>
      <c r="G18" s="445" t="s">
        <v>19</v>
      </c>
    </row>
    <row r="19" spans="1:9" s="274" customFormat="1">
      <c r="A19" s="446" t="s">
        <v>82</v>
      </c>
      <c r="B19" s="447" t="str">
        <f>Naslovnica!A24</f>
        <v>September 2019</v>
      </c>
      <c r="C19" s="448" t="s">
        <v>258</v>
      </c>
      <c r="D19" s="449" t="s">
        <v>48</v>
      </c>
      <c r="E19" s="447" t="str">
        <f>$B$19</f>
        <v>September 2019</v>
      </c>
      <c r="F19" s="448" t="s">
        <v>258</v>
      </c>
      <c r="G19" s="449" t="s">
        <v>48</v>
      </c>
    </row>
    <row r="20" spans="1:9" ht="25.5">
      <c r="A20" s="255" t="s">
        <v>593</v>
      </c>
      <c r="B20" s="262">
        <v>32088909</v>
      </c>
      <c r="C20" s="257">
        <v>172397215.82999998</v>
      </c>
      <c r="D20" s="268">
        <v>4.4462890908427442</v>
      </c>
      <c r="E20" s="262">
        <v>1003</v>
      </c>
      <c r="F20" s="257">
        <v>1595</v>
      </c>
      <c r="G20" s="268">
        <v>4.4216216216216218</v>
      </c>
    </row>
    <row r="21" spans="1:9">
      <c r="A21" s="95" t="s">
        <v>586</v>
      </c>
      <c r="B21" s="263">
        <v>5077847</v>
      </c>
      <c r="C21" s="199">
        <v>44379190</v>
      </c>
      <c r="D21" s="266">
        <v>0.17227245097511859</v>
      </c>
      <c r="E21" s="263">
        <v>1003</v>
      </c>
      <c r="F21" s="199">
        <v>1595</v>
      </c>
      <c r="G21" s="266">
        <v>4.4216216216216218</v>
      </c>
    </row>
    <row r="22" spans="1:9">
      <c r="A22" s="95" t="s">
        <v>585</v>
      </c>
      <c r="B22" s="263">
        <v>27011062</v>
      </c>
      <c r="C22" s="199">
        <v>128018025.83</v>
      </c>
      <c r="D22" s="266">
        <v>16.311920208068152</v>
      </c>
      <c r="E22" s="263" t="s">
        <v>166</v>
      </c>
      <c r="F22" s="199" t="s">
        <v>166</v>
      </c>
      <c r="G22" s="266" t="s">
        <v>1128</v>
      </c>
    </row>
    <row r="23" spans="1:9">
      <c r="A23" s="95" t="s">
        <v>587</v>
      </c>
      <c r="B23" s="263" t="s">
        <v>166</v>
      </c>
      <c r="C23" s="199" t="s">
        <v>1128</v>
      </c>
      <c r="D23" s="267" t="s">
        <v>1128</v>
      </c>
      <c r="E23" s="263" t="s">
        <v>166</v>
      </c>
      <c r="F23" s="199" t="s">
        <v>166</v>
      </c>
      <c r="G23" s="267" t="s">
        <v>1128</v>
      </c>
    </row>
    <row r="24" spans="1:9">
      <c r="A24" s="95" t="s">
        <v>588</v>
      </c>
      <c r="B24" s="263" t="s">
        <v>166</v>
      </c>
      <c r="C24" s="199" t="s">
        <v>1128</v>
      </c>
      <c r="D24" s="267" t="s">
        <v>1128</v>
      </c>
      <c r="E24" s="263" t="s">
        <v>166</v>
      </c>
      <c r="F24" s="199" t="s">
        <v>166</v>
      </c>
      <c r="G24" s="267" t="s">
        <v>1128</v>
      </c>
    </row>
    <row r="25" spans="1:9">
      <c r="A25" s="95" t="s">
        <v>589</v>
      </c>
      <c r="B25" s="263" t="s">
        <v>166</v>
      </c>
      <c r="C25" s="199" t="s">
        <v>1128</v>
      </c>
      <c r="D25" s="267" t="s">
        <v>1128</v>
      </c>
      <c r="E25" s="263" t="s">
        <v>166</v>
      </c>
      <c r="F25" s="199" t="s">
        <v>166</v>
      </c>
      <c r="G25" s="267" t="s">
        <v>1128</v>
      </c>
    </row>
    <row r="26" spans="1:9">
      <c r="A26" s="95" t="s">
        <v>594</v>
      </c>
      <c r="B26" s="263">
        <v>206494</v>
      </c>
      <c r="C26" s="199">
        <v>2081518</v>
      </c>
      <c r="D26" s="266">
        <v>0.52381725468781137</v>
      </c>
      <c r="E26" s="263" t="s">
        <v>166</v>
      </c>
      <c r="F26" s="199" t="s">
        <v>166</v>
      </c>
      <c r="G26" s="266" t="s">
        <v>1128</v>
      </c>
    </row>
    <row r="27" spans="1:9">
      <c r="A27" s="95" t="s">
        <v>595</v>
      </c>
      <c r="B27" s="263" t="s">
        <v>166</v>
      </c>
      <c r="C27" s="199" t="s">
        <v>1128</v>
      </c>
      <c r="D27" s="266" t="s">
        <v>1128</v>
      </c>
      <c r="E27" s="263" t="s">
        <v>166</v>
      </c>
      <c r="F27" s="199" t="s">
        <v>166</v>
      </c>
      <c r="G27" s="266" t="s">
        <v>1128</v>
      </c>
    </row>
    <row r="28" spans="1:9" ht="18.75" customHeight="1">
      <c r="A28" s="438" t="s">
        <v>596</v>
      </c>
      <c r="B28" s="439">
        <v>32295403</v>
      </c>
      <c r="C28" s="450">
        <v>174478733.82999998</v>
      </c>
      <c r="D28" s="441">
        <v>4.3581020726031605</v>
      </c>
      <c r="E28" s="439">
        <v>1003</v>
      </c>
      <c r="F28" s="450">
        <v>1595</v>
      </c>
      <c r="G28" s="441">
        <v>4.4216216216216218</v>
      </c>
    </row>
    <row r="29" spans="1:9" ht="18.75" customHeight="1">
      <c r="A29" s="460" t="s">
        <v>597</v>
      </c>
      <c r="B29" s="262">
        <v>15805</v>
      </c>
      <c r="C29" s="461">
        <v>82387</v>
      </c>
      <c r="D29" s="462">
        <v>1.1022878425113063</v>
      </c>
      <c r="E29" s="262">
        <v>54</v>
      </c>
      <c r="F29" s="461" t="s">
        <v>166</v>
      </c>
      <c r="G29" s="462">
        <v>0.86206896551724133</v>
      </c>
    </row>
    <row r="30" spans="1:9">
      <c r="A30" s="443" t="s">
        <v>304</v>
      </c>
      <c r="B30" s="442" t="str">
        <f>Naslovnica!A20</f>
        <v>Rujan 2019.</v>
      </c>
      <c r="C30" s="444" t="s">
        <v>69</v>
      </c>
      <c r="D30" s="445" t="s">
        <v>19</v>
      </c>
      <c r="E30" s="442" t="str">
        <f>$B$30</f>
        <v>Rujan 2019.</v>
      </c>
      <c r="F30" s="444" t="s">
        <v>69</v>
      </c>
      <c r="G30" s="445" t="s">
        <v>19</v>
      </c>
    </row>
    <row r="31" spans="1:9" s="274" customFormat="1">
      <c r="A31" s="446" t="s">
        <v>303</v>
      </c>
      <c r="B31" s="447" t="str">
        <f>Naslovnica!A24</f>
        <v>September 2019</v>
      </c>
      <c r="C31" s="448" t="s">
        <v>258</v>
      </c>
      <c r="D31" s="449" t="s">
        <v>48</v>
      </c>
      <c r="E31" s="447" t="str">
        <f>$B$31</f>
        <v>September 2019</v>
      </c>
      <c r="F31" s="448" t="s">
        <v>258</v>
      </c>
      <c r="G31" s="449" t="s">
        <v>48</v>
      </c>
    </row>
    <row r="32" spans="1:9" ht="17.25" customHeight="1">
      <c r="A32" s="256" t="s">
        <v>598</v>
      </c>
      <c r="B32" s="263">
        <v>2163900839.4099998</v>
      </c>
      <c r="C32" s="199">
        <v>9963437044.5100021</v>
      </c>
      <c r="D32" s="266">
        <v>5.9587177613280682</v>
      </c>
      <c r="E32" s="263" t="s">
        <v>166</v>
      </c>
      <c r="F32" s="199" t="s">
        <v>166</v>
      </c>
      <c r="G32" s="266" t="s">
        <v>1128</v>
      </c>
    </row>
    <row r="33" spans="1:7" ht="17.25" customHeight="1">
      <c r="A33" s="256" t="s">
        <v>599</v>
      </c>
      <c r="B33" s="263">
        <v>1340882086</v>
      </c>
      <c r="C33" s="272">
        <v>6414595686.8500004</v>
      </c>
      <c r="D33" s="266">
        <v>8.5973351704195711</v>
      </c>
      <c r="E33" s="263" t="s">
        <v>166</v>
      </c>
      <c r="F33" s="272" t="s">
        <v>166</v>
      </c>
      <c r="G33" s="266" t="s">
        <v>1128</v>
      </c>
    </row>
    <row r="34" spans="1:7">
      <c r="A34" s="451" t="s">
        <v>308</v>
      </c>
      <c r="B34" s="452"/>
      <c r="C34" s="453" t="s">
        <v>306</v>
      </c>
      <c r="D34" s="445" t="s">
        <v>19</v>
      </c>
      <c r="E34" s="452"/>
      <c r="F34" s="453"/>
      <c r="G34" s="445"/>
    </row>
    <row r="35" spans="1:7" s="274" customFormat="1">
      <c r="A35" s="454" t="s">
        <v>307</v>
      </c>
      <c r="B35" s="452"/>
      <c r="C35" s="455" t="s">
        <v>305</v>
      </c>
      <c r="D35" s="449" t="s">
        <v>48</v>
      </c>
      <c r="E35" s="452"/>
      <c r="F35" s="455"/>
      <c r="G35" s="449"/>
    </row>
    <row r="36" spans="1:7">
      <c r="A36" s="200" t="s">
        <v>72</v>
      </c>
      <c r="B36" s="264">
        <v>1963.54</v>
      </c>
      <c r="C36" s="96">
        <v>0.1227863518621235</v>
      </c>
      <c r="D36" s="266">
        <v>4.8138104795661309E-2</v>
      </c>
      <c r="E36" s="264"/>
      <c r="F36" s="96"/>
      <c r="G36" s="266"/>
    </row>
    <row r="37" spans="1:7">
      <c r="A37" s="97" t="s">
        <v>133</v>
      </c>
      <c r="B37" s="264">
        <v>1312.35</v>
      </c>
      <c r="C37" s="96">
        <v>0.16226652378379791</v>
      </c>
      <c r="D37" s="266">
        <v>4.7642236183511884E-2</v>
      </c>
      <c r="E37" s="264"/>
      <c r="F37" s="96"/>
      <c r="G37" s="266"/>
    </row>
    <row r="38" spans="1:7">
      <c r="A38" s="97" t="s">
        <v>73</v>
      </c>
      <c r="B38" s="264">
        <v>1166.18</v>
      </c>
      <c r="C38" s="96">
        <v>0.14660741148593504</v>
      </c>
      <c r="D38" s="266">
        <v>7.1374105412084679E-2</v>
      </c>
      <c r="E38" s="264"/>
      <c r="F38" s="96"/>
      <c r="G38" s="266"/>
    </row>
    <row r="39" spans="1:7">
      <c r="A39" s="97" t="s">
        <v>1058</v>
      </c>
      <c r="B39" s="264">
        <v>1137.26</v>
      </c>
      <c r="C39" s="96" t="e">
        <v>#DIV/0!</v>
      </c>
      <c r="D39" s="266">
        <v>7.9414193376930384E-2</v>
      </c>
      <c r="E39" s="264"/>
      <c r="F39" s="96"/>
      <c r="G39" s="266"/>
    </row>
    <row r="40" spans="1:7" s="274" customFormat="1">
      <c r="A40" s="97" t="s">
        <v>112</v>
      </c>
      <c r="B40" s="264">
        <v>1125.42</v>
      </c>
      <c r="C40" s="96">
        <v>0.18761541952027705</v>
      </c>
      <c r="D40" s="266">
        <v>4.4231036882393944E-2</v>
      </c>
      <c r="E40" s="264"/>
      <c r="F40" s="96"/>
      <c r="G40" s="266"/>
    </row>
    <row r="41" spans="1:7">
      <c r="A41" s="97" t="s">
        <v>113</v>
      </c>
      <c r="B41" s="264">
        <v>864.5</v>
      </c>
      <c r="C41" s="96">
        <v>1.2520349960764232E-2</v>
      </c>
      <c r="D41" s="266">
        <v>-2.489369141748542E-2</v>
      </c>
      <c r="E41" s="264"/>
      <c r="F41" s="96"/>
      <c r="G41" s="266"/>
    </row>
    <row r="42" spans="1:7">
      <c r="A42" s="97" t="s">
        <v>114</v>
      </c>
      <c r="B42" s="264">
        <v>421.84</v>
      </c>
      <c r="C42" s="96">
        <v>-0.15006447453255967</v>
      </c>
      <c r="D42" s="266">
        <v>-7.8025964942955897E-2</v>
      </c>
      <c r="E42" s="264"/>
      <c r="F42" s="96"/>
      <c r="G42" s="266"/>
    </row>
    <row r="43" spans="1:7">
      <c r="A43" s="97" t="s">
        <v>115</v>
      </c>
      <c r="B43" s="264">
        <v>771.06</v>
      </c>
      <c r="C43" s="96">
        <v>0.54638803096546451</v>
      </c>
      <c r="D43" s="266">
        <v>0.49775645383733808</v>
      </c>
      <c r="E43" s="264"/>
      <c r="F43" s="96"/>
      <c r="G43" s="266"/>
    </row>
    <row r="44" spans="1:7">
      <c r="A44" s="97" t="s">
        <v>116</v>
      </c>
      <c r="B44" s="264">
        <v>742.91</v>
      </c>
      <c r="C44" s="96">
        <v>-6.087956817980722E-2</v>
      </c>
      <c r="D44" s="266">
        <v>-0.19377733404234543</v>
      </c>
      <c r="E44" s="264"/>
      <c r="F44" s="96"/>
      <c r="G44" s="266"/>
    </row>
    <row r="45" spans="1:7">
      <c r="A45" s="97" t="s">
        <v>117</v>
      </c>
      <c r="B45" s="264">
        <v>3577.52</v>
      </c>
      <c r="C45" s="96">
        <v>1.1021557035144625E-2</v>
      </c>
      <c r="D45" s="266">
        <v>1.9692569040853074E-2</v>
      </c>
      <c r="E45" s="264"/>
      <c r="F45" s="96"/>
      <c r="G45" s="266"/>
    </row>
    <row r="46" spans="1:7">
      <c r="A46" s="200" t="s">
        <v>74</v>
      </c>
      <c r="B46" s="264">
        <v>116.90130000000001</v>
      </c>
      <c r="C46" s="96">
        <v>5.3272089861400307E-2</v>
      </c>
      <c r="D46" s="266">
        <v>3.0072723653549434E-3</v>
      </c>
      <c r="E46" s="264"/>
      <c r="F46" s="96"/>
      <c r="G46" s="266"/>
    </row>
    <row r="47" spans="1:7">
      <c r="A47" s="200" t="s">
        <v>98</v>
      </c>
      <c r="B47" s="264">
        <v>187.86279999999999</v>
      </c>
      <c r="C47" s="96">
        <v>7.8374735662640083E-2</v>
      </c>
      <c r="D47" s="266">
        <v>5.3848780294622018E-3</v>
      </c>
      <c r="E47" s="264"/>
      <c r="F47" s="96"/>
      <c r="G47" s="266"/>
    </row>
    <row r="48" spans="1:7">
      <c r="A48" s="443" t="s">
        <v>310</v>
      </c>
      <c r="B48" s="442" t="str">
        <f>Naslovnica!A20</f>
        <v>Rujan 2019.</v>
      </c>
      <c r="C48" s="456"/>
      <c r="D48" s="445" t="s">
        <v>19</v>
      </c>
      <c r="E48" s="442" t="str">
        <f>$B$48</f>
        <v>Rujan 2019.</v>
      </c>
      <c r="F48" s="456"/>
      <c r="G48" s="445" t="s">
        <v>19</v>
      </c>
    </row>
    <row r="49" spans="1:7" s="274" customFormat="1">
      <c r="A49" s="446" t="s">
        <v>309</v>
      </c>
      <c r="B49" s="447" t="str">
        <f>Naslovnica!A24</f>
        <v>September 2019</v>
      </c>
      <c r="C49" s="456"/>
      <c r="D49" s="449" t="s">
        <v>48</v>
      </c>
      <c r="E49" s="447" t="str">
        <f>$B$49</f>
        <v>September 2019</v>
      </c>
      <c r="F49" s="456"/>
      <c r="G49" s="449" t="s">
        <v>48</v>
      </c>
    </row>
    <row r="50" spans="1:7">
      <c r="A50" s="95" t="s">
        <v>586</v>
      </c>
      <c r="B50" s="263">
        <v>145497.09224226</v>
      </c>
      <c r="C50" s="199"/>
      <c r="D50" s="266">
        <v>4.0494885485633042E-2</v>
      </c>
      <c r="E50" s="263">
        <v>917.74302</v>
      </c>
      <c r="F50" s="199"/>
      <c r="G50" s="266">
        <v>-9.7959466051587545E-3</v>
      </c>
    </row>
    <row r="51" spans="1:7">
      <c r="A51" s="95" t="s">
        <v>585</v>
      </c>
      <c r="B51" s="263">
        <v>113521.87711966</v>
      </c>
      <c r="C51" s="199"/>
      <c r="D51" s="266">
        <v>3.3290537020375759E-3</v>
      </c>
      <c r="E51" s="263" t="s">
        <v>166</v>
      </c>
      <c r="F51" s="199"/>
      <c r="G51" s="266" t="s">
        <v>1128</v>
      </c>
    </row>
    <row r="52" spans="1:7">
      <c r="A52" s="95" t="s">
        <v>587</v>
      </c>
      <c r="B52" s="263" t="s">
        <v>166</v>
      </c>
      <c r="C52" s="199"/>
      <c r="D52" s="267" t="s">
        <v>1128</v>
      </c>
      <c r="E52" s="263" t="s">
        <v>166</v>
      </c>
      <c r="F52" s="199"/>
      <c r="G52" s="267" t="s">
        <v>1128</v>
      </c>
    </row>
    <row r="53" spans="1:7">
      <c r="A53" s="95" t="s">
        <v>600</v>
      </c>
      <c r="B53" s="263" t="s">
        <v>166</v>
      </c>
      <c r="C53" s="199"/>
      <c r="D53" s="266" t="s">
        <v>1128</v>
      </c>
      <c r="E53" s="263" t="s">
        <v>166</v>
      </c>
      <c r="F53" s="199"/>
      <c r="G53" s="266" t="s">
        <v>1128</v>
      </c>
    </row>
    <row r="54" spans="1:7" ht="18.75" customHeight="1">
      <c r="A54" s="438" t="s">
        <v>601</v>
      </c>
      <c r="B54" s="439">
        <v>259018.96936192</v>
      </c>
      <c r="C54" s="450"/>
      <c r="D54" s="441">
        <v>2.3872462713164094E-2</v>
      </c>
      <c r="E54" s="439">
        <v>917.74302</v>
      </c>
      <c r="F54" s="450"/>
      <c r="G54" s="441">
        <v>-9.7959466051587545E-3</v>
      </c>
    </row>
    <row r="55" spans="1:7" s="206" customFormat="1">
      <c r="A55" s="20" t="s">
        <v>602</v>
      </c>
      <c r="B55" s="269"/>
      <c r="C55" s="250"/>
      <c r="D55" s="250"/>
    </row>
    <row r="56" spans="1:7" s="206" customFormat="1">
      <c r="A56" s="309"/>
      <c r="B56" s="270"/>
      <c r="C56" s="252"/>
      <c r="D56" s="253"/>
    </row>
    <row r="57" spans="1:7" s="206" customFormat="1">
      <c r="B57" s="251"/>
      <c r="C57" s="252"/>
      <c r="D57" s="253"/>
    </row>
    <row r="58" spans="1:7" s="206" customFormat="1">
      <c r="A58" s="684" t="s">
        <v>97</v>
      </c>
      <c r="B58" s="251"/>
      <c r="C58" s="252"/>
      <c r="D58" s="253"/>
    </row>
    <row r="59" spans="1:7" ht="12.75" customHeight="1">
      <c r="B59" s="37"/>
      <c r="C59" s="37"/>
      <c r="D59" s="37"/>
    </row>
    <row r="60" spans="1:7" ht="12.75" customHeight="1">
      <c r="B60" s="53"/>
      <c r="C60" s="53"/>
      <c r="G60" s="14" t="s">
        <v>1041</v>
      </c>
    </row>
    <row r="61" spans="1:7" ht="12.75" customHeight="1">
      <c r="B61" s="38"/>
      <c r="C61" s="38"/>
      <c r="D61" s="38"/>
    </row>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spans="1:1" ht="12.75" customHeight="1"/>
    <row r="98" spans="1:1" ht="12.75" customHeight="1"/>
    <row r="99" spans="1:1" ht="12.75" customHeight="1"/>
    <row r="100" spans="1:1" ht="12.75" customHeight="1"/>
    <row r="112" spans="1:1">
      <c r="A112" s="720"/>
    </row>
    <row r="114" spans="1:1">
      <c r="A114" s="721"/>
    </row>
    <row r="116" spans="1:1">
      <c r="A116" s="721"/>
    </row>
    <row r="118" spans="1:1">
      <c r="A118" s="721"/>
    </row>
    <row r="120" spans="1:1">
      <c r="A120" s="721"/>
    </row>
    <row r="122" spans="1:1">
      <c r="A122" s="721"/>
    </row>
    <row r="124" spans="1:1">
      <c r="A124" s="721"/>
    </row>
  </sheetData>
  <mergeCells count="2">
    <mergeCell ref="B6:D6"/>
    <mergeCell ref="E6:G6"/>
  </mergeCells>
  <hyperlinks>
    <hyperlink ref="A58"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0"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K83"/>
  <sheetViews>
    <sheetView showGridLines="0" zoomScaleNormal="100" workbookViewId="0"/>
  </sheetViews>
  <sheetFormatPr defaultRowHeight="15"/>
  <cols>
    <col min="1" max="1" width="20.140625" customWidth="1"/>
    <col min="2" max="2" width="17.42578125" bestFit="1" customWidth="1"/>
    <col min="3" max="3" width="11.7109375" customWidth="1"/>
    <col min="4" max="4" width="12.28515625" bestFit="1" customWidth="1"/>
    <col min="5" max="5" width="13" customWidth="1"/>
    <col min="6" max="6" width="9.5703125" bestFit="1" customWidth="1"/>
    <col min="7" max="7" width="19.140625" customWidth="1"/>
    <col min="8" max="8" width="13" customWidth="1"/>
    <col min="9" max="9" width="14" customWidth="1"/>
    <col min="10" max="10" width="12.28515625" bestFit="1" customWidth="1"/>
    <col min="11" max="11" width="15.140625" bestFit="1" customWidth="1"/>
  </cols>
  <sheetData>
    <row r="1" spans="1:11" ht="12.75" customHeight="1">
      <c r="A1" s="144" t="s">
        <v>855</v>
      </c>
      <c r="E1" s="142" t="str">
        <f>Naslovnica!A20</f>
        <v>Rujan 2019.</v>
      </c>
      <c r="G1" s="144" t="s">
        <v>857</v>
      </c>
      <c r="H1" s="274"/>
      <c r="I1" s="274"/>
      <c r="J1" s="274"/>
      <c r="K1" s="142" t="str">
        <f>E1</f>
        <v>Rujan 2019.</v>
      </c>
    </row>
    <row r="2" spans="1:11" ht="12.75" customHeight="1">
      <c r="A2" s="598" t="s">
        <v>856</v>
      </c>
      <c r="E2" s="608" t="str">
        <f>Naslovnica!A24</f>
        <v>September 2019</v>
      </c>
      <c r="G2" s="598" t="s">
        <v>858</v>
      </c>
      <c r="H2" s="274"/>
      <c r="I2" s="274"/>
      <c r="J2" s="274"/>
      <c r="K2" s="596" t="str">
        <f>E2</f>
        <v>September 2019</v>
      </c>
    </row>
    <row r="3" spans="1:11" ht="12.75" customHeight="1">
      <c r="A3" s="40" t="s">
        <v>560</v>
      </c>
      <c r="G3" s="40" t="s">
        <v>569</v>
      </c>
      <c r="H3" s="274"/>
      <c r="I3" s="274"/>
      <c r="J3" s="274"/>
      <c r="K3" s="274"/>
    </row>
    <row r="4" spans="1:11" ht="45" customHeight="1">
      <c r="A4" s="463" t="s">
        <v>561</v>
      </c>
      <c r="B4" s="463" t="s">
        <v>562</v>
      </c>
      <c r="C4" s="463" t="s">
        <v>563</v>
      </c>
      <c r="D4" s="463" t="s">
        <v>564</v>
      </c>
      <c r="E4" s="463" t="s">
        <v>565</v>
      </c>
      <c r="G4" s="463" t="s">
        <v>561</v>
      </c>
      <c r="H4" s="463" t="s">
        <v>562</v>
      </c>
      <c r="I4" s="463" t="s">
        <v>563</v>
      </c>
      <c r="J4" s="463" t="s">
        <v>564</v>
      </c>
      <c r="K4" s="463" t="s">
        <v>570</v>
      </c>
    </row>
    <row r="5" spans="1:11" ht="12.75" customHeight="1">
      <c r="A5" s="98" t="s">
        <v>1413</v>
      </c>
      <c r="B5" s="99">
        <v>370501193</v>
      </c>
      <c r="C5" s="100">
        <v>0.65115123721478907</v>
      </c>
      <c r="D5" s="101">
        <v>960</v>
      </c>
      <c r="E5" s="259">
        <v>150</v>
      </c>
      <c r="F5" s="54"/>
      <c r="G5" s="98" t="s">
        <v>1435</v>
      </c>
      <c r="H5" s="99">
        <v>246298</v>
      </c>
      <c r="I5" s="100">
        <v>0.68962640033375611</v>
      </c>
      <c r="J5" s="101">
        <v>480</v>
      </c>
      <c r="K5" s="259">
        <v>-4.95</v>
      </c>
    </row>
    <row r="6" spans="1:11" ht="12.75" customHeight="1">
      <c r="A6" s="98" t="s">
        <v>1414</v>
      </c>
      <c r="B6" s="99">
        <v>26012681</v>
      </c>
      <c r="C6" s="100">
        <v>4.5716963228303653E-2</v>
      </c>
      <c r="D6" s="101">
        <v>476</v>
      </c>
      <c r="E6" s="259">
        <v>19</v>
      </c>
      <c r="F6" s="54"/>
      <c r="G6" s="98" t="s">
        <v>1436</v>
      </c>
      <c r="H6" s="99">
        <v>54404</v>
      </c>
      <c r="I6" s="100">
        <v>0.15232943297857746</v>
      </c>
      <c r="J6" s="101">
        <v>150</v>
      </c>
      <c r="K6" s="259">
        <v>-14.29</v>
      </c>
    </row>
    <row r="7" spans="1:11" ht="12.75" customHeight="1">
      <c r="A7" s="98" t="s">
        <v>1415</v>
      </c>
      <c r="B7" s="99">
        <v>23508475</v>
      </c>
      <c r="C7" s="100">
        <v>4.1315852338653432E-2</v>
      </c>
      <c r="D7" s="101">
        <v>167</v>
      </c>
      <c r="E7" s="259">
        <v>6.03</v>
      </c>
      <c r="F7" s="54"/>
      <c r="G7" s="98" t="s">
        <v>1437</v>
      </c>
      <c r="H7" s="99">
        <v>44120</v>
      </c>
      <c r="I7" s="100">
        <v>0.12353456699902281</v>
      </c>
      <c r="J7" s="101">
        <v>2800</v>
      </c>
      <c r="K7" s="259">
        <v>-5.41</v>
      </c>
    </row>
    <row r="8" spans="1:11" ht="12.75" customHeight="1">
      <c r="A8" s="98" t="s">
        <v>1416</v>
      </c>
      <c r="B8" s="99">
        <v>23016327.399999999</v>
      </c>
      <c r="C8" s="100">
        <v>4.0450909054564492E-2</v>
      </c>
      <c r="D8" s="101">
        <v>37.4</v>
      </c>
      <c r="E8" s="259">
        <v>1.91</v>
      </c>
      <c r="G8" s="98" t="s">
        <v>1438</v>
      </c>
      <c r="H8" s="99">
        <v>12325</v>
      </c>
      <c r="I8" s="100">
        <v>3.4509599688643609E-2</v>
      </c>
      <c r="J8" s="101">
        <v>85</v>
      </c>
      <c r="K8" s="259">
        <v>0</v>
      </c>
    </row>
    <row r="9" spans="1:11" ht="12.75" customHeight="1">
      <c r="A9" s="98" t="s">
        <v>1417</v>
      </c>
      <c r="B9" s="99">
        <v>16970112.800000001</v>
      </c>
      <c r="C9" s="100">
        <v>2.9824762117282921E-2</v>
      </c>
      <c r="D9" s="101">
        <v>6.5</v>
      </c>
      <c r="E9" s="259">
        <v>0</v>
      </c>
      <c r="G9" s="98"/>
      <c r="H9" s="99"/>
      <c r="I9" s="100"/>
      <c r="J9" s="101"/>
      <c r="K9" s="259"/>
    </row>
    <row r="10" spans="1:11" ht="12.75" customHeight="1">
      <c r="A10" s="98" t="s">
        <v>1418</v>
      </c>
      <c r="B10" s="99">
        <v>15812450</v>
      </c>
      <c r="C10" s="100">
        <v>2.7790184149007559E-2</v>
      </c>
      <c r="D10" s="101">
        <v>495</v>
      </c>
      <c r="E10" s="260">
        <v>6.9099999999999993</v>
      </c>
      <c r="G10" s="98"/>
      <c r="H10" s="99"/>
      <c r="I10" s="100"/>
      <c r="J10" s="101"/>
      <c r="K10" s="260"/>
    </row>
    <row r="11" spans="1:11" ht="12.75" customHeight="1">
      <c r="A11" s="98" t="s">
        <v>1419</v>
      </c>
      <c r="B11" s="99">
        <v>9844870</v>
      </c>
      <c r="C11" s="100">
        <v>1.7302236542916502E-2</v>
      </c>
      <c r="D11" s="101">
        <v>1300</v>
      </c>
      <c r="E11" s="259">
        <v>6.5600000000000005</v>
      </c>
      <c r="G11" s="98"/>
      <c r="H11" s="99"/>
      <c r="I11" s="100"/>
      <c r="J11" s="101"/>
      <c r="K11" s="259"/>
    </row>
    <row r="12" spans="1:11" ht="12.75" customHeight="1">
      <c r="A12" s="98" t="s">
        <v>1420</v>
      </c>
      <c r="B12" s="99">
        <v>7339924.5</v>
      </c>
      <c r="C12" s="100">
        <v>1.2899825991216557E-2</v>
      </c>
      <c r="D12" s="101">
        <v>59.5</v>
      </c>
      <c r="E12" s="259">
        <v>0</v>
      </c>
      <c r="G12" s="98"/>
      <c r="H12" s="99"/>
      <c r="I12" s="100"/>
      <c r="J12" s="101"/>
      <c r="K12" s="259"/>
    </row>
    <row r="13" spans="1:11" ht="12.75" customHeight="1">
      <c r="A13" s="98" t="s">
        <v>1421</v>
      </c>
      <c r="B13" s="99">
        <v>6766750</v>
      </c>
      <c r="C13" s="100">
        <v>1.1892478938450203E-2</v>
      </c>
      <c r="D13" s="101">
        <v>5250</v>
      </c>
      <c r="E13" s="259">
        <v>10.290000000000001</v>
      </c>
      <c r="G13" s="98"/>
      <c r="H13" s="99"/>
      <c r="I13" s="100"/>
      <c r="J13" s="101"/>
      <c r="K13" s="259"/>
    </row>
    <row r="14" spans="1:11" ht="12.75" customHeight="1">
      <c r="A14" s="98" t="s">
        <v>1422</v>
      </c>
      <c r="B14" s="99">
        <v>5845385</v>
      </c>
      <c r="C14" s="100">
        <v>1.0273191413844569E-2</v>
      </c>
      <c r="D14" s="101">
        <v>1185</v>
      </c>
      <c r="E14" s="259">
        <v>3.49</v>
      </c>
      <c r="G14" s="98"/>
      <c r="H14" s="99"/>
      <c r="I14" s="100"/>
      <c r="J14" s="101"/>
      <c r="K14" s="259"/>
    </row>
    <row r="15" spans="1:11" ht="12.75" customHeight="1">
      <c r="A15" s="98" t="s">
        <v>566</v>
      </c>
      <c r="B15" s="99">
        <v>63375901.839999974</v>
      </c>
      <c r="C15" s="100">
        <v>0.11138235901097089</v>
      </c>
      <c r="D15" s="102"/>
      <c r="E15" s="261"/>
      <c r="G15" s="98" t="s">
        <v>571</v>
      </c>
      <c r="H15" s="99">
        <v>0</v>
      </c>
      <c r="I15" s="100"/>
      <c r="J15" s="102"/>
      <c r="K15" s="261"/>
    </row>
    <row r="16" spans="1:11" ht="15.75" customHeight="1">
      <c r="A16" s="466" t="s">
        <v>567</v>
      </c>
      <c r="B16" s="467">
        <f>SUM(B5:B15)</f>
        <v>568994070.53999996</v>
      </c>
      <c r="C16" s="468"/>
      <c r="D16" s="469"/>
      <c r="E16" s="469"/>
      <c r="G16" s="466" t="s">
        <v>567</v>
      </c>
      <c r="H16" s="467">
        <f>SUM(H5:H15)</f>
        <v>357147</v>
      </c>
      <c r="I16" s="468"/>
      <c r="J16" s="469"/>
      <c r="K16" s="469"/>
    </row>
    <row r="17" spans="1:11" ht="12.75" customHeight="1">
      <c r="A17" s="39" t="s">
        <v>568</v>
      </c>
      <c r="G17" s="39" t="s">
        <v>568</v>
      </c>
      <c r="H17" s="274"/>
      <c r="I17" s="274"/>
      <c r="J17" s="274"/>
      <c r="K17" s="274"/>
    </row>
    <row r="18" spans="1:11" ht="12.75" customHeight="1"/>
    <row r="19" spans="1:11" ht="12.75" customHeight="1">
      <c r="A19" s="144" t="s">
        <v>859</v>
      </c>
    </row>
    <row r="20" spans="1:11" ht="12.75" customHeight="1">
      <c r="A20" s="598" t="s">
        <v>860</v>
      </c>
    </row>
    <row r="21" spans="1:11" ht="12.75" customHeight="1">
      <c r="A21" s="40" t="s">
        <v>572</v>
      </c>
    </row>
    <row r="22" spans="1:11" ht="43.5">
      <c r="A22" s="463" t="s">
        <v>573</v>
      </c>
      <c r="B22" s="463" t="s">
        <v>562</v>
      </c>
      <c r="C22" s="463" t="s">
        <v>563</v>
      </c>
      <c r="D22" s="463" t="s">
        <v>574</v>
      </c>
    </row>
    <row r="23" spans="1:11" ht="15" customHeight="1">
      <c r="A23" s="104" t="s">
        <v>1423</v>
      </c>
      <c r="B23" s="99">
        <v>17730000</v>
      </c>
      <c r="C23" s="105">
        <v>0.60998298630156389</v>
      </c>
      <c r="D23" s="139">
        <v>118.2</v>
      </c>
      <c r="E23" s="54"/>
      <c r="F23" s="54"/>
      <c r="H23" s="46"/>
    </row>
    <row r="24" spans="1:11" ht="12.75" customHeight="1">
      <c r="A24" s="104" t="s">
        <v>1424</v>
      </c>
      <c r="B24" s="99">
        <v>5029000</v>
      </c>
      <c r="C24" s="105">
        <v>0.17301773480601043</v>
      </c>
      <c r="D24" s="139">
        <v>107</v>
      </c>
      <c r="E24" s="54"/>
      <c r="F24" s="54"/>
    </row>
    <row r="25" spans="1:11" ht="12.75" customHeight="1">
      <c r="A25" s="104" t="s">
        <v>1425</v>
      </c>
      <c r="B25" s="99">
        <v>3368975</v>
      </c>
      <c r="C25" s="105">
        <v>0.11590622849832552</v>
      </c>
      <c r="D25" s="139">
        <v>127.15</v>
      </c>
      <c r="E25" s="54"/>
      <c r="F25" s="54"/>
    </row>
    <row r="26" spans="1:11" ht="12.75" customHeight="1">
      <c r="A26" s="104" t="s">
        <v>1426</v>
      </c>
      <c r="B26" s="99">
        <v>1813867.97</v>
      </c>
      <c r="C26" s="105">
        <v>6.2404320422862695E-2</v>
      </c>
      <c r="D26" s="139">
        <v>119.7</v>
      </c>
      <c r="E26" s="54"/>
    </row>
    <row r="27" spans="1:11" ht="12.75" customHeight="1">
      <c r="A27" s="104" t="s">
        <v>1427</v>
      </c>
      <c r="B27" s="99">
        <v>529585.11</v>
      </c>
      <c r="C27" s="105">
        <v>1.8219848104830356E-2</v>
      </c>
      <c r="D27" s="139">
        <v>100</v>
      </c>
    </row>
    <row r="28" spans="1:11" ht="12.75" customHeight="1">
      <c r="A28" s="104" t="s">
        <v>1428</v>
      </c>
      <c r="B28" s="99">
        <v>465368.25</v>
      </c>
      <c r="C28" s="105">
        <v>1.6010531013250579E-2</v>
      </c>
      <c r="D28" s="139">
        <v>125.95</v>
      </c>
    </row>
    <row r="29" spans="1:11" ht="12.75" customHeight="1">
      <c r="A29" s="104" t="s">
        <v>1429</v>
      </c>
      <c r="B29" s="99">
        <v>129588.14</v>
      </c>
      <c r="C29" s="105">
        <v>4.4583508531565227E-3</v>
      </c>
      <c r="D29" s="140">
        <v>35</v>
      </c>
    </row>
    <row r="30" spans="1:11" ht="12.75" customHeight="1">
      <c r="A30" s="104"/>
      <c r="B30" s="99"/>
      <c r="C30" s="105"/>
      <c r="D30" s="139"/>
    </row>
    <row r="31" spans="1:11" ht="12.75" customHeight="1">
      <c r="A31" s="104"/>
      <c r="B31" s="99"/>
      <c r="C31" s="105"/>
      <c r="D31" s="139"/>
    </row>
    <row r="32" spans="1:11" ht="12.75" customHeight="1">
      <c r="A32" s="104"/>
      <c r="B32" s="99"/>
      <c r="C32" s="105"/>
      <c r="D32" s="139"/>
    </row>
    <row r="33" spans="1:10" ht="15" customHeight="1">
      <c r="A33" s="98" t="s">
        <v>571</v>
      </c>
      <c r="B33" s="278">
        <v>0</v>
      </c>
      <c r="C33" s="105"/>
      <c r="D33" s="106"/>
    </row>
    <row r="34" spans="1:10" ht="15" customHeight="1">
      <c r="A34" s="474" t="s">
        <v>567</v>
      </c>
      <c r="B34" s="475">
        <f>SUM(B23:B33)</f>
        <v>29066384.469999999</v>
      </c>
      <c r="C34" s="476"/>
      <c r="D34" s="477"/>
    </row>
    <row r="35" spans="1:10" ht="15" customHeight="1">
      <c r="A35" s="103" t="s">
        <v>575</v>
      </c>
      <c r="B35" s="99"/>
      <c r="C35" s="105"/>
      <c r="D35" s="106"/>
    </row>
    <row r="36" spans="1:10" ht="12.75" customHeight="1">
      <c r="A36" s="194" t="s">
        <v>166</v>
      </c>
      <c r="B36" s="278">
        <v>0</v>
      </c>
      <c r="C36" s="105"/>
      <c r="D36" s="106"/>
    </row>
    <row r="37" spans="1:10" ht="12.75" customHeight="1">
      <c r="A37" s="98" t="s">
        <v>571</v>
      </c>
      <c r="B37" s="279"/>
      <c r="C37" s="105"/>
      <c r="D37" s="106"/>
    </row>
    <row r="38" spans="1:10" ht="15" customHeight="1">
      <c r="A38" s="107" t="s">
        <v>567</v>
      </c>
      <c r="B38" s="99">
        <f>SUM(B36:B37)</f>
        <v>0</v>
      </c>
      <c r="C38" s="105"/>
      <c r="D38" s="106"/>
    </row>
    <row r="39" spans="1:10" ht="26.25" customHeight="1">
      <c r="A39" s="470" t="s">
        <v>576</v>
      </c>
      <c r="B39" s="471">
        <f>B34+B38</f>
        <v>29066384.469999999</v>
      </c>
      <c r="C39" s="472"/>
      <c r="D39" s="473"/>
    </row>
    <row r="40" spans="1:10" ht="12.75" customHeight="1"/>
    <row r="41" spans="1:10" ht="12.75" customHeight="1">
      <c r="A41" s="144" t="s">
        <v>861</v>
      </c>
      <c r="G41" s="149"/>
      <c r="H41" s="206"/>
      <c r="I41" s="206"/>
      <c r="J41" s="206"/>
    </row>
    <row r="42" spans="1:10" ht="12.75" customHeight="1">
      <c r="A42" s="598" t="s">
        <v>862</v>
      </c>
      <c r="B42" s="46"/>
      <c r="G42" s="168"/>
      <c r="H42" s="206"/>
      <c r="I42" s="206"/>
      <c r="J42" s="206"/>
    </row>
    <row r="43" spans="1:10" ht="12.75" customHeight="1">
      <c r="A43" s="40" t="s">
        <v>572</v>
      </c>
      <c r="G43" s="219"/>
      <c r="H43" s="206"/>
      <c r="I43" s="206"/>
      <c r="J43" s="206"/>
    </row>
    <row r="44" spans="1:10" ht="43.5">
      <c r="A44" s="463" t="s">
        <v>577</v>
      </c>
      <c r="B44" s="463" t="s">
        <v>562</v>
      </c>
      <c r="C44" s="463" t="s">
        <v>563</v>
      </c>
      <c r="D44" s="209"/>
      <c r="G44" s="209"/>
      <c r="H44" s="220"/>
      <c r="I44" s="209"/>
      <c r="J44" s="209"/>
    </row>
    <row r="45" spans="1:10" ht="12.75" customHeight="1">
      <c r="A45" s="104" t="s">
        <v>1430</v>
      </c>
      <c r="B45" s="99">
        <v>677824253.50999999</v>
      </c>
      <c r="C45" s="105">
        <v>0.31324182752053126</v>
      </c>
      <c r="D45" s="211"/>
      <c r="E45" s="54"/>
      <c r="F45" s="54"/>
      <c r="G45" s="208"/>
      <c r="H45" s="205"/>
      <c r="I45" s="210"/>
      <c r="J45" s="211"/>
    </row>
    <row r="46" spans="1:10" ht="12.75" customHeight="1">
      <c r="A46" s="104" t="s">
        <v>1423</v>
      </c>
      <c r="B46" s="99">
        <v>599301730</v>
      </c>
      <c r="C46" s="105">
        <v>0.27695434055259349</v>
      </c>
      <c r="D46" s="211"/>
      <c r="E46" s="54"/>
      <c r="F46" s="54"/>
      <c r="G46" s="216"/>
      <c r="H46" s="217"/>
      <c r="I46" s="210"/>
      <c r="J46" s="211"/>
    </row>
    <row r="47" spans="1:10" ht="12.75" customHeight="1">
      <c r="A47" s="104" t="s">
        <v>1424</v>
      </c>
      <c r="B47" s="99">
        <v>472598960.32999998</v>
      </c>
      <c r="C47" s="105">
        <v>0.21840139424265709</v>
      </c>
      <c r="D47" s="211"/>
      <c r="E47" s="54"/>
      <c r="G47" s="216"/>
      <c r="H47" s="217"/>
      <c r="I47" s="210"/>
      <c r="J47" s="211"/>
    </row>
    <row r="48" spans="1:10" ht="12.75" customHeight="1">
      <c r="A48" s="104" t="s">
        <v>1431</v>
      </c>
      <c r="B48" s="99">
        <v>81475825</v>
      </c>
      <c r="C48" s="105">
        <v>3.7652291415633844E-2</v>
      </c>
      <c r="D48" s="211"/>
      <c r="G48" s="216"/>
      <c r="H48" s="217"/>
      <c r="I48" s="210"/>
      <c r="J48" s="211"/>
    </row>
    <row r="49" spans="1:10" ht="12.75" customHeight="1">
      <c r="A49" s="104" t="s">
        <v>1428</v>
      </c>
      <c r="B49" s="99">
        <v>71185083.920000002</v>
      </c>
      <c r="C49" s="105">
        <v>3.2896647860910774E-2</v>
      </c>
      <c r="D49" s="211"/>
      <c r="G49" s="216"/>
      <c r="H49" s="217"/>
      <c r="I49" s="210"/>
      <c r="J49" s="211"/>
    </row>
    <row r="50" spans="1:10" ht="12.75" customHeight="1">
      <c r="A50" s="104" t="s">
        <v>1426</v>
      </c>
      <c r="B50" s="99">
        <v>62118400</v>
      </c>
      <c r="C50" s="105">
        <v>2.870667586456362E-2</v>
      </c>
      <c r="D50" s="212"/>
      <c r="G50" s="216"/>
      <c r="H50" s="217"/>
      <c r="I50" s="210"/>
      <c r="J50" s="212"/>
    </row>
    <row r="51" spans="1:10" ht="12.75" customHeight="1">
      <c r="A51" s="104" t="s">
        <v>1432</v>
      </c>
      <c r="B51" s="99">
        <v>50612360.170000002</v>
      </c>
      <c r="C51" s="105">
        <v>2.3389408261332231E-2</v>
      </c>
      <c r="D51" s="211"/>
      <c r="G51" s="216"/>
      <c r="H51" s="217"/>
      <c r="I51" s="210"/>
      <c r="J51" s="211"/>
    </row>
    <row r="52" spans="1:10" ht="12.75" customHeight="1">
      <c r="A52" s="104" t="s">
        <v>1433</v>
      </c>
      <c r="B52" s="99">
        <v>36648468</v>
      </c>
      <c r="C52" s="105">
        <v>1.6936297325894294E-2</v>
      </c>
      <c r="D52" s="211"/>
      <c r="G52" s="216"/>
      <c r="H52" s="217"/>
      <c r="I52" s="210"/>
      <c r="J52" s="211"/>
    </row>
    <row r="53" spans="1:10" ht="12.75" customHeight="1">
      <c r="A53" s="104" t="s">
        <v>1425</v>
      </c>
      <c r="B53" s="99">
        <v>33578850.619999997</v>
      </c>
      <c r="C53" s="105">
        <v>1.5517740003814347E-2</v>
      </c>
      <c r="D53" s="211"/>
      <c r="G53" s="216"/>
      <c r="H53" s="217"/>
      <c r="I53" s="210"/>
      <c r="J53" s="211"/>
    </row>
    <row r="54" spans="1:10" ht="12.75" customHeight="1">
      <c r="A54" s="108" t="s">
        <v>1434</v>
      </c>
      <c r="B54" s="99">
        <v>16837740</v>
      </c>
      <c r="C54" s="105">
        <v>7.7811975915638111E-3</v>
      </c>
      <c r="D54" s="211"/>
      <c r="G54" s="216"/>
      <c r="H54" s="217"/>
      <c r="I54" s="210"/>
      <c r="J54" s="211"/>
    </row>
    <row r="55" spans="1:10" ht="24">
      <c r="A55" s="109" t="s">
        <v>578</v>
      </c>
      <c r="B55" s="99">
        <v>61719167.859999895</v>
      </c>
      <c r="C55" s="105">
        <v>2.8522179360505256E-2</v>
      </c>
      <c r="D55" s="213"/>
      <c r="G55" s="218"/>
      <c r="H55" s="217"/>
      <c r="I55" s="210"/>
      <c r="J55" s="213"/>
    </row>
    <row r="56" spans="1:10" ht="26.25" customHeight="1">
      <c r="A56" s="470" t="s">
        <v>579</v>
      </c>
      <c r="B56" s="471">
        <f>SUM(B45:B55)</f>
        <v>2163900839.4099998</v>
      </c>
      <c r="C56" s="472"/>
      <c r="D56" s="215"/>
      <c r="G56" s="208"/>
      <c r="H56" s="205"/>
      <c r="I56" s="214"/>
      <c r="J56" s="215"/>
    </row>
    <row r="57" spans="1:10" ht="12.75" customHeight="1">
      <c r="G57" s="206"/>
      <c r="H57" s="206"/>
      <c r="I57" s="206"/>
      <c r="J57" s="206"/>
    </row>
    <row r="58" spans="1:10" ht="12.75" customHeight="1">
      <c r="A58" s="145" t="s">
        <v>863</v>
      </c>
      <c r="G58" s="221"/>
      <c r="H58" s="206"/>
      <c r="I58" s="206"/>
      <c r="J58" s="206"/>
    </row>
    <row r="59" spans="1:10" ht="12.75" customHeight="1">
      <c r="A59" s="609" t="s">
        <v>864</v>
      </c>
      <c r="G59" s="222"/>
      <c r="H59" s="206"/>
      <c r="I59" s="206"/>
      <c r="J59" s="206"/>
    </row>
    <row r="60" spans="1:10" ht="12.75" customHeight="1">
      <c r="A60" s="40" t="s">
        <v>580</v>
      </c>
      <c r="G60" s="219"/>
      <c r="H60" s="206"/>
      <c r="I60" s="206"/>
      <c r="J60" s="206"/>
    </row>
    <row r="61" spans="1:10" ht="12.75" customHeight="1">
      <c r="A61" s="464"/>
      <c r="B61" s="465" t="s">
        <v>75</v>
      </c>
      <c r="C61" s="465" t="s">
        <v>76</v>
      </c>
      <c r="D61" s="465" t="s">
        <v>77</v>
      </c>
      <c r="E61" s="465" t="s">
        <v>78</v>
      </c>
      <c r="F61" s="465" t="s">
        <v>79</v>
      </c>
      <c r="G61" s="223"/>
      <c r="H61" s="203"/>
      <c r="I61" s="203"/>
      <c r="J61" s="203"/>
    </row>
    <row r="62" spans="1:10" ht="12.75" customHeight="1">
      <c r="A62" s="464"/>
      <c r="B62" s="610" t="s">
        <v>80</v>
      </c>
      <c r="C62" s="610" t="s">
        <v>81</v>
      </c>
      <c r="D62" s="610" t="s">
        <v>260</v>
      </c>
      <c r="E62" s="610" t="s">
        <v>82</v>
      </c>
      <c r="F62" s="610" t="s">
        <v>83</v>
      </c>
      <c r="G62" s="223"/>
      <c r="H62" s="204"/>
      <c r="I62" s="204"/>
      <c r="J62" s="204"/>
    </row>
    <row r="63" spans="1:10" ht="12.75" customHeight="1">
      <c r="A63" s="110" t="s">
        <v>166</v>
      </c>
      <c r="B63" s="111" t="s">
        <v>166</v>
      </c>
      <c r="C63" s="111" t="s">
        <v>166</v>
      </c>
      <c r="D63" s="111" t="s">
        <v>166</v>
      </c>
      <c r="E63" s="112" t="s">
        <v>166</v>
      </c>
      <c r="F63" s="112" t="s">
        <v>166</v>
      </c>
      <c r="G63" s="208"/>
      <c r="H63" s="205"/>
      <c r="I63" s="205"/>
      <c r="J63" s="207"/>
    </row>
    <row r="64" spans="1:10" ht="15" customHeight="1">
      <c r="A64" s="466" t="s">
        <v>567</v>
      </c>
      <c r="B64" s="478"/>
      <c r="C64" s="478"/>
      <c r="D64" s="478"/>
      <c r="E64" s="479" t="str">
        <f>IF(SUM(E63:E63)=0,"",SUM(E63:E63))</f>
        <v/>
      </c>
      <c r="F64" s="479" t="str">
        <f>IF(SUM(F63:F63)=0,"",SUM(F63:F63))</f>
        <v/>
      </c>
      <c r="G64" s="208"/>
      <c r="H64" s="205"/>
      <c r="I64" s="205"/>
      <c r="J64" s="207"/>
    </row>
    <row r="65" spans="1:11" ht="12.75" customHeight="1"/>
    <row r="66" spans="1:11" ht="12.75" customHeight="1">
      <c r="A66" s="145" t="s">
        <v>865</v>
      </c>
    </row>
    <row r="67" spans="1:11" ht="12.75" customHeight="1">
      <c r="A67" s="609" t="s">
        <v>866</v>
      </c>
    </row>
    <row r="68" spans="1:11" ht="12.75" customHeight="1">
      <c r="A68" s="40" t="s">
        <v>581</v>
      </c>
    </row>
    <row r="69" spans="1:11" ht="12.75" customHeight="1">
      <c r="A69" s="464"/>
      <c r="B69" s="465" t="s">
        <v>75</v>
      </c>
      <c r="C69" s="465" t="s">
        <v>76</v>
      </c>
      <c r="D69" s="465" t="s">
        <v>77</v>
      </c>
      <c r="E69" s="465" t="s">
        <v>78</v>
      </c>
      <c r="F69" s="465" t="s">
        <v>79</v>
      </c>
    </row>
    <row r="70" spans="1:11" ht="12.75" customHeight="1">
      <c r="A70" s="464"/>
      <c r="B70" s="610" t="s">
        <v>80</v>
      </c>
      <c r="C70" s="610" t="s">
        <v>81</v>
      </c>
      <c r="D70" s="610" t="s">
        <v>260</v>
      </c>
      <c r="E70" s="610" t="s">
        <v>82</v>
      </c>
      <c r="F70" s="610" t="s">
        <v>83</v>
      </c>
    </row>
    <row r="71" spans="1:11" ht="12.75" customHeight="1">
      <c r="A71" s="110" t="s">
        <v>166</v>
      </c>
      <c r="B71" s="113" t="s">
        <v>166</v>
      </c>
      <c r="C71" s="113" t="s">
        <v>166</v>
      </c>
      <c r="D71" s="113" t="s">
        <v>166</v>
      </c>
      <c r="E71" s="114" t="s">
        <v>166</v>
      </c>
      <c r="F71" s="114" t="s">
        <v>166</v>
      </c>
      <c r="G71" s="54"/>
    </row>
    <row r="72" spans="1:11" ht="15" customHeight="1">
      <c r="A72" s="466" t="s">
        <v>567</v>
      </c>
      <c r="B72" s="480"/>
      <c r="C72" s="480"/>
      <c r="D72" s="480"/>
      <c r="E72" s="479" t="str">
        <f>IF(SUM(E71)=0,"",SUM(E71))</f>
        <v/>
      </c>
      <c r="F72" s="479" t="str">
        <f>IF(SUM(F71)=0,"",SUM(F71))</f>
        <v/>
      </c>
    </row>
    <row r="73" spans="1:11" ht="12.75" customHeight="1">
      <c r="A73" s="17" t="s">
        <v>582</v>
      </c>
    </row>
    <row r="74" spans="1:11" ht="12.75" customHeight="1"/>
    <row r="75" spans="1:11" ht="12.75" customHeight="1">
      <c r="A75" s="684" t="s">
        <v>97</v>
      </c>
    </row>
    <row r="76" spans="1:11" ht="12.75" customHeight="1">
      <c r="K76" s="36" t="s">
        <v>1042</v>
      </c>
    </row>
    <row r="77" spans="1:11" ht="12.75" customHeight="1"/>
    <row r="78" spans="1:11" ht="12.75" customHeight="1"/>
    <row r="79" spans="1:11" ht="12.75" customHeight="1"/>
    <row r="80" spans="1:11" ht="12.75" customHeight="1"/>
    <row r="81" ht="12.75" customHeight="1"/>
    <row r="82" ht="12.75" customHeight="1"/>
    <row r="83" ht="12.75" customHeight="1"/>
  </sheetData>
  <hyperlinks>
    <hyperlink ref="A75" location="'2 Sadržaj'!A1" display="Sadržaj / Contents"/>
  </hyperlinks>
  <pageMargins left="0.7" right="0.7" top="0.75" bottom="0.75" header="0.3" footer="0.3"/>
  <pageSetup paperSize="9" scale="48" orientation="portrait" r:id="rId1"/>
  <rowBreaks count="1" manualBreakCount="1">
    <brk id="89"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Q117"/>
  <sheetViews>
    <sheetView showGridLines="0" zoomScaleNormal="100" zoomScaleSheetLayoutView="50" workbookViewId="0"/>
  </sheetViews>
  <sheetFormatPr defaultColWidth="9.140625" defaultRowHeight="12.75"/>
  <cols>
    <col min="1" max="1" width="9.85546875" style="336" bestFit="1" customWidth="1"/>
    <col min="2" max="2" width="12" style="336" bestFit="1" customWidth="1"/>
    <col min="3" max="3" width="14.85546875" style="336" bestFit="1" customWidth="1"/>
    <col min="4" max="4" width="18.140625" style="336" bestFit="1" customWidth="1"/>
    <col min="5" max="16384" width="9.140625" style="336"/>
  </cols>
  <sheetData>
    <row r="1" spans="1:14" ht="15">
      <c r="A1" s="837" t="s">
        <v>867</v>
      </c>
      <c r="B1" s="836"/>
      <c r="C1" s="836"/>
    </row>
    <row r="2" spans="1:14">
      <c r="A2" s="838" t="s">
        <v>868</v>
      </c>
      <c r="B2" s="836"/>
      <c r="C2" s="836"/>
      <c r="N2" s="843"/>
    </row>
    <row r="3" spans="1:14">
      <c r="A3" s="43" t="s">
        <v>784</v>
      </c>
    </row>
    <row r="4" spans="1:14">
      <c r="A4" s="1054"/>
      <c r="B4" s="1054"/>
      <c r="C4" s="1054"/>
      <c r="D4" s="1054"/>
      <c r="E4" s="1054"/>
      <c r="F4" s="1054"/>
      <c r="G4" s="1054"/>
    </row>
    <row r="5" spans="1:14">
      <c r="A5" s="153" t="s">
        <v>870</v>
      </c>
    </row>
    <row r="6" spans="1:14" s="840" customFormat="1">
      <c r="A6" s="839" t="s">
        <v>871</v>
      </c>
      <c r="N6" s="841"/>
    </row>
    <row r="8" spans="1:14" ht="51">
      <c r="A8" s="871" t="s">
        <v>869</v>
      </c>
      <c r="B8" s="844" t="s">
        <v>786</v>
      </c>
      <c r="C8" s="844" t="s">
        <v>787</v>
      </c>
      <c r="D8" s="844" t="s">
        <v>788</v>
      </c>
      <c r="E8" s="835"/>
    </row>
    <row r="9" spans="1:14">
      <c r="A9" s="845" t="s">
        <v>777</v>
      </c>
      <c r="B9" s="846">
        <v>7</v>
      </c>
      <c r="C9" s="846">
        <v>15</v>
      </c>
      <c r="D9" s="846">
        <v>9</v>
      </c>
    </row>
    <row r="10" spans="1:14">
      <c r="A10" s="845" t="s">
        <v>778</v>
      </c>
      <c r="B10" s="846">
        <v>7</v>
      </c>
      <c r="C10" s="846">
        <v>15</v>
      </c>
      <c r="D10" s="846">
        <v>9</v>
      </c>
    </row>
    <row r="11" spans="1:14">
      <c r="A11" s="845" t="s">
        <v>779</v>
      </c>
      <c r="B11" s="846">
        <v>7</v>
      </c>
      <c r="C11" s="846">
        <v>15</v>
      </c>
      <c r="D11" s="846">
        <v>9</v>
      </c>
    </row>
    <row r="12" spans="1:14">
      <c r="A12" s="845" t="s">
        <v>780</v>
      </c>
      <c r="B12" s="846">
        <v>7</v>
      </c>
      <c r="C12" s="846">
        <v>15</v>
      </c>
      <c r="D12" s="846">
        <v>9</v>
      </c>
    </row>
    <row r="13" spans="1:14">
      <c r="A13" s="845" t="s">
        <v>781</v>
      </c>
      <c r="B13" s="846">
        <v>7</v>
      </c>
      <c r="C13" s="846">
        <v>14</v>
      </c>
      <c r="D13" s="846">
        <v>7</v>
      </c>
    </row>
    <row r="14" spans="1:14">
      <c r="A14" s="845" t="s">
        <v>782</v>
      </c>
      <c r="B14" s="846">
        <v>7</v>
      </c>
      <c r="C14" s="846">
        <v>14</v>
      </c>
      <c r="D14" s="846">
        <v>7</v>
      </c>
    </row>
    <row r="15" spans="1:14">
      <c r="A15" s="845" t="s">
        <v>783</v>
      </c>
      <c r="B15" s="846">
        <v>7</v>
      </c>
      <c r="C15" s="846">
        <v>13</v>
      </c>
      <c r="D15" s="846">
        <v>7</v>
      </c>
    </row>
    <row r="16" spans="1:14">
      <c r="A16" s="845" t="s">
        <v>1077</v>
      </c>
      <c r="B16" s="846">
        <v>7</v>
      </c>
      <c r="C16" s="846">
        <v>13</v>
      </c>
      <c r="D16" s="846">
        <v>7</v>
      </c>
    </row>
    <row r="17" spans="1:8">
      <c r="A17" s="336" t="s">
        <v>1123</v>
      </c>
      <c r="B17" s="336">
        <v>7</v>
      </c>
      <c r="C17" s="336">
        <v>13</v>
      </c>
      <c r="D17" s="336">
        <v>7</v>
      </c>
    </row>
    <row r="19" spans="1:8">
      <c r="A19" s="153" t="s">
        <v>872</v>
      </c>
    </row>
    <row r="20" spans="1:8" s="840" customFormat="1">
      <c r="A20" s="839" t="s">
        <v>873</v>
      </c>
    </row>
    <row r="22" spans="1:8" s="842" customFormat="1">
      <c r="D22" s="142" t="s">
        <v>785</v>
      </c>
    </row>
    <row r="23" spans="1:8" s="842" customFormat="1" ht="51">
      <c r="A23" s="871" t="s">
        <v>869</v>
      </c>
      <c r="B23" s="844" t="s">
        <v>786</v>
      </c>
      <c r="C23" s="844" t="s">
        <v>787</v>
      </c>
      <c r="D23" s="844" t="s">
        <v>788</v>
      </c>
      <c r="H23" s="687"/>
    </row>
    <row r="24" spans="1:8">
      <c r="A24" s="845" t="s">
        <v>777</v>
      </c>
      <c r="B24" s="847">
        <v>31439756.32</v>
      </c>
      <c r="C24" s="847">
        <v>36815186.219999999</v>
      </c>
      <c r="D24" s="847">
        <v>5776259249.4500008</v>
      </c>
      <c r="H24" s="690"/>
    </row>
    <row r="25" spans="1:8">
      <c r="A25" s="845" t="s">
        <v>778</v>
      </c>
      <c r="B25" s="847">
        <v>30235494.620000001</v>
      </c>
      <c r="C25" s="847">
        <v>6099035.0099999998</v>
      </c>
      <c r="D25" s="847">
        <v>5969129815.2299995</v>
      </c>
    </row>
    <row r="26" spans="1:8">
      <c r="A26" s="845" t="s">
        <v>779</v>
      </c>
      <c r="B26" s="847">
        <v>29169290.91</v>
      </c>
      <c r="C26" s="847">
        <v>5979924.5099999998</v>
      </c>
      <c r="D26" s="847">
        <v>5951118977.8699999</v>
      </c>
    </row>
    <row r="27" spans="1:8">
      <c r="A27" s="845" t="s">
        <v>780</v>
      </c>
      <c r="B27" s="847">
        <v>29224688.210000001</v>
      </c>
      <c r="C27" s="847">
        <v>5890384.6799999997</v>
      </c>
      <c r="D27" s="847">
        <v>5905124150.3699989</v>
      </c>
    </row>
    <row r="28" spans="1:8">
      <c r="A28" s="845" t="s">
        <v>781</v>
      </c>
      <c r="B28" s="847">
        <v>29981025.740000002</v>
      </c>
      <c r="C28" s="847">
        <v>5857103.1399999997</v>
      </c>
      <c r="D28" s="847">
        <v>5797611198.5799999</v>
      </c>
    </row>
    <row r="29" spans="1:8">
      <c r="A29" s="845" t="s">
        <v>782</v>
      </c>
      <c r="B29" s="847">
        <v>31390987.380000003</v>
      </c>
      <c r="C29" s="847">
        <v>5897171.9199999999</v>
      </c>
      <c r="D29" s="847">
        <v>5929980137.2399998</v>
      </c>
    </row>
    <row r="30" spans="1:8">
      <c r="A30" s="845" t="s">
        <v>783</v>
      </c>
      <c r="B30" s="847">
        <v>27933640</v>
      </c>
      <c r="C30" s="847">
        <v>5814218.1600000001</v>
      </c>
      <c r="D30" s="847">
        <v>5701762160.6099997</v>
      </c>
    </row>
    <row r="31" spans="1:8">
      <c r="A31" s="845" t="s">
        <v>1077</v>
      </c>
      <c r="B31" s="847">
        <v>26077968.09</v>
      </c>
      <c r="C31" s="847">
        <v>5941982.1500000004</v>
      </c>
      <c r="D31" s="847">
        <v>5736476640.1199989</v>
      </c>
    </row>
    <row r="32" spans="1:8">
      <c r="A32" s="336" t="s">
        <v>1124</v>
      </c>
      <c r="B32" s="847">
        <v>26962504.780000001</v>
      </c>
      <c r="C32" s="847">
        <v>643361182.92999995</v>
      </c>
      <c r="D32" s="847">
        <v>4887481299.5200005</v>
      </c>
    </row>
    <row r="33" spans="1:14">
      <c r="A33" s="929" t="s">
        <v>1125</v>
      </c>
    </row>
    <row r="34" spans="1:14">
      <c r="A34" s="626" t="s">
        <v>1126</v>
      </c>
    </row>
    <row r="35" spans="1:14">
      <c r="A35" s="153" t="s">
        <v>874</v>
      </c>
    </row>
    <row r="36" spans="1:14" s="840" customFormat="1">
      <c r="A36" s="839" t="s">
        <v>875</v>
      </c>
    </row>
    <row r="38" spans="1:14" s="842" customFormat="1">
      <c r="C38" s="142" t="s">
        <v>785</v>
      </c>
    </row>
    <row r="39" spans="1:14" s="842" customFormat="1" ht="51">
      <c r="A39" s="871" t="s">
        <v>869</v>
      </c>
      <c r="B39" s="844" t="s">
        <v>786</v>
      </c>
      <c r="C39" s="844" t="s">
        <v>787</v>
      </c>
    </row>
    <row r="40" spans="1:14">
      <c r="A40" s="845" t="s">
        <v>777</v>
      </c>
      <c r="B40" s="847">
        <v>726291602.39999998</v>
      </c>
      <c r="C40" s="847">
        <v>61006267062.490005</v>
      </c>
    </row>
    <row r="41" spans="1:14">
      <c r="A41" s="845" t="s">
        <v>778</v>
      </c>
      <c r="B41" s="847">
        <v>658423173.43000007</v>
      </c>
      <c r="C41" s="847">
        <v>64291210567.839996</v>
      </c>
    </row>
    <row r="42" spans="1:14">
      <c r="A42" s="845" t="s">
        <v>779</v>
      </c>
      <c r="B42" s="847">
        <v>691025508.44000006</v>
      </c>
      <c r="C42" s="847">
        <v>64185069816.950005</v>
      </c>
    </row>
    <row r="43" spans="1:14">
      <c r="A43" s="845" t="s">
        <v>780</v>
      </c>
      <c r="B43" s="847">
        <v>684692761.93000007</v>
      </c>
      <c r="C43" s="847">
        <v>64045206519.770004</v>
      </c>
      <c r="D43" s="831"/>
      <c r="E43" s="831"/>
      <c r="F43" s="831"/>
      <c r="G43" s="831"/>
      <c r="H43" s="831"/>
      <c r="I43" s="831"/>
      <c r="J43" s="831"/>
      <c r="K43" s="831"/>
      <c r="L43" s="831"/>
      <c r="M43" s="831"/>
      <c r="N43" s="831"/>
    </row>
    <row r="44" spans="1:14">
      <c r="A44" s="845" t="s">
        <v>781</v>
      </c>
      <c r="B44" s="847">
        <v>731599914.73000002</v>
      </c>
      <c r="C44" s="847">
        <v>64958021470.330002</v>
      </c>
      <c r="H44" s="690"/>
    </row>
    <row r="45" spans="1:14">
      <c r="A45" s="845" t="s">
        <v>782</v>
      </c>
      <c r="B45" s="847">
        <v>623129448.79999995</v>
      </c>
      <c r="C45" s="847">
        <v>64811847923.330002</v>
      </c>
    </row>
    <row r="46" spans="1:14">
      <c r="A46" s="845" t="s">
        <v>783</v>
      </c>
      <c r="B46" s="847">
        <v>677304983.26999998</v>
      </c>
      <c r="C46" s="847">
        <v>65327948714.93</v>
      </c>
    </row>
    <row r="47" spans="1:14">
      <c r="A47" s="845" t="s">
        <v>1077</v>
      </c>
      <c r="B47" s="847">
        <v>687319465.50000012</v>
      </c>
      <c r="C47" s="847">
        <v>67079325238.159996</v>
      </c>
    </row>
    <row r="48" spans="1:14">
      <c r="A48" s="336" t="s">
        <v>1123</v>
      </c>
      <c r="B48" s="847">
        <v>883191040.87</v>
      </c>
      <c r="C48" s="847">
        <v>63704837486.640007</v>
      </c>
    </row>
    <row r="49" spans="1:17">
      <c r="A49" s="291" t="s">
        <v>1085</v>
      </c>
    </row>
    <row r="50" spans="1:17">
      <c r="A50" s="925" t="s">
        <v>1086</v>
      </c>
    </row>
    <row r="52" spans="1:17">
      <c r="L52" s="36" t="s">
        <v>1043</v>
      </c>
    </row>
    <row r="61" spans="1:17">
      <c r="N61" s="687"/>
      <c r="Q61" s="687"/>
    </row>
    <row r="62" spans="1:17">
      <c r="N62" s="688"/>
      <c r="Q62" s="688"/>
    </row>
    <row r="63" spans="1:17" ht="27" customHeight="1">
      <c r="A63" s="1054"/>
      <c r="B63" s="1054"/>
      <c r="C63" s="1054"/>
      <c r="D63" s="1054"/>
      <c r="E63" s="1054"/>
      <c r="F63" s="1054"/>
      <c r="G63" s="1054"/>
      <c r="H63" s="689"/>
    </row>
    <row r="64" spans="1:17">
      <c r="A64" s="690"/>
      <c r="H64" s="690"/>
    </row>
    <row r="65" spans="2:2">
      <c r="B65" s="843"/>
    </row>
    <row r="89" spans="2:14">
      <c r="B89" s="843"/>
    </row>
    <row r="90" spans="2:14">
      <c r="B90" s="848"/>
    </row>
    <row r="91" spans="2:14">
      <c r="N91" s="843"/>
    </row>
    <row r="92" spans="2:14">
      <c r="N92" s="848"/>
    </row>
    <row r="116" spans="2:2">
      <c r="B116" s="843"/>
    </row>
    <row r="117" spans="2:2">
      <c r="B117" s="848"/>
    </row>
  </sheetData>
  <mergeCells count="2">
    <mergeCell ref="A4:G4"/>
    <mergeCell ref="A63:G63"/>
  </mergeCells>
  <pageMargins left="0.7" right="0.7" top="0.75" bottom="0.75" header="0.3" footer="0.3"/>
  <pageSetup paperSize="9" scale="63" orientation="portrait" verticalDpi="0" r:id="rId1"/>
  <rowBreaks count="1" manualBreakCount="1">
    <brk id="8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59"/>
  <sheetViews>
    <sheetView showGridLines="0" zoomScaleNormal="100" workbookViewId="0"/>
  </sheetViews>
  <sheetFormatPr defaultRowHeight="15"/>
  <cols>
    <col min="1" max="1" width="112.42578125" style="21" bestFit="1" customWidth="1"/>
  </cols>
  <sheetData>
    <row r="1" spans="1:1">
      <c r="A1" s="1" t="s">
        <v>770</v>
      </c>
    </row>
    <row r="2" spans="1:1">
      <c r="A2" s="1"/>
    </row>
    <row r="3" spans="1:1">
      <c r="A3" s="739" t="s">
        <v>771</v>
      </c>
    </row>
    <row r="4" spans="1:1">
      <c r="A4" s="705"/>
    </row>
    <row r="5" spans="1:1">
      <c r="A5" s="880" t="s">
        <v>979</v>
      </c>
    </row>
    <row r="6" spans="1:1">
      <c r="A6" s="879" t="s">
        <v>978</v>
      </c>
    </row>
    <row r="7" spans="1:1">
      <c r="A7" s="880" t="s">
        <v>811</v>
      </c>
    </row>
    <row r="8" spans="1:1">
      <c r="A8" s="879" t="s">
        <v>812</v>
      </c>
    </row>
    <row r="9" spans="1:1">
      <c r="A9" s="880" t="s">
        <v>929</v>
      </c>
    </row>
    <row r="10" spans="1:1">
      <c r="A10" s="879" t="s">
        <v>930</v>
      </c>
    </row>
    <row r="11" spans="1:1">
      <c r="A11" s="880" t="s">
        <v>813</v>
      </c>
    </row>
    <row r="12" spans="1:1" s="274" customFormat="1">
      <c r="A12" s="879" t="s">
        <v>990</v>
      </c>
    </row>
    <row r="13" spans="1:1">
      <c r="A13" s="880" t="s">
        <v>936</v>
      </c>
    </row>
    <row r="14" spans="1:1">
      <c r="A14" s="879" t="s">
        <v>928</v>
      </c>
    </row>
    <row r="15" spans="1:1">
      <c r="A15" s="880" t="s">
        <v>816</v>
      </c>
    </row>
    <row r="16" spans="1:1">
      <c r="A16" s="879" t="s">
        <v>937</v>
      </c>
    </row>
    <row r="17" spans="1:2">
      <c r="A17" s="880" t="s">
        <v>818</v>
      </c>
    </row>
    <row r="18" spans="1:2">
      <c r="A18" s="879" t="s">
        <v>819</v>
      </c>
      <c r="B18" s="155"/>
    </row>
    <row r="19" spans="1:2">
      <c r="A19" s="880" t="s">
        <v>820</v>
      </c>
      <c r="B19" s="620"/>
    </row>
    <row r="20" spans="1:2">
      <c r="A20" s="879" t="s">
        <v>821</v>
      </c>
      <c r="B20" s="363"/>
    </row>
    <row r="21" spans="1:2">
      <c r="A21" s="880" t="s">
        <v>822</v>
      </c>
      <c r="B21" s="155"/>
    </row>
    <row r="22" spans="1:2">
      <c r="A22" s="879" t="s">
        <v>823</v>
      </c>
      <c r="B22" s="620"/>
    </row>
    <row r="23" spans="1:2">
      <c r="A23" s="880" t="s">
        <v>824</v>
      </c>
      <c r="B23" s="155"/>
    </row>
    <row r="24" spans="1:2">
      <c r="A24" s="879" t="s">
        <v>825</v>
      </c>
      <c r="B24" s="620"/>
    </row>
    <row r="25" spans="1:2">
      <c r="A25" s="880" t="s">
        <v>1003</v>
      </c>
      <c r="B25" s="328"/>
    </row>
    <row r="26" spans="1:2">
      <c r="A26" s="879" t="s">
        <v>1004</v>
      </c>
      <c r="B26" s="627"/>
    </row>
    <row r="27" spans="1:2">
      <c r="A27" s="880" t="s">
        <v>829</v>
      </c>
      <c r="B27" s="141"/>
    </row>
    <row r="28" spans="1:2">
      <c r="A28" s="879" t="s">
        <v>828</v>
      </c>
      <c r="B28" s="594"/>
    </row>
    <row r="29" spans="1:2">
      <c r="A29" s="880" t="s">
        <v>931</v>
      </c>
      <c r="B29" s="156"/>
    </row>
    <row r="30" spans="1:2">
      <c r="A30" s="879" t="s">
        <v>932</v>
      </c>
      <c r="B30" s="624"/>
    </row>
    <row r="31" spans="1:2">
      <c r="A31" s="880" t="s">
        <v>832</v>
      </c>
      <c r="B31" s="155"/>
    </row>
    <row r="32" spans="1:2">
      <c r="A32" s="879" t="s">
        <v>977</v>
      </c>
      <c r="B32" s="620"/>
    </row>
    <row r="33" spans="1:2">
      <c r="A33" s="880" t="s">
        <v>833</v>
      </c>
      <c r="B33" s="141"/>
    </row>
    <row r="34" spans="1:2">
      <c r="A34" s="879" t="s">
        <v>834</v>
      </c>
      <c r="B34" s="594"/>
    </row>
    <row r="35" spans="1:2">
      <c r="A35" s="880" t="s">
        <v>933</v>
      </c>
      <c r="B35" s="141"/>
    </row>
    <row r="36" spans="1:2">
      <c r="A36" s="879" t="s">
        <v>934</v>
      </c>
      <c r="B36" s="594"/>
    </row>
    <row r="37" spans="1:2">
      <c r="A37" s="880" t="s">
        <v>837</v>
      </c>
      <c r="B37" s="155"/>
    </row>
    <row r="38" spans="1:2">
      <c r="A38" s="879" t="s">
        <v>838</v>
      </c>
      <c r="B38" s="623"/>
    </row>
    <row r="39" spans="1:2">
      <c r="A39" s="880" t="s">
        <v>935</v>
      </c>
      <c r="B39" s="157"/>
    </row>
    <row r="40" spans="1:2">
      <c r="A40" s="879" t="s">
        <v>938</v>
      </c>
      <c r="B40" s="623"/>
    </row>
    <row r="41" spans="1:2">
      <c r="A41" s="880" t="s">
        <v>841</v>
      </c>
      <c r="B41" s="156"/>
    </row>
    <row r="42" spans="1:2">
      <c r="A42" s="879" t="s">
        <v>842</v>
      </c>
      <c r="B42" s="594"/>
    </row>
    <row r="43" spans="1:2">
      <c r="A43" s="880" t="s">
        <v>843</v>
      </c>
      <c r="B43" s="156"/>
    </row>
    <row r="44" spans="1:2">
      <c r="A44" s="879" t="s">
        <v>844</v>
      </c>
      <c r="B44" s="594"/>
    </row>
    <row r="45" spans="1:2">
      <c r="A45" s="707"/>
      <c r="B45" s="620"/>
    </row>
    <row r="46" spans="1:2">
      <c r="A46" s="717" t="s">
        <v>772</v>
      </c>
      <c r="B46" s="141"/>
    </row>
    <row r="47" spans="1:2">
      <c r="A47" s="706"/>
      <c r="B47" s="594"/>
    </row>
    <row r="48" spans="1:2">
      <c r="A48" s="873" t="s">
        <v>102</v>
      </c>
      <c r="B48" s="158"/>
    </row>
    <row r="49" spans="1:5">
      <c r="A49" s="708" t="s">
        <v>103</v>
      </c>
      <c r="B49" s="594"/>
    </row>
    <row r="50" spans="1:5" ht="15" customHeight="1">
      <c r="A50" s="873" t="s">
        <v>845</v>
      </c>
      <c r="C50" s="874"/>
      <c r="D50" s="60"/>
      <c r="E50" s="60"/>
    </row>
    <row r="51" spans="1:5">
      <c r="A51" s="879" t="s">
        <v>939</v>
      </c>
      <c r="C51" s="875"/>
    </row>
    <row r="52" spans="1:5">
      <c r="A52" s="873" t="s">
        <v>847</v>
      </c>
      <c r="C52" s="875"/>
    </row>
    <row r="53" spans="1:5">
      <c r="A53" s="879" t="s">
        <v>940</v>
      </c>
      <c r="C53" s="875"/>
    </row>
    <row r="54" spans="1:5">
      <c r="A54" s="706"/>
    </row>
    <row r="55" spans="1:5">
      <c r="A55" s="873" t="s">
        <v>104</v>
      </c>
    </row>
    <row r="56" spans="1:5">
      <c r="A56" s="873" t="s">
        <v>105</v>
      </c>
    </row>
    <row r="57" spans="1:5">
      <c r="A57" s="873" t="s">
        <v>849</v>
      </c>
    </row>
    <row r="58" spans="1:5">
      <c r="A58" s="879" t="s">
        <v>941</v>
      </c>
    </row>
    <row r="59" spans="1:5">
      <c r="A59" s="873" t="s">
        <v>851</v>
      </c>
    </row>
    <row r="60" spans="1:5">
      <c r="A60" s="879" t="s">
        <v>942</v>
      </c>
    </row>
    <row r="61" spans="1:5">
      <c r="A61" s="706"/>
    </row>
    <row r="62" spans="1:5">
      <c r="A62" s="718" t="s">
        <v>773</v>
      </c>
    </row>
    <row r="63" spans="1:5">
      <c r="A63" s="709"/>
    </row>
    <row r="64" spans="1:5">
      <c r="A64" s="881" t="s">
        <v>943</v>
      </c>
    </row>
    <row r="65" spans="1:1">
      <c r="A65" s="879" t="s">
        <v>944</v>
      </c>
    </row>
    <row r="66" spans="1:1">
      <c r="A66" s="881" t="s">
        <v>945</v>
      </c>
    </row>
    <row r="67" spans="1:1">
      <c r="A67" s="879" t="s">
        <v>946</v>
      </c>
    </row>
    <row r="68" spans="1:1">
      <c r="A68" s="710"/>
    </row>
    <row r="69" spans="1:1">
      <c r="A69" s="719" t="s">
        <v>774</v>
      </c>
    </row>
    <row r="70" spans="1:1">
      <c r="A70" s="711"/>
    </row>
    <row r="71" spans="1:1">
      <c r="A71" s="882" t="s">
        <v>853</v>
      </c>
    </row>
    <row r="72" spans="1:1">
      <c r="A72" s="879" t="s">
        <v>854</v>
      </c>
    </row>
    <row r="73" spans="1:1">
      <c r="A73" s="882" t="s">
        <v>947</v>
      </c>
    </row>
    <row r="74" spans="1:1">
      <c r="A74" s="879" t="s">
        <v>948</v>
      </c>
    </row>
    <row r="75" spans="1:1">
      <c r="A75" s="882" t="s">
        <v>949</v>
      </c>
    </row>
    <row r="76" spans="1:1">
      <c r="A76" s="879" t="s">
        <v>950</v>
      </c>
    </row>
    <row r="77" spans="1:1">
      <c r="A77" s="882" t="s">
        <v>951</v>
      </c>
    </row>
    <row r="78" spans="1:1">
      <c r="A78" s="879" t="s">
        <v>952</v>
      </c>
    </row>
    <row r="79" spans="1:1">
      <c r="A79" s="882" t="s">
        <v>953</v>
      </c>
    </row>
    <row r="80" spans="1:1">
      <c r="A80" s="879" t="s">
        <v>954</v>
      </c>
    </row>
    <row r="81" spans="1:5">
      <c r="A81" s="882" t="s">
        <v>955</v>
      </c>
    </row>
    <row r="82" spans="1:5">
      <c r="A82" s="879" t="s">
        <v>956</v>
      </c>
    </row>
    <row r="83" spans="1:5">
      <c r="A83" s="712"/>
    </row>
    <row r="84" spans="1:5" s="274" customFormat="1">
      <c r="A84" s="876" t="s">
        <v>960</v>
      </c>
    </row>
    <row r="85" spans="1:5" s="274" customFormat="1">
      <c r="A85" s="712"/>
    </row>
    <row r="86" spans="1:5" s="274" customFormat="1">
      <c r="A86" s="883" t="s">
        <v>870</v>
      </c>
      <c r="E86" s="153"/>
    </row>
    <row r="87" spans="1:5" s="274" customFormat="1">
      <c r="A87" s="879" t="s">
        <v>871</v>
      </c>
      <c r="E87" s="153"/>
    </row>
    <row r="88" spans="1:5" s="274" customFormat="1">
      <c r="A88" s="883" t="s">
        <v>872</v>
      </c>
      <c r="E88" s="153"/>
    </row>
    <row r="89" spans="1:5" s="274" customFormat="1">
      <c r="A89" s="879" t="s">
        <v>873</v>
      </c>
      <c r="E89" s="153"/>
    </row>
    <row r="90" spans="1:5" s="274" customFormat="1">
      <c r="A90" s="883" t="s">
        <v>874</v>
      </c>
      <c r="E90" s="153"/>
    </row>
    <row r="91" spans="1:5" s="274" customFormat="1">
      <c r="A91" s="879" t="s">
        <v>875</v>
      </c>
      <c r="E91" s="839"/>
    </row>
    <row r="92" spans="1:5" s="274" customFormat="1">
      <c r="A92" s="712"/>
      <c r="E92" s="839"/>
    </row>
    <row r="93" spans="1:5">
      <c r="A93" s="738" t="s">
        <v>957</v>
      </c>
      <c r="E93" s="153"/>
    </row>
    <row r="94" spans="1:5">
      <c r="A94" s="709"/>
      <c r="E94" s="839"/>
    </row>
    <row r="95" spans="1:5">
      <c r="A95" s="884" t="s">
        <v>961</v>
      </c>
    </row>
    <row r="96" spans="1:5">
      <c r="A96" s="879" t="s">
        <v>962</v>
      </c>
    </row>
    <row r="97" spans="1:3">
      <c r="A97" s="884" t="s">
        <v>963</v>
      </c>
    </row>
    <row r="98" spans="1:3">
      <c r="A98" s="879" t="s">
        <v>964</v>
      </c>
      <c r="C98" s="722"/>
    </row>
    <row r="99" spans="1:3">
      <c r="A99" s="884" t="s">
        <v>911</v>
      </c>
    </row>
    <row r="100" spans="1:3">
      <c r="A100" s="879" t="s">
        <v>912</v>
      </c>
    </row>
    <row r="101" spans="1:3">
      <c r="A101" s="884" t="s">
        <v>965</v>
      </c>
    </row>
    <row r="102" spans="1:3">
      <c r="A102" s="879" t="s">
        <v>966</v>
      </c>
    </row>
    <row r="103" spans="1:3">
      <c r="A103" s="884" t="s">
        <v>967</v>
      </c>
    </row>
    <row r="104" spans="1:3">
      <c r="A104" s="879" t="s">
        <v>968</v>
      </c>
    </row>
    <row r="105" spans="1:3">
      <c r="A105" s="884" t="s">
        <v>969</v>
      </c>
    </row>
    <row r="106" spans="1:3">
      <c r="A106" s="879" t="s">
        <v>1064</v>
      </c>
    </row>
    <row r="107" spans="1:3">
      <c r="A107" s="884" t="s">
        <v>918</v>
      </c>
    </row>
    <row r="108" spans="1:3">
      <c r="A108" s="879" t="s">
        <v>1060</v>
      </c>
    </row>
    <row r="109" spans="1:3">
      <c r="A109" s="884" t="s">
        <v>919</v>
      </c>
    </row>
    <row r="110" spans="1:3">
      <c r="A110" s="879" t="s">
        <v>1062</v>
      </c>
    </row>
    <row r="111" spans="1:3">
      <c r="A111" s="884" t="s">
        <v>920</v>
      </c>
    </row>
    <row r="112" spans="1:3">
      <c r="A112" s="879" t="s">
        <v>970</v>
      </c>
    </row>
    <row r="113" spans="1:1">
      <c r="A113" s="884" t="s">
        <v>971</v>
      </c>
    </row>
    <row r="114" spans="1:1">
      <c r="A114" s="879" t="s">
        <v>972</v>
      </c>
    </row>
    <row r="115" spans="1:1">
      <c r="A115" s="884" t="s">
        <v>973</v>
      </c>
    </row>
    <row r="116" spans="1:1">
      <c r="A116" s="879" t="s">
        <v>974</v>
      </c>
    </row>
    <row r="117" spans="1:1">
      <c r="A117" s="884" t="s">
        <v>975</v>
      </c>
    </row>
    <row r="118" spans="1:1">
      <c r="A118" s="879" t="s">
        <v>976</v>
      </c>
    </row>
    <row r="119" spans="1:1">
      <c r="A119" s="723"/>
    </row>
    <row r="120" spans="1:1">
      <c r="A120" s="724" t="s">
        <v>958</v>
      </c>
    </row>
    <row r="121" spans="1:1">
      <c r="A121" s="712"/>
    </row>
    <row r="122" spans="1:1">
      <c r="A122" s="885" t="s">
        <v>884</v>
      </c>
    </row>
    <row r="123" spans="1:1">
      <c r="A123" s="879" t="s">
        <v>885</v>
      </c>
    </row>
    <row r="124" spans="1:1">
      <c r="A124" s="885" t="s">
        <v>886</v>
      </c>
    </row>
    <row r="125" spans="1:1">
      <c r="A125" s="879" t="s">
        <v>887</v>
      </c>
    </row>
    <row r="126" spans="1:1">
      <c r="A126" s="885" t="s">
        <v>888</v>
      </c>
    </row>
    <row r="127" spans="1:1">
      <c r="A127" s="879" t="s">
        <v>889</v>
      </c>
    </row>
    <row r="128" spans="1:1">
      <c r="A128" s="885" t="s">
        <v>890</v>
      </c>
    </row>
    <row r="129" spans="1:8">
      <c r="A129" s="879" t="s">
        <v>891</v>
      </c>
    </row>
    <row r="130" spans="1:8">
      <c r="A130" s="885" t="s">
        <v>892</v>
      </c>
    </row>
    <row r="131" spans="1:8">
      <c r="A131" s="879" t="s">
        <v>893</v>
      </c>
    </row>
    <row r="132" spans="1:8">
      <c r="A132" s="885" t="s">
        <v>894</v>
      </c>
    </row>
    <row r="133" spans="1:8">
      <c r="A133" s="879" t="s">
        <v>895</v>
      </c>
    </row>
    <row r="134" spans="1:8">
      <c r="A134" s="885" t="s">
        <v>896</v>
      </c>
    </row>
    <row r="135" spans="1:8">
      <c r="A135" s="879" t="s">
        <v>897</v>
      </c>
    </row>
    <row r="136" spans="1:8" s="274" customFormat="1">
      <c r="A136" s="934" t="s">
        <v>1089</v>
      </c>
    </row>
    <row r="137" spans="1:8" s="274" customFormat="1">
      <c r="A137" s="879" t="s">
        <v>1090</v>
      </c>
    </row>
    <row r="138" spans="1:8">
      <c r="A138" s="725"/>
    </row>
    <row r="139" spans="1:8">
      <c r="A139" s="704" t="s">
        <v>959</v>
      </c>
    </row>
    <row r="140" spans="1:8">
      <c r="A140" s="195"/>
      <c r="B140" s="195"/>
      <c r="C140" s="195"/>
      <c r="D140" s="195"/>
      <c r="E140" s="195"/>
    </row>
    <row r="141" spans="1:8">
      <c r="A141" s="886" t="s">
        <v>900</v>
      </c>
    </row>
    <row r="142" spans="1:8">
      <c r="A142" s="879" t="s">
        <v>901</v>
      </c>
    </row>
    <row r="143" spans="1:8">
      <c r="A143" s="886" t="s">
        <v>903</v>
      </c>
    </row>
    <row r="144" spans="1:8">
      <c r="A144" s="879" t="s">
        <v>904</v>
      </c>
      <c r="H144" s="246"/>
    </row>
    <row r="145" spans="1:6">
      <c r="A145" s="886" t="s">
        <v>905</v>
      </c>
    </row>
    <row r="146" spans="1:6">
      <c r="A146" s="879" t="s">
        <v>906</v>
      </c>
      <c r="F146" s="64"/>
    </row>
    <row r="147" spans="1:6">
      <c r="A147" s="886" t="s">
        <v>907</v>
      </c>
    </row>
    <row r="148" spans="1:6">
      <c r="A148" s="879" t="s">
        <v>908</v>
      </c>
    </row>
    <row r="149" spans="1:6">
      <c r="A149" s="886" t="s">
        <v>909</v>
      </c>
    </row>
    <row r="150" spans="1:6" s="274" customFormat="1">
      <c r="A150" s="879" t="s">
        <v>910</v>
      </c>
    </row>
    <row r="151" spans="1:6">
      <c r="A151" s="936" t="s">
        <v>1094</v>
      </c>
    </row>
    <row r="152" spans="1:6" s="274" customFormat="1">
      <c r="A152" s="935" t="s">
        <v>1095</v>
      </c>
    </row>
    <row r="153" spans="1:6" s="274" customFormat="1">
      <c r="A153" s="713"/>
    </row>
    <row r="154" spans="1:6">
      <c r="A154" s="26" t="s">
        <v>775</v>
      </c>
    </row>
    <row r="155" spans="1:6" ht="25.5">
      <c r="A155" s="714" t="s">
        <v>1386</v>
      </c>
    </row>
    <row r="156" spans="1:6">
      <c r="A156" s="715"/>
    </row>
    <row r="157" spans="1:6">
      <c r="A157" s="27" t="s">
        <v>4</v>
      </c>
    </row>
    <row r="158" spans="1:6">
      <c r="A158" s="716" t="s">
        <v>5</v>
      </c>
    </row>
    <row r="159" spans="1:6">
      <c r="A159" s="713"/>
    </row>
  </sheetData>
  <hyperlinks>
    <hyperlink ref="A5" location="'3 Tablice 1.1, 1.2'!A1" display="Tablica 1.1: Članstvo obveznih mirovinskih fondova (OMF-ova)"/>
    <hyperlink ref="A6" location="'3 Tablice 1.1, 1.2'!A1" display="Table 1.1: Mandatory pension funds' (OMFs') membership"/>
    <hyperlink ref="A7" location="'2 Sadržaj'!A1" display="Tablica 1.2: Struktura članova OMF-a prema dobi i spolu "/>
    <hyperlink ref="A8" location="'2 Sadržaj'!A1" display="Table 1.2: Mandatory pension funds members age and gender structure"/>
    <hyperlink ref="A64" location="'15 Tablica 3.1'!A1" display="Tablica 3.1: Zaračunata bruto premija osiguranja "/>
    <hyperlink ref="A65" location="'15 Tablica 3.1'!A1" display="Table 3.1: Written premium "/>
    <hyperlink ref="A66" location="'16 Tablica 3.2'!A1" display="Tablica 3.2: Podaci o osiguranju"/>
    <hyperlink ref="A67" location="'16 Tablica 3.2'!A1" display="Table 3.2: Insurance data"/>
    <hyperlink ref="A81" location="'18 Tablice 4.2 - 4.6'!A1" display="Tablica 4.6: Pregled trgovine zapisima"/>
    <hyperlink ref="A82" location="'18 Tablice 4.2 - 4.6'!A1" display="Table 4.6: Certificates trading summary"/>
    <hyperlink ref="A95" location="'20 Tablica 6.1'!A1" display="Tablica 6.1: Otvoreni investicijski fondovi / UCITS fondovi"/>
    <hyperlink ref="A96" location="'20 Tablica 6.1'!A1" display="Table 6.1: Open-ended Investment funds / UCITS funds"/>
    <hyperlink ref="A71" location="'17 Tablica 4.1'!A1" display="Tablica 4.1: Tržište kapitala "/>
    <hyperlink ref="A72" location="'17 Tablica 4.1'!A1" display="Table 4.1: Capital Market"/>
    <hyperlink ref="A73" location="'18 Tablice 4.2 - 4.6'!A1" display="Tablica 4.2: Dionice s najvećim prometom"/>
    <hyperlink ref="A74" location="'18 Tablice 4.2 - 4.6'!A1" display="Table 4.2: Stocks with the highest turnover"/>
    <hyperlink ref="A75" location="'18 Tablice 4.2 - 4.6'!A1" display="Tablica 4.3: Obveznice s najvećim prometom"/>
    <hyperlink ref="A76" location="'18 Tablice 4.2 - 4.6'!A1" display="Table 4.3: Bonds with highest turnover"/>
    <hyperlink ref="A77" location="'18 Tablice 4.2 - 4.6'!A1" display="Tablica 4.4: OTC transakcije"/>
    <hyperlink ref="A78" location="'18 Tablice 4.2 - 4.6'!A1" display="Table 4.4: OTC transactions"/>
    <hyperlink ref="A79" location="'18 Tablice 4.2 - 4.6'!A1" display="Tablica 4.5: Pregled trgovine pravima"/>
    <hyperlink ref="A80" location="'18 Tablice 4.2 - 4.6'!A1" display="Table 4.5: Rights trading summary"/>
    <hyperlink ref="A97" location="'21 Tablice 6.2, 6.3'!A1" display="Tablica 6.2: Struktura ulaganja UCITS fondova"/>
    <hyperlink ref="A98" location="'21 Tablice 6.2, 6.3'!A1" display="Table 6.2: UCITS funds investment structure"/>
    <hyperlink ref="A101" location="'22 Tablice 6.4 - 6.8'!A1" display="Tablica 6.4: Osnovni alternativni fondovi s privatnom ponudom"/>
    <hyperlink ref="A102" location="'22 Tablice 6.4 - 6.8'!A1" display="Table 6.4: Base alternative funds with private offering"/>
    <hyperlink ref="A107" location="'22 Tablice 6.4 - 6.8'!A1" display="Tablica 6.7: Alternativni investicijski fondovi rizičnog kapitala s privatnom ponudom"/>
    <hyperlink ref="A108" location="'22 Tablice 6.4 - 6.8'!A1" display="Table 6.7: Venture capital open-end alternative investment funds with private offering"/>
    <hyperlink ref="A109" location="'22 Tablice 6.4 - 6.8'!A1" display="Tablica 6.8: Alternativni investicijski fondovi rizičnog kapitala s privatnom ponudom - Fondovi za gospodarsku suradnju"/>
    <hyperlink ref="A110" location="'22 Tablice 6.4 - 6.8'!A1" display="Table 6.8: Venture capital open-end alternative investment funds with private offering - Funds for Economic Cooperation"/>
    <hyperlink ref="A113" location="'23 Tablice 6.9 - 6.12 '!A1" display="Tablica 6.10: Zatvoreni alternativni investicijski fondovi"/>
    <hyperlink ref="A114" location="'23 Tablice 6.9 - 6.12 '!A1" display="Table 6.10: Closed-ended alternative investment funds"/>
    <hyperlink ref="A115" location="'23 Tablice 6.9 - 6.12 '!A1" display="Tablica 6.11: Zatvoreni alternativni investicijski fondovi s javnom ponudom za ulaganje u nekretnine"/>
    <hyperlink ref="A116" location="'23 Tablice 6.9 - 6.12 '!A1" display="Table 6.11: Closed-ended alternative investment funds with public offering in real estate"/>
    <hyperlink ref="A117" location="'23 Tablice 6.9 - 6.12 '!A1" display="Tablica 6.12: Investicijski fondovi osnovani posebnim zakonom"/>
    <hyperlink ref="A118" location="'23 Tablice 6.9 - 6.12 '!A1" display="Table 6.12: Investment Funds established under special legal act"/>
    <hyperlink ref="A48" location="'14 Tablice 2.1 - 2.4'!A1" display="A / OBVEZNO MIROVINSKO OSIGURANJE"/>
    <hyperlink ref="A49" location="'21 Tablica 21,22 - Graf 13,14'!A1" display="A / MANDATORY PENSION INSURANCE"/>
    <hyperlink ref="A50" location="'14 Tablice 2.1 - 2.4'!A1" display="Tablica 2.1: Broj korisnika i broj ugovora po godinama"/>
    <hyperlink ref="A52" location="'14 Tablice 2.1 - 2.4'!A1" display="Tablica 2.2: Broj korisnika i broj ugovora u zadnjih godinu dana"/>
    <hyperlink ref="A53" location="'14 Tablice 2.1 - 2.4'!A1" display="Table 2.2: Number of pensioners and contracts over the past year"/>
    <hyperlink ref="A55" location="'14 Tablice 2.1 - 2.4'!A1" display="B / DOBROVOLJNO MIROVINSKO OSIGURANJE"/>
    <hyperlink ref="A56" location="'14 Tablice 2.1 - 2.4'!A1" display="B / VOLUNTARY PENSION INSURANCE"/>
    <hyperlink ref="A57" location="'14 Tablice 2.1 - 2.4'!A1" display="Tablica 2.3: Broj korisnika i broj ugovora po godinama"/>
    <hyperlink ref="A58" location="'14 Tablice 2.1 - 2.4'!A1" display="Table 2.3: Number of pensioners and contracts per year"/>
    <hyperlink ref="A59" location="'14 Tablice 2.1 - 2.4'!A1" display="Tablica 2.4: Broj korisnika i broj ugovora u zadnjih godinu dana"/>
    <hyperlink ref="A60" location="'14 Tablice 2.1 - 2.4'!A1" display="Table 2.4: Number of pensioners and contracts over the past year"/>
    <hyperlink ref="A51" location="'14 Tablice 2.1 - 2.4'!A1" display="Table 2.1: Number of pensioners and contracts per year"/>
    <hyperlink ref="A99" location="'21 Tablice 6.2, 6.3'!A1" display="Tablica 6.3: Izdavanje i otkup udjela UCITS fondova"/>
    <hyperlink ref="A100" location="'21 Tablice 6.2, 6.3'!A1" display="Table 6.3: Sales and redemptions in UCITS funds"/>
    <hyperlink ref="A111" location="'23 Tablice 6.9 - 6.12 '!A1" display="Tablica 6.9: Otvoreni alternativni investicijski fondovi s javnom ponudom "/>
    <hyperlink ref="A112" location="'23 Tablice 6.9 - 6.12 '!A1" display="Table 6.9: Opened-ended alternative investment funds with public offering "/>
    <hyperlink ref="A103" location="'22 Tablice 6.4 - 6.8'!A1" display="Tablica 6.5: Posebni alternativni investicijski fondovi s privatnom ponudom"/>
    <hyperlink ref="A104" location="'22 Tablice 6.4 - 6.8'!A1" display="Table 6.5: Special alternative Investment funds with private offering"/>
    <hyperlink ref="A105" location="'22 Tablice 6.4 - 6.8'!A1" display="Tablica 6.6: Zatvoreni alternativni investicijski fondovi s privatnom ponudom"/>
    <hyperlink ref="A106" location="'22 Tablice 6.4 - 6.8'!A1" display="Table 6.6: Closed alternative Investment funds with private offering"/>
    <hyperlink ref="A9" location="'4 Tablice 1.3, 1.4'!A1" display="Tablica 1.3: Uplate i isplate na prolazni račun Regosa"/>
    <hyperlink ref="A10" location="'4 Tablice 1.3, 1.4'!A1" display="Table 1.3: Payments to the transit account of Regos"/>
    <hyperlink ref="A11" location="'4 Tablice 1.3, 1.4'!A1" display="Tablica 1.4: Privremeni račun uplate i isplate"/>
    <hyperlink ref="A13" location="'4 Tablice 1.3, 1.4'!A1" display="Tablica 1.5: Neto mirovinski doprinosi proslijeđeni OMF-ovima "/>
    <hyperlink ref="A14" location="'5 Tablice 1.5 - 1.7'!A1" display="Table 1.5: Net pension contributions transferred to OMFs "/>
    <hyperlink ref="A15" location="'5 Tablice 1.5 - 1.7'!A1" display="Tablica 1.6: Ulazne i izlazne naknade proslijeđene OMD-ima "/>
    <hyperlink ref="A16" location="'5 Tablice 1.5 - 1.7'!A1" display="Table 1.6: Exit and entry fees2)transferred to OMDs "/>
    <hyperlink ref="A17" location="'5 Tablice 1.5 - 1.7'!A1" display="Tablica 1.7: Isplate po zatvaranju osobnih računa"/>
    <hyperlink ref="A18" location="'5 Tablice 1.5 - 1.7'!A1" display="Table 1.7: Payments after closing of personal accounts"/>
    <hyperlink ref="A19" location="'6 Tablice 1.8, 1.9'!A1" display="Tablica 1.8: Neto imovina OMF-ova "/>
    <hyperlink ref="A20" location="'6 Tablice 1.8, 1.9'!A1" display="Table 1.8: OMFs' net assets "/>
    <hyperlink ref="A21" location="'6 Tablice 1.8, 1.9'!A1" display="Tablica 1.9: Vrijednosti obračunskih jedinica OMF-ova i prinosi"/>
    <hyperlink ref="A22" location="'6 Tablice 1.8, 1.9'!A1" display="Table 1.9: Values of OMFs' units of account and rates of return"/>
    <hyperlink ref="A23" location="'7 Tablica 1.10'!A1" display="Tablica 1.10: Struktura ulaganja OMF- ova "/>
    <hyperlink ref="A24" location="'7 Tablica 1.10'!A1" display="Table 1.10: OMFs' investment structure "/>
    <hyperlink ref="A25" location="'8 Tablice 1.11, 1.12'!A1" display="Tablica 1.11: Članstvo ODMF-ova"/>
    <hyperlink ref="A26" location="'8 Tablice 1.11, 1.12'!A1" display="Table 1.11: ODMFs' Membership"/>
    <hyperlink ref="A27" location="'8 Tablice 1.11, 1.12'!A1" display="Tablica 1.12: Struktura članova ODMF-a prema dobi i spolu  "/>
    <hyperlink ref="A28" location="'8 Tablice 1.11, 1.12'!A1" display="Table 1.12: Open voluntary pension funds members age and gender structure  "/>
    <hyperlink ref="A29" location="'9 Tablice 1.13, 1.14'!A1" display="Tablica 1.13: Bruto mirovinski doprinosi uplaćeni ODMF-ovima"/>
    <hyperlink ref="A30" location="'9 Tablice 1.13, 1.14'!A1" display="Table 1.13: Gross pension contributions paid to ODMFs"/>
    <hyperlink ref="A31" location="'9 Tablice 1.13, 1.14'!A1" display="Tablica  1.14: Isplate ODMF-ova"/>
    <hyperlink ref="A33" location="'10 Tablice 1.15, 1.16'!A1" display="Tablica 1.15: Neto imovina ODMF-ova"/>
    <hyperlink ref="A34" location="'10 Tablice 1.15, 1.16'!A1" display="Table 1.15: ODMFs' net assets"/>
    <hyperlink ref="A35" location="'10 Tablice 1.15, 1.16'!A1" display="Tablica 1.16: Cijene udjela i prinosi ODMF-ova"/>
    <hyperlink ref="A36" location="'10 Tablice 1.15, 1.16'!A1" display="Table 1.16: ODMFs' unit prices and rates of return"/>
    <hyperlink ref="A37" location="'11 Tablica 1.17'!A1" display="Tablica 1.17: Struktura ulaganja ODMF-ova "/>
    <hyperlink ref="A38" location="'11 Tablica 1.17'!A1" display="Table 1.17: ODMFs' investment structure "/>
    <hyperlink ref="A39" location="'12 Tablice 1.18, 1.19'!A1" display="Tablica 1.18: Podaci o zatvorenim dobrovoljnim mirovinskim fondovima (ZDMF-ovima"/>
    <hyperlink ref="A40" location="'12 Tablice 1.18, 1.19'!A1" display="Table 1.18: Closed voluntary pension funds' (ZDMFs'data "/>
    <hyperlink ref="A41" location="'12 Tablice 1.18, 1.19'!A1" display="Tablica 1.19: Struktura članova ZDMF- ova prema dobi i spolu "/>
    <hyperlink ref="A42" location="'12 Tablice 1.18, 1.19'!A1" display="Table 1.19: Closed voluntary pension funds members age and gender structure "/>
    <hyperlink ref="A43" location="'13 Tablica 1.20'!A1" display="Tablica 1.20: Cijene udjela i prinosi zatvorenih dobrovoljnih mirovinskih fondova (ZDMF) "/>
    <hyperlink ref="A44" location="'13 Tablica 1.20'!A1" display="Table 1.20: Unit prices and rates of return of closed voluntary pension funds (ZDMFs) "/>
    <hyperlink ref="A86" location="'19 Tablice 5.1 - 5.3'!A1" display="Tablica 5.1: Broj pravnih osoba ovlaštenih za pružanje investicijskih usluga i obavljanje investicijskih aktivnosti i pomoćnih usluga"/>
    <hyperlink ref="A87" location="'19 Tablice 5.1 - 5.3'!A1" display="Table 5.1: Number of legal entities authorized to provide and performing investment activities and ancillary services"/>
    <hyperlink ref="A88:A91" location="'19 Tablice 5.1 - 5.3'!A1" display="Tablica 5.2: Vrijednost imovine kojom upravljaju pravne osobe ovlaštene za pružanje investicijske usluge upravljanja portfeljem"/>
    <hyperlink ref="A122" location="'24 Tablice 7.1, 7.2 '!A1" display="Tablica 7.1: Broj registriranih leasing društava na dan "/>
    <hyperlink ref="A123" location="'24 Tablice 7.1, 7.2 '!A1" display="Table 7.1: Number of registered leasing companies as at "/>
    <hyperlink ref="A124" location="'24 Tablice 7.1, 7.2 '!A1" display="Tablica 7.2: Izvještaj o strukturi portfelja po vrstama leasinga/zajma"/>
    <hyperlink ref="A125" location="'24 Tablice 7.1, 7.2 '!A1" display="Table 7.2: Report on the portfolio structure by type of leasing/loan"/>
    <hyperlink ref="A126" location="'25 Tablice 7.3, 7.4'!A1" display="Tablica 7.3: Skraćeni izvještaj o  agregiranom financijskom položaju leasing društava "/>
    <hyperlink ref="A127" location="'25 Tablice 7.3, 7.4'!A1" display="Table 7.3: Abbreviated report on the aggregate financial position of leasing companies "/>
    <hyperlink ref="A128" location="'25 Tablice 7.3, 7.4'!A1" display="Tablica 7.4: Skraćeni izvještaj o agregiranoj sveobuhvatnoj dobiti leasing društava "/>
    <hyperlink ref="A129" location="'25 Tablice 7.3, 7.4'!A1" display="Table 7.4: Abbreviated report on the aggregate comprehensive increase of leasing companies "/>
    <hyperlink ref="A130" location="'26 Tablica 7.5'!A1" display="Tablica 7.5: Izvještaj o strukturi portfelja po leasing društvima"/>
    <hyperlink ref="A131" location="'26 Tablica 7.5'!A1" display="Table 7.5: Report on the portfolio structure by leasing companies"/>
    <hyperlink ref="A132" location="'27 Tablica 7.6 '!A1" display="Tablica 7.6: Izvještaj o strukturi portfelja prema objektu - aktivni ugovori"/>
    <hyperlink ref="A133" location="'27 Tablica 7.6 '!A1" display="Table 7.6: Report on the portfolio structure by leased asset - active contracts"/>
    <hyperlink ref="A134" location="'28 Tablica 7.7'!A1" display="Tablica 7.7: Izvještaj o kvaliteti portfelja"/>
    <hyperlink ref="A135" location="'28 Tablica 7.7'!A1" display="Table 7.7: Portfolio Quality Report"/>
    <hyperlink ref="A141:A150" location="'29 Tablice 8.1 - 8.5'!A1" display="Tablica 8.1: Broj registriranih faktoring društava na dan "/>
    <hyperlink ref="A32" location="'9 Tablice 1.13, 1.14'!A1" display="Table 1.14: ODMF´s payouts"/>
    <hyperlink ref="A12" location="'4 Tablice 1.3, 1.4'!A1" display="Table 1.4: Provisional account: payins and payouts"/>
    <hyperlink ref="A136" location="'29 Tablica 7.8'!A1" display="Tablica 7.8. Financijski leasing u kreditnim institucijama"/>
    <hyperlink ref="A137" location="'29 Tablica 7.8'!A1" display="Table 7.8: Financial leasing in credit institutions"/>
    <hyperlink ref="A151" location="'31 Tablica 8,6'!A1" display="Tablica 8.6. Faktoring u kreditnim institucijama"/>
    <hyperlink ref="A152" location="'31 Tablica 8,6'!A1" display="Table 8.6: Factoring in credit institutions"/>
  </hyperlinks>
  <pageMargins left="0.7" right="0.7" top="0.75" bottom="0.75" header="0.3" footer="0.3"/>
  <pageSetup paperSize="9" scale="72" orientation="portrait" r:id="rId1"/>
  <rowBreaks count="3" manualBreakCount="3">
    <brk id="67" man="1"/>
    <brk id="137" man="1"/>
    <brk id="159"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4"/>
  <sheetViews>
    <sheetView showGridLines="0" zoomScaleNormal="100" workbookViewId="0">
      <pane ySplit="10" topLeftCell="A11" activePane="bottomLeft" state="frozen"/>
      <selection pane="bottomLeft"/>
    </sheetView>
  </sheetViews>
  <sheetFormatPr defaultRowHeight="15"/>
  <cols>
    <col min="1" max="1" width="34.28515625" customWidth="1"/>
    <col min="2" max="2" width="10.42578125" customWidth="1"/>
    <col min="3" max="3" width="14.42578125" customWidth="1"/>
    <col min="4" max="4" width="33.42578125" customWidth="1"/>
    <col min="5" max="5" width="6.42578125" bestFit="1" customWidth="1"/>
    <col min="6" max="6" width="5.7109375" bestFit="1" customWidth="1"/>
    <col min="7" max="7" width="5.7109375" style="274" customWidth="1"/>
    <col min="8" max="8" width="12.85546875" customWidth="1"/>
    <col min="9" max="9" width="10" customWidth="1"/>
    <col min="10" max="10" width="8.85546875" bestFit="1" customWidth="1"/>
    <col min="11" max="11" width="10" customWidth="1"/>
    <col min="12" max="14" width="9.140625" customWidth="1"/>
    <col min="15" max="15" width="10.140625" customWidth="1"/>
    <col min="16" max="16" width="12.7109375" bestFit="1" customWidth="1"/>
    <col min="17" max="17" width="10.140625" bestFit="1" customWidth="1"/>
  </cols>
  <sheetData>
    <row r="1" spans="1:19" ht="15" customHeight="1">
      <c r="A1" s="671" t="s">
        <v>876</v>
      </c>
      <c r="B1" s="604"/>
      <c r="C1" s="604"/>
      <c r="D1" s="604"/>
      <c r="E1" s="605"/>
      <c r="F1" s="605"/>
      <c r="G1" s="605"/>
      <c r="H1" s="605"/>
      <c r="I1" s="605"/>
      <c r="J1" s="605"/>
      <c r="K1" s="605"/>
      <c r="L1" s="605"/>
    </row>
    <row r="2" spans="1:19" ht="15" customHeight="1">
      <c r="A2" s="672" t="s">
        <v>877</v>
      </c>
      <c r="B2" s="607"/>
      <c r="C2" s="607"/>
      <c r="D2" s="607"/>
      <c r="E2" s="607"/>
      <c r="F2" s="607"/>
      <c r="G2" s="607"/>
      <c r="H2" s="607"/>
      <c r="I2" s="607"/>
      <c r="J2" s="605"/>
      <c r="K2" s="605"/>
      <c r="L2" s="605"/>
    </row>
    <row r="3" spans="1:19" s="274" customFormat="1">
      <c r="A3" s="606"/>
      <c r="B3" s="607"/>
      <c r="C3" s="607"/>
      <c r="D3" s="607"/>
      <c r="E3" s="607"/>
      <c r="F3" s="607"/>
      <c r="G3" s="607"/>
      <c r="H3" s="607"/>
      <c r="I3" s="607"/>
      <c r="J3" s="605"/>
      <c r="K3" s="605"/>
      <c r="L3" s="605"/>
    </row>
    <row r="4" spans="1:19" ht="12.75" customHeight="1">
      <c r="A4" s="144" t="s">
        <v>878</v>
      </c>
    </row>
    <row r="5" spans="1:19" ht="12.75" customHeight="1">
      <c r="A5" s="598" t="s">
        <v>879</v>
      </c>
      <c r="H5" s="274"/>
      <c r="I5" s="274"/>
    </row>
    <row r="6" spans="1:19" ht="12.75" customHeight="1">
      <c r="F6" s="142"/>
      <c r="G6" s="142"/>
      <c r="H6" s="1056" t="str">
        <f>Naslovnica!A20</f>
        <v>Rujan 2019.</v>
      </c>
      <c r="I6" s="1056"/>
    </row>
    <row r="7" spans="1:19" ht="12.75" customHeight="1">
      <c r="F7" s="297"/>
      <c r="G7" s="297"/>
      <c r="H7" s="1057" t="str">
        <f>Naslovnica!A24</f>
        <v>September 2019</v>
      </c>
      <c r="I7" s="1057"/>
    </row>
    <row r="8" spans="1:19" ht="15" customHeight="1">
      <c r="A8" s="630"/>
      <c r="B8" s="631"/>
      <c r="C8" s="631"/>
      <c r="D8" s="631"/>
      <c r="E8" s="631"/>
      <c r="F8" s="631"/>
      <c r="G8" s="631"/>
      <c r="H8" s="878"/>
      <c r="I8" s="878"/>
      <c r="J8" s="632"/>
      <c r="K8" s="1055" t="s">
        <v>1112</v>
      </c>
      <c r="L8" s="1055"/>
    </row>
    <row r="9" spans="1:19" ht="33.75">
      <c r="A9" s="633" t="s">
        <v>84</v>
      </c>
      <c r="B9" s="634" t="s">
        <v>209</v>
      </c>
      <c r="C9" s="634" t="s">
        <v>210</v>
      </c>
      <c r="D9" s="635" t="s">
        <v>85</v>
      </c>
      <c r="E9" s="634" t="s">
        <v>126</v>
      </c>
      <c r="F9" s="634" t="s">
        <v>168</v>
      </c>
      <c r="G9" s="634" t="s">
        <v>801</v>
      </c>
      <c r="H9" s="634" t="s">
        <v>999</v>
      </c>
      <c r="I9" s="634" t="s">
        <v>1001</v>
      </c>
      <c r="J9" s="634" t="s">
        <v>792</v>
      </c>
      <c r="K9" s="634" t="s">
        <v>798</v>
      </c>
      <c r="L9" s="634" t="s">
        <v>69</v>
      </c>
    </row>
    <row r="10" spans="1:19" ht="42">
      <c r="A10" s="636" t="s">
        <v>261</v>
      </c>
      <c r="B10" s="637" t="s">
        <v>212</v>
      </c>
      <c r="C10" s="637" t="s">
        <v>211</v>
      </c>
      <c r="D10" s="638" t="s">
        <v>86</v>
      </c>
      <c r="E10" s="637" t="s">
        <v>555</v>
      </c>
      <c r="F10" s="637" t="s">
        <v>169</v>
      </c>
      <c r="G10" s="639" t="s">
        <v>802</v>
      </c>
      <c r="H10" s="639" t="s">
        <v>1000</v>
      </c>
      <c r="I10" s="639" t="s">
        <v>1002</v>
      </c>
      <c r="J10" s="639" t="s">
        <v>994</v>
      </c>
      <c r="K10" s="639" t="s">
        <v>331</v>
      </c>
      <c r="L10" s="639" t="s">
        <v>333</v>
      </c>
    </row>
    <row r="11" spans="1:19" ht="12.75" customHeight="1">
      <c r="A11" s="138" t="s">
        <v>1129</v>
      </c>
      <c r="B11" s="196">
        <v>28508707379</v>
      </c>
      <c r="C11" s="292" t="s">
        <v>1130</v>
      </c>
      <c r="D11" s="481" t="s">
        <v>1131</v>
      </c>
      <c r="E11" s="482" t="s">
        <v>1132</v>
      </c>
      <c r="F11" s="482"/>
      <c r="G11" s="482" t="s">
        <v>1133</v>
      </c>
      <c r="H11" s="483">
        <v>50772237.5</v>
      </c>
      <c r="I11" s="484">
        <v>1395.2294981991215</v>
      </c>
      <c r="J11" s="485">
        <v>3.4937420002501218E-2</v>
      </c>
      <c r="K11" s="485">
        <v>4.343241893800931E-2</v>
      </c>
      <c r="L11" s="485">
        <v>0.15708739875102506</v>
      </c>
      <c r="M11" s="310"/>
      <c r="N11" s="310"/>
      <c r="O11" s="310"/>
      <c r="P11" s="169"/>
      <c r="Q11" s="202"/>
      <c r="R11" s="78"/>
      <c r="S11" s="78"/>
    </row>
    <row r="12" spans="1:19" ht="12.75" customHeight="1">
      <c r="A12" s="138" t="s">
        <v>1134</v>
      </c>
      <c r="B12" s="196">
        <v>26655747081</v>
      </c>
      <c r="C12" s="292" t="s">
        <v>1135</v>
      </c>
      <c r="D12" s="481" t="s">
        <v>1131</v>
      </c>
      <c r="E12" s="482" t="s">
        <v>1136</v>
      </c>
      <c r="F12" s="482"/>
      <c r="G12" s="482" t="s">
        <v>1137</v>
      </c>
      <c r="H12" s="483">
        <v>110177011.54000001</v>
      </c>
      <c r="I12" s="484">
        <v>185.31879341287436</v>
      </c>
      <c r="J12" s="485">
        <v>2.0575420238320374E-2</v>
      </c>
      <c r="K12" s="485">
        <v>2.1401223032201599E-2</v>
      </c>
      <c r="L12" s="485">
        <v>0.13060894309517312</v>
      </c>
      <c r="M12" s="310"/>
      <c r="N12" s="310"/>
      <c r="O12" s="310"/>
      <c r="P12" s="169"/>
      <c r="Q12" s="202"/>
      <c r="R12" s="78"/>
      <c r="S12" s="78"/>
    </row>
    <row r="13" spans="1:19" ht="12.75" customHeight="1">
      <c r="A13" s="138" t="s">
        <v>1138</v>
      </c>
      <c r="B13" s="196">
        <v>12916294683</v>
      </c>
      <c r="C13" s="292" t="s">
        <v>1139</v>
      </c>
      <c r="D13" s="481" t="s">
        <v>1131</v>
      </c>
      <c r="E13" s="116" t="s">
        <v>1140</v>
      </c>
      <c r="F13" s="116"/>
      <c r="G13" s="116" t="s">
        <v>1137</v>
      </c>
      <c r="H13" s="483">
        <v>190223099.19</v>
      </c>
      <c r="I13" s="484">
        <v>118.93237192938034</v>
      </c>
      <c r="J13" s="485">
        <v>1.7112414543216437E-2</v>
      </c>
      <c r="K13" s="485">
        <v>1.0766465837708239E-4</v>
      </c>
      <c r="L13" s="485">
        <v>1.0266793372468719E-3</v>
      </c>
      <c r="M13" s="310"/>
      <c r="N13" s="310"/>
      <c r="O13" s="310"/>
      <c r="P13" s="169"/>
      <c r="Q13" s="202"/>
      <c r="R13" s="78"/>
      <c r="S13" s="78"/>
    </row>
    <row r="14" spans="1:19" s="274" customFormat="1" ht="12.75" customHeight="1">
      <c r="A14" s="138" t="s">
        <v>1141</v>
      </c>
      <c r="B14" s="196">
        <v>74282954450</v>
      </c>
      <c r="C14" s="292" t="s">
        <v>1142</v>
      </c>
      <c r="D14" s="481" t="s">
        <v>1143</v>
      </c>
      <c r="E14" s="116" t="s">
        <v>1140</v>
      </c>
      <c r="F14" s="116"/>
      <c r="G14" s="116" t="s">
        <v>1137</v>
      </c>
      <c r="H14" s="483">
        <v>5868831.7000000002</v>
      </c>
      <c r="I14" s="484">
        <v>88.774863104902693</v>
      </c>
      <c r="J14" s="485">
        <v>8.7996909308629689E-4</v>
      </c>
      <c r="K14" s="485">
        <v>7.3264930744925127E-3</v>
      </c>
      <c r="L14" s="485">
        <v>0.12291076091778086</v>
      </c>
      <c r="M14" s="310"/>
      <c r="N14" s="310"/>
      <c r="O14" s="310"/>
      <c r="P14" s="169"/>
      <c r="Q14" s="202"/>
      <c r="R14" s="78"/>
      <c r="S14" s="78"/>
    </row>
    <row r="15" spans="1:19" ht="12.75" customHeight="1">
      <c r="A15" s="138" t="s">
        <v>1144</v>
      </c>
      <c r="B15" s="196">
        <v>51485653636</v>
      </c>
      <c r="C15" s="292" t="s">
        <v>1145</v>
      </c>
      <c r="D15" s="481" t="s">
        <v>1143</v>
      </c>
      <c r="E15" s="116" t="s">
        <v>1146</v>
      </c>
      <c r="F15" s="116"/>
      <c r="G15" s="116" t="s">
        <v>1137</v>
      </c>
      <c r="H15" s="117">
        <v>5280123.49</v>
      </c>
      <c r="I15" s="118">
        <v>106.38495283059945</v>
      </c>
      <c r="J15" s="485">
        <v>-3.1875832739380883E-4</v>
      </c>
      <c r="K15" s="485">
        <v>-3.187583273936978E-4</v>
      </c>
      <c r="L15" s="485">
        <v>-2.1556317034105987E-3</v>
      </c>
      <c r="M15" s="310"/>
      <c r="N15" s="310"/>
      <c r="O15" s="310"/>
      <c r="P15" s="169"/>
      <c r="Q15" s="202"/>
      <c r="R15" s="78"/>
      <c r="S15" s="78"/>
    </row>
    <row r="16" spans="1:19" ht="12.75" customHeight="1">
      <c r="A16" s="138" t="s">
        <v>1147</v>
      </c>
      <c r="B16" s="486">
        <v>73876640124</v>
      </c>
      <c r="C16" s="487" t="s">
        <v>1148</v>
      </c>
      <c r="D16" s="481" t="s">
        <v>1143</v>
      </c>
      <c r="E16" s="116" t="s">
        <v>1132</v>
      </c>
      <c r="F16" s="116"/>
      <c r="G16" s="116" t="s">
        <v>1137</v>
      </c>
      <c r="H16" s="483">
        <v>40475178.600000001</v>
      </c>
      <c r="I16" s="484">
        <v>159.21852354676247</v>
      </c>
      <c r="J16" s="485">
        <v>4.2319210873128288E-2</v>
      </c>
      <c r="K16" s="485">
        <v>2.4891560128645462E-2</v>
      </c>
      <c r="L16" s="485">
        <v>0.15714729462285137</v>
      </c>
      <c r="M16" s="310"/>
      <c r="N16" s="310"/>
      <c r="O16" s="310"/>
      <c r="P16" s="169"/>
      <c r="Q16" s="202"/>
      <c r="R16" s="78"/>
      <c r="S16" s="78"/>
    </row>
    <row r="17" spans="1:19" ht="12.75" customHeight="1">
      <c r="A17" s="138" t="s">
        <v>1149</v>
      </c>
      <c r="B17" s="196">
        <v>37695515978</v>
      </c>
      <c r="C17" s="292" t="s">
        <v>1150</v>
      </c>
      <c r="D17" s="481" t="s">
        <v>87</v>
      </c>
      <c r="E17" s="482" t="s">
        <v>1132</v>
      </c>
      <c r="F17" s="482"/>
      <c r="G17" s="482" t="s">
        <v>1137</v>
      </c>
      <c r="H17" s="483">
        <v>5476751.9699999997</v>
      </c>
      <c r="I17" s="484">
        <v>72.692747073964171</v>
      </c>
      <c r="J17" s="485">
        <v>3.9893252867026385E-2</v>
      </c>
      <c r="K17" s="485">
        <v>3.9893252867026385E-2</v>
      </c>
      <c r="L17" s="485">
        <v>5.9827332901762453E-2</v>
      </c>
      <c r="M17" s="310"/>
      <c r="N17" s="310"/>
      <c r="O17" s="310"/>
      <c r="P17" s="169"/>
      <c r="Q17" s="202"/>
      <c r="R17" s="78"/>
      <c r="S17" s="78"/>
    </row>
    <row r="18" spans="1:19" ht="12.75" customHeight="1">
      <c r="A18" s="115" t="s">
        <v>1151</v>
      </c>
      <c r="B18" s="486" t="s">
        <v>1152</v>
      </c>
      <c r="C18" s="487" t="s">
        <v>1153</v>
      </c>
      <c r="D18" s="488" t="s">
        <v>99</v>
      </c>
      <c r="E18" s="116" t="s">
        <v>1140</v>
      </c>
      <c r="F18" s="116"/>
      <c r="G18" s="116" t="s">
        <v>1137</v>
      </c>
      <c r="H18" s="483">
        <v>56140904.810000002</v>
      </c>
      <c r="I18" s="484">
        <v>112.40839624463472</v>
      </c>
      <c r="J18" s="485">
        <v>5.6577110827368937E-2</v>
      </c>
      <c r="K18" s="485">
        <v>1.1683034291487537E-4</v>
      </c>
      <c r="L18" s="485">
        <v>3.9583255907964521E-3</v>
      </c>
      <c r="M18" s="310"/>
      <c r="N18" s="310"/>
      <c r="O18" s="310"/>
      <c r="P18" s="169"/>
      <c r="Q18" s="202"/>
      <c r="R18" s="78"/>
      <c r="S18" s="78"/>
    </row>
    <row r="19" spans="1:19" s="274" customFormat="1" ht="12.75" customHeight="1">
      <c r="A19" s="115" t="s">
        <v>1154</v>
      </c>
      <c r="B19" s="486">
        <v>56499633647</v>
      </c>
      <c r="C19" s="487" t="s">
        <v>1155</v>
      </c>
      <c r="D19" s="488" t="s">
        <v>125</v>
      </c>
      <c r="E19" s="116" t="s">
        <v>1140</v>
      </c>
      <c r="F19" s="116"/>
      <c r="G19" s="116" t="s">
        <v>1133</v>
      </c>
      <c r="H19" s="483">
        <v>3520964721.2600002</v>
      </c>
      <c r="I19" s="484">
        <v>955.58633488214741</v>
      </c>
      <c r="J19" s="485">
        <v>1.9935165904315655E-2</v>
      </c>
      <c r="K19" s="485">
        <v>1.0677978848288028E-3</v>
      </c>
      <c r="L19" s="485">
        <v>4.5387284153607155E-2</v>
      </c>
      <c r="M19" s="310"/>
      <c r="N19" s="310"/>
      <c r="O19" s="310"/>
      <c r="P19" s="169"/>
      <c r="Q19" s="202"/>
      <c r="R19" s="78"/>
      <c r="S19" s="78"/>
    </row>
    <row r="20" spans="1:19" s="274" customFormat="1" ht="12.75" customHeight="1">
      <c r="A20" s="115" t="s">
        <v>1156</v>
      </c>
      <c r="B20" s="486">
        <v>29300390100</v>
      </c>
      <c r="C20" s="487" t="s">
        <v>1157</v>
      </c>
      <c r="D20" s="488" t="s">
        <v>125</v>
      </c>
      <c r="E20" s="116" t="s">
        <v>1132</v>
      </c>
      <c r="F20" s="116"/>
      <c r="G20" s="116" t="s">
        <v>1133</v>
      </c>
      <c r="H20" s="483">
        <v>130406405.75</v>
      </c>
      <c r="I20" s="484">
        <v>603.73709809256945</v>
      </c>
      <c r="J20" s="485">
        <v>2.9620300040641867E-2</v>
      </c>
      <c r="K20" s="485">
        <v>3.5579842770404824E-2</v>
      </c>
      <c r="L20" s="485">
        <v>0.12164388662385495</v>
      </c>
      <c r="M20" s="310"/>
      <c r="N20" s="310"/>
      <c r="O20" s="310"/>
      <c r="P20" s="169"/>
      <c r="Q20" s="202"/>
      <c r="R20" s="78"/>
      <c r="S20" s="78"/>
    </row>
    <row r="21" spans="1:19" s="274" customFormat="1" ht="12.75" customHeight="1">
      <c r="A21" s="115" t="s">
        <v>1158</v>
      </c>
      <c r="B21" s="486" t="s">
        <v>1159</v>
      </c>
      <c r="C21" s="487"/>
      <c r="D21" s="488" t="s">
        <v>125</v>
      </c>
      <c r="E21" s="116" t="s">
        <v>1160</v>
      </c>
      <c r="F21" s="116"/>
      <c r="G21" s="116" t="s">
        <v>1133</v>
      </c>
      <c r="H21" s="483">
        <v>9439507.1999999993</v>
      </c>
      <c r="I21" s="484">
        <v>755.90321159842847</v>
      </c>
      <c r="J21" s="485">
        <v>0.16805126347691401</v>
      </c>
      <c r="K21" s="485">
        <v>1.4493726858726408E-3</v>
      </c>
      <c r="L21" s="485" t="s">
        <v>1128</v>
      </c>
      <c r="M21" s="310"/>
      <c r="N21" s="310"/>
      <c r="O21" s="310"/>
      <c r="P21" s="169"/>
      <c r="Q21" s="202"/>
      <c r="R21" s="78"/>
      <c r="S21" s="78"/>
    </row>
    <row r="22" spans="1:19" s="274" customFormat="1" ht="12.75" customHeight="1">
      <c r="A22" s="115" t="s">
        <v>1161</v>
      </c>
      <c r="B22" s="486">
        <v>96069213114</v>
      </c>
      <c r="C22" s="487" t="s">
        <v>1162</v>
      </c>
      <c r="D22" s="488" t="s">
        <v>125</v>
      </c>
      <c r="E22" s="116" t="s">
        <v>1140</v>
      </c>
      <c r="F22" s="116"/>
      <c r="G22" s="116" t="s">
        <v>1137</v>
      </c>
      <c r="H22" s="483">
        <v>966171205.27999997</v>
      </c>
      <c r="I22" s="484">
        <v>152.48346715264211</v>
      </c>
      <c r="J22" s="485">
        <v>3.3860405659484671E-2</v>
      </c>
      <c r="K22" s="485">
        <v>4.4445490223843365E-4</v>
      </c>
      <c r="L22" s="485">
        <v>1.5875885823735114E-3</v>
      </c>
      <c r="M22" s="310"/>
      <c r="N22" s="310"/>
      <c r="O22" s="310"/>
      <c r="P22" s="169"/>
      <c r="Q22" s="202"/>
      <c r="R22" s="78"/>
      <c r="S22" s="78"/>
    </row>
    <row r="23" spans="1:19" ht="12.75" customHeight="1">
      <c r="A23" s="138" t="s">
        <v>1163</v>
      </c>
      <c r="B23" s="486">
        <v>15448763136</v>
      </c>
      <c r="C23" s="487" t="s">
        <v>1164</v>
      </c>
      <c r="D23" s="488" t="s">
        <v>125</v>
      </c>
      <c r="E23" s="116" t="s">
        <v>1140</v>
      </c>
      <c r="F23" s="116"/>
      <c r="G23" s="116" t="s">
        <v>1137</v>
      </c>
      <c r="H23" s="483">
        <v>413399783.20999998</v>
      </c>
      <c r="I23" s="484">
        <v>861.71828037182411</v>
      </c>
      <c r="J23" s="485">
        <v>9.3639682595678453E-2</v>
      </c>
      <c r="K23" s="485">
        <v>1.2566376739835405E-3</v>
      </c>
      <c r="L23" s="485">
        <v>5.9629566284247204E-4</v>
      </c>
      <c r="M23" s="310"/>
      <c r="N23" s="310"/>
      <c r="O23" s="310"/>
      <c r="P23" s="169"/>
      <c r="Q23" s="202"/>
      <c r="R23" s="78"/>
      <c r="S23" s="78"/>
    </row>
    <row r="24" spans="1:19">
      <c r="A24" s="497" t="s">
        <v>1165</v>
      </c>
      <c r="B24" s="486">
        <v>87578146923</v>
      </c>
      <c r="C24" s="487" t="s">
        <v>1166</v>
      </c>
      <c r="D24" s="488" t="s">
        <v>125</v>
      </c>
      <c r="E24" s="116" t="s">
        <v>1160</v>
      </c>
      <c r="F24" s="116"/>
      <c r="G24" s="116" t="s">
        <v>1133</v>
      </c>
      <c r="H24" s="483">
        <v>7451530.4900000002</v>
      </c>
      <c r="I24" s="484">
        <v>787.43407769739758</v>
      </c>
      <c r="J24" s="485">
        <v>-1.1423723923163598E-2</v>
      </c>
      <c r="K24" s="485">
        <v>1.0035065340237015E-2</v>
      </c>
      <c r="L24" s="485">
        <v>9.0126776588020485E-2</v>
      </c>
      <c r="M24" s="310"/>
      <c r="N24" s="310"/>
      <c r="O24" s="310"/>
      <c r="P24" s="169"/>
      <c r="Q24" s="202"/>
      <c r="R24" s="78"/>
      <c r="S24" s="78"/>
    </row>
    <row r="25" spans="1:19" s="274" customFormat="1">
      <c r="A25" s="497" t="s">
        <v>1167</v>
      </c>
      <c r="B25" s="486">
        <v>67470870226</v>
      </c>
      <c r="C25" s="487" t="s">
        <v>1168</v>
      </c>
      <c r="D25" s="488" t="s">
        <v>125</v>
      </c>
      <c r="E25" s="116" t="s">
        <v>1160</v>
      </c>
      <c r="F25" s="116"/>
      <c r="G25" s="116" t="s">
        <v>1133</v>
      </c>
      <c r="H25" s="483">
        <v>10338773.66</v>
      </c>
      <c r="I25" s="484">
        <v>793.60436673571508</v>
      </c>
      <c r="J25" s="485">
        <v>-5.0246695760583271E-2</v>
      </c>
      <c r="K25" s="485">
        <v>5.8923338598146913E-3</v>
      </c>
      <c r="L25" s="485">
        <v>7.5485696086470266E-2</v>
      </c>
      <c r="M25" s="310"/>
      <c r="N25" s="310"/>
      <c r="O25" s="310"/>
      <c r="P25" s="169"/>
      <c r="Q25" s="202"/>
      <c r="R25" s="78"/>
      <c r="S25" s="78"/>
    </row>
    <row r="26" spans="1:19" ht="12.75" customHeight="1">
      <c r="A26" s="115" t="s">
        <v>1169</v>
      </c>
      <c r="B26" s="486" t="s">
        <v>1170</v>
      </c>
      <c r="C26" s="487" t="s">
        <v>1171</v>
      </c>
      <c r="D26" s="488" t="s">
        <v>125</v>
      </c>
      <c r="E26" s="116" t="s">
        <v>1160</v>
      </c>
      <c r="F26" s="116"/>
      <c r="G26" s="116" t="s">
        <v>1133</v>
      </c>
      <c r="H26" s="483">
        <v>14277090.539999999</v>
      </c>
      <c r="I26" s="484">
        <v>798.47304310134291</v>
      </c>
      <c r="J26" s="485">
        <v>4.2220930249021738E-3</v>
      </c>
      <c r="K26" s="485">
        <v>1.1656259358294729E-3</v>
      </c>
      <c r="L26" s="485">
        <v>6.2702614279090962E-2</v>
      </c>
      <c r="M26" s="310"/>
      <c r="N26" s="310"/>
      <c r="O26" s="310"/>
      <c r="P26" s="169"/>
      <c r="Q26" s="202"/>
      <c r="R26" s="78"/>
      <c r="S26" s="78"/>
    </row>
    <row r="27" spans="1:19" ht="12.75" customHeight="1">
      <c r="A27" s="497" t="s">
        <v>1222</v>
      </c>
      <c r="B27" s="486">
        <v>66973781540</v>
      </c>
      <c r="C27" s="487" t="s">
        <v>1223</v>
      </c>
      <c r="D27" s="488" t="s">
        <v>1440</v>
      </c>
      <c r="E27" s="116" t="s">
        <v>1136</v>
      </c>
      <c r="F27" s="116"/>
      <c r="G27" s="116" t="s">
        <v>1137</v>
      </c>
      <c r="H27" s="483">
        <v>9920742.8661000002</v>
      </c>
      <c r="I27" s="484">
        <v>132.66028097477744</v>
      </c>
      <c r="J27" s="485">
        <v>-2.0523799757373173E-2</v>
      </c>
      <c r="K27" s="485">
        <v>3.5196533675893482E-2</v>
      </c>
      <c r="L27" s="485">
        <v>0.11392530670263068</v>
      </c>
      <c r="M27" s="310"/>
      <c r="N27" s="310"/>
      <c r="O27" s="310"/>
      <c r="P27" s="169"/>
      <c r="Q27" s="202"/>
      <c r="R27" s="78"/>
      <c r="S27" s="78"/>
    </row>
    <row r="28" spans="1:19" ht="12.75" customHeight="1">
      <c r="A28" s="115" t="s">
        <v>1224</v>
      </c>
      <c r="B28" s="196">
        <v>16642777540</v>
      </c>
      <c r="C28" s="292" t="s">
        <v>1225</v>
      </c>
      <c r="D28" s="488" t="s">
        <v>1440</v>
      </c>
      <c r="E28" s="116" t="s">
        <v>1132</v>
      </c>
      <c r="F28" s="116"/>
      <c r="G28" s="116" t="s">
        <v>1133</v>
      </c>
      <c r="H28" s="489">
        <v>8178470.2199999997</v>
      </c>
      <c r="I28" s="490">
        <v>661.09397244355318</v>
      </c>
      <c r="J28" s="485">
        <v>1.034624012888985E-2</v>
      </c>
      <c r="K28" s="485">
        <v>2.7130056735911401E-2</v>
      </c>
      <c r="L28" s="485">
        <v>0.10078832001120475</v>
      </c>
      <c r="M28" s="310"/>
      <c r="N28" s="310"/>
      <c r="O28" s="310"/>
      <c r="P28" s="169"/>
      <c r="Q28" s="202"/>
      <c r="R28" s="78"/>
      <c r="S28" s="78"/>
    </row>
    <row r="29" spans="1:19" ht="12.75" customHeight="1">
      <c r="A29" s="491" t="s">
        <v>1226</v>
      </c>
      <c r="B29" s="492">
        <v>30082084002</v>
      </c>
      <c r="C29" s="493" t="s">
        <v>1227</v>
      </c>
      <c r="D29" s="488" t="s">
        <v>1440</v>
      </c>
      <c r="E29" s="482" t="s">
        <v>1160</v>
      </c>
      <c r="F29" s="482"/>
      <c r="G29" s="482" t="s">
        <v>1137</v>
      </c>
      <c r="H29" s="117">
        <v>7340846.1200000001</v>
      </c>
      <c r="I29" s="118">
        <v>8.5208180718942632</v>
      </c>
      <c r="J29" s="485">
        <v>5.388323332830347E-2</v>
      </c>
      <c r="K29" s="485">
        <v>4.3007263343353364E-2</v>
      </c>
      <c r="L29" s="485">
        <v>5.6786514837948276E-2</v>
      </c>
      <c r="M29" s="310"/>
      <c r="N29" s="310"/>
      <c r="O29" s="310"/>
      <c r="P29" s="169"/>
      <c r="Q29" s="202"/>
      <c r="R29" s="78"/>
      <c r="S29" s="78"/>
    </row>
    <row r="30" spans="1:19" ht="12.75" customHeight="1">
      <c r="A30" s="115" t="s">
        <v>1228</v>
      </c>
      <c r="B30" s="196">
        <v>44832307529</v>
      </c>
      <c r="C30" s="292" t="s">
        <v>1229</v>
      </c>
      <c r="D30" s="488" t="s">
        <v>1440</v>
      </c>
      <c r="E30" s="116" t="s">
        <v>1132</v>
      </c>
      <c r="F30" s="116"/>
      <c r="G30" s="116" t="s">
        <v>1133</v>
      </c>
      <c r="H30" s="483">
        <v>20466718.609999999</v>
      </c>
      <c r="I30" s="484">
        <v>980.90929351412763</v>
      </c>
      <c r="J30" s="485">
        <v>3.2600286549182123E-2</v>
      </c>
      <c r="K30" s="485">
        <v>3.4155251317550039E-2</v>
      </c>
      <c r="L30" s="485">
        <v>0.11867980707754922</v>
      </c>
      <c r="M30" s="310"/>
      <c r="N30" s="310"/>
      <c r="O30" s="310"/>
      <c r="P30" s="169"/>
      <c r="Q30" s="202"/>
      <c r="R30" s="78"/>
      <c r="S30" s="78"/>
    </row>
    <row r="31" spans="1:19" ht="12.75" customHeight="1">
      <c r="A31" s="115" t="s">
        <v>1230</v>
      </c>
      <c r="B31" s="196">
        <v>30290598804</v>
      </c>
      <c r="C31" s="292" t="s">
        <v>1231</v>
      </c>
      <c r="D31" s="488" t="s">
        <v>1440</v>
      </c>
      <c r="E31" s="116" t="s">
        <v>1132</v>
      </c>
      <c r="F31" s="116"/>
      <c r="G31" s="116" t="s">
        <v>1137</v>
      </c>
      <c r="H31" s="483">
        <v>33706386.799999997</v>
      </c>
      <c r="I31" s="484">
        <v>6.7643651565869627</v>
      </c>
      <c r="J31" s="485">
        <v>3.2865005193598584E-2</v>
      </c>
      <c r="K31" s="485">
        <v>2.8485211795949317E-2</v>
      </c>
      <c r="L31" s="485">
        <v>0.17189562798729252</v>
      </c>
      <c r="M31" s="310"/>
      <c r="N31" s="310"/>
      <c r="O31" s="310"/>
      <c r="P31" s="169"/>
      <c r="Q31" s="202"/>
      <c r="R31" s="78"/>
      <c r="S31" s="78"/>
    </row>
    <row r="32" spans="1:19" ht="12.75" customHeight="1">
      <c r="A32" s="115" t="s">
        <v>1232</v>
      </c>
      <c r="B32" s="196">
        <v>10423796399</v>
      </c>
      <c r="C32" s="292" t="s">
        <v>1233</v>
      </c>
      <c r="D32" s="488" t="s">
        <v>1440</v>
      </c>
      <c r="E32" s="116" t="s">
        <v>1140</v>
      </c>
      <c r="F32" s="116"/>
      <c r="G32" s="116" t="s">
        <v>1137</v>
      </c>
      <c r="H32" s="483">
        <v>59305987.549999997</v>
      </c>
      <c r="I32" s="484">
        <v>1404.5335929249327</v>
      </c>
      <c r="J32" s="485">
        <v>-0.11122546349850204</v>
      </c>
      <c r="K32" s="485">
        <v>5.9612462336788852E-4</v>
      </c>
      <c r="L32" s="485">
        <v>7.8335806284286491E-3</v>
      </c>
      <c r="M32" s="310"/>
      <c r="N32" s="310"/>
      <c r="O32" s="310"/>
      <c r="P32" s="169"/>
      <c r="Q32" s="202"/>
      <c r="R32" s="78"/>
      <c r="S32" s="78"/>
    </row>
    <row r="33" spans="1:19" s="274" customFormat="1" ht="12.75" customHeight="1">
      <c r="A33" s="115" t="s">
        <v>1234</v>
      </c>
      <c r="B33" s="196">
        <v>86292133603</v>
      </c>
      <c r="C33" s="292" t="s">
        <v>1235</v>
      </c>
      <c r="D33" s="488" t="s">
        <v>1440</v>
      </c>
      <c r="E33" s="116" t="s">
        <v>1160</v>
      </c>
      <c r="F33" s="116"/>
      <c r="G33" s="116" t="s">
        <v>1137</v>
      </c>
      <c r="H33" s="483">
        <v>8902482.8599999994</v>
      </c>
      <c r="I33" s="484">
        <v>16.480443330373504</v>
      </c>
      <c r="J33" s="485">
        <v>3.8244732995904362E-2</v>
      </c>
      <c r="K33" s="485">
        <v>2.9878680868621776E-2</v>
      </c>
      <c r="L33" s="485">
        <v>0.1720021245734038</v>
      </c>
      <c r="M33" s="310"/>
      <c r="N33" s="310"/>
      <c r="O33" s="310"/>
      <c r="P33" s="169"/>
      <c r="Q33" s="202"/>
      <c r="R33" s="78"/>
      <c r="S33" s="78"/>
    </row>
    <row r="34" spans="1:19" ht="12.75" customHeight="1">
      <c r="A34" s="115" t="s">
        <v>1236</v>
      </c>
      <c r="B34" s="196" t="s">
        <v>1237</v>
      </c>
      <c r="C34" s="292" t="s">
        <v>1238</v>
      </c>
      <c r="D34" s="488" t="s">
        <v>1440</v>
      </c>
      <c r="E34" s="116" t="s">
        <v>1132</v>
      </c>
      <c r="F34" s="116"/>
      <c r="G34" s="116" t="s">
        <v>1137</v>
      </c>
      <c r="H34" s="483">
        <v>60344166.509999998</v>
      </c>
      <c r="I34" s="484">
        <v>20.795765967678847</v>
      </c>
      <c r="J34" s="485">
        <v>3.943702324523346E-2</v>
      </c>
      <c r="K34" s="485">
        <v>4.0341023567517231E-2</v>
      </c>
      <c r="L34" s="485">
        <v>0.11837266981141448</v>
      </c>
      <c r="M34" s="310"/>
      <c r="N34" s="310"/>
      <c r="O34" s="310"/>
      <c r="P34" s="169"/>
      <c r="Q34" s="202"/>
      <c r="R34" s="78"/>
      <c r="S34" s="78"/>
    </row>
    <row r="35" spans="1:19" ht="12.75" customHeight="1">
      <c r="A35" s="115" t="s">
        <v>1172</v>
      </c>
      <c r="B35" s="196">
        <v>84300431782</v>
      </c>
      <c r="C35" s="292" t="s">
        <v>1173</v>
      </c>
      <c r="D35" s="481" t="s">
        <v>167</v>
      </c>
      <c r="E35" s="116" t="s">
        <v>1132</v>
      </c>
      <c r="F35" s="116"/>
      <c r="G35" s="116" t="s">
        <v>1137</v>
      </c>
      <c r="H35" s="483">
        <v>23946074.410700001</v>
      </c>
      <c r="I35" s="484">
        <v>110.01715047784182</v>
      </c>
      <c r="J35" s="485">
        <v>1.3601576571788287E-2</v>
      </c>
      <c r="K35" s="485">
        <v>1.4977701561834644E-2</v>
      </c>
      <c r="L35" s="485">
        <v>0.12989618461934249</v>
      </c>
      <c r="M35" s="310"/>
      <c r="N35" s="310"/>
      <c r="O35" s="310"/>
      <c r="P35" s="169"/>
      <c r="Q35" s="202"/>
      <c r="R35" s="78"/>
      <c r="S35" s="78"/>
    </row>
    <row r="36" spans="1:19">
      <c r="A36" s="497" t="s">
        <v>1174</v>
      </c>
      <c r="B36" s="196" t="s">
        <v>1175</v>
      </c>
      <c r="C36" s="292" t="s">
        <v>1176</v>
      </c>
      <c r="D36" s="481" t="s">
        <v>167</v>
      </c>
      <c r="E36" s="116" t="s">
        <v>1132</v>
      </c>
      <c r="F36" s="116"/>
      <c r="G36" s="116" t="s">
        <v>1177</v>
      </c>
      <c r="H36" s="483">
        <v>6929370.3870000001</v>
      </c>
      <c r="I36" s="484">
        <v>134.19101955017013</v>
      </c>
      <c r="J36" s="485">
        <v>2.8109607501918266E-2</v>
      </c>
      <c r="K36" s="485">
        <v>2.2499491534743177E-2</v>
      </c>
      <c r="L36" s="485">
        <v>7.2145309993732809E-2</v>
      </c>
      <c r="M36" s="310"/>
      <c r="N36" s="310"/>
      <c r="O36" s="310"/>
      <c r="P36" s="169"/>
      <c r="Q36" s="202"/>
      <c r="R36" s="78"/>
      <c r="S36" s="78"/>
    </row>
    <row r="37" spans="1:19">
      <c r="A37" s="497" t="s">
        <v>1178</v>
      </c>
      <c r="B37" s="196" t="s">
        <v>1179</v>
      </c>
      <c r="C37" s="292" t="s">
        <v>1180</v>
      </c>
      <c r="D37" s="481" t="s">
        <v>1181</v>
      </c>
      <c r="E37" s="116" t="s">
        <v>1136</v>
      </c>
      <c r="F37" s="116"/>
      <c r="G37" s="116" t="s">
        <v>1133</v>
      </c>
      <c r="H37" s="483">
        <v>36956045.020000003</v>
      </c>
      <c r="I37" s="484">
        <v>780.54930898501198</v>
      </c>
      <c r="J37" s="485">
        <v>0.28921307212991088</v>
      </c>
      <c r="K37" s="485">
        <v>1.5448977339311831E-3</v>
      </c>
      <c r="L37" s="485">
        <v>6.2892759095059647E-2</v>
      </c>
      <c r="M37" s="310"/>
      <c r="N37" s="310"/>
      <c r="O37" s="310"/>
      <c r="P37" s="169"/>
      <c r="Q37" s="202"/>
      <c r="R37" s="78"/>
      <c r="S37" s="78"/>
    </row>
    <row r="38" spans="1:19" ht="12.75" customHeight="1">
      <c r="A38" s="115" t="s">
        <v>1182</v>
      </c>
      <c r="B38" s="196">
        <v>80921653541</v>
      </c>
      <c r="C38" s="292" t="s">
        <v>1183</v>
      </c>
      <c r="D38" s="481" t="s">
        <v>1181</v>
      </c>
      <c r="E38" s="116" t="s">
        <v>1132</v>
      </c>
      <c r="F38" s="116"/>
      <c r="G38" s="116" t="s">
        <v>1137</v>
      </c>
      <c r="H38" s="483">
        <v>26238783.800000001</v>
      </c>
      <c r="I38" s="484">
        <v>120.65209322951381</v>
      </c>
      <c r="J38" s="485">
        <v>3.2534040765267003E-2</v>
      </c>
      <c r="K38" s="485">
        <v>3.3962657883874536E-2</v>
      </c>
      <c r="L38" s="485">
        <v>9.8278019749115542E-2</v>
      </c>
      <c r="M38" s="310"/>
      <c r="N38" s="310"/>
      <c r="O38" s="310"/>
      <c r="P38" s="169"/>
      <c r="Q38" s="202"/>
      <c r="R38" s="78"/>
      <c r="S38" s="78"/>
    </row>
    <row r="39" spans="1:19" ht="12.75" customHeight="1">
      <c r="A39" s="138" t="s">
        <v>1184</v>
      </c>
      <c r="B39" s="196">
        <v>43449016606</v>
      </c>
      <c r="C39" s="292" t="s">
        <v>1185</v>
      </c>
      <c r="D39" s="481" t="s">
        <v>1181</v>
      </c>
      <c r="E39" s="494" t="s">
        <v>1136</v>
      </c>
      <c r="F39" s="494"/>
      <c r="G39" s="494" t="s">
        <v>1137</v>
      </c>
      <c r="H39" s="483">
        <v>82727796.829999998</v>
      </c>
      <c r="I39" s="484">
        <v>114.98826066468607</v>
      </c>
      <c r="J39" s="485">
        <v>2.9656142727323198E-2</v>
      </c>
      <c r="K39" s="485">
        <v>2.4337341554178993E-2</v>
      </c>
      <c r="L39" s="485">
        <v>9.642046392802528E-2</v>
      </c>
      <c r="M39" s="310"/>
      <c r="N39" s="310"/>
      <c r="O39" s="310"/>
      <c r="P39" s="169"/>
      <c r="Q39" s="202"/>
      <c r="R39" s="78"/>
      <c r="S39" s="78"/>
    </row>
    <row r="40" spans="1:19" ht="12.75" customHeight="1">
      <c r="A40" s="115" t="s">
        <v>1186</v>
      </c>
      <c r="B40" s="196">
        <v>70498146370</v>
      </c>
      <c r="C40" s="292" t="s">
        <v>1187</v>
      </c>
      <c r="D40" s="481" t="s">
        <v>1181</v>
      </c>
      <c r="E40" s="494" t="s">
        <v>1140</v>
      </c>
      <c r="F40" s="494"/>
      <c r="G40" s="494" t="s">
        <v>1133</v>
      </c>
      <c r="H40" s="489">
        <v>15463273.9</v>
      </c>
      <c r="I40" s="490">
        <v>789.74049407257473</v>
      </c>
      <c r="J40" s="485">
        <v>4.8177947428738266E-2</v>
      </c>
      <c r="K40" s="485">
        <v>3.6728709221556244E-5</v>
      </c>
      <c r="L40" s="485">
        <v>2.8075198563710657E-3</v>
      </c>
      <c r="M40" s="310"/>
      <c r="N40" s="310"/>
      <c r="O40" s="310"/>
      <c r="P40" s="169"/>
      <c r="Q40" s="202"/>
      <c r="R40" s="78"/>
      <c r="S40" s="78"/>
    </row>
    <row r="41" spans="1:19" ht="12.75" customHeight="1">
      <c r="A41" s="115" t="s">
        <v>1188</v>
      </c>
      <c r="B41" s="196" t="s">
        <v>1189</v>
      </c>
      <c r="C41" s="292" t="s">
        <v>1190</v>
      </c>
      <c r="D41" s="481" t="s">
        <v>1181</v>
      </c>
      <c r="E41" s="494" t="s">
        <v>1140</v>
      </c>
      <c r="F41" s="494"/>
      <c r="G41" s="494" t="s">
        <v>1137</v>
      </c>
      <c r="H41" s="489">
        <v>338791359.70999998</v>
      </c>
      <c r="I41" s="490">
        <v>144.24726154690796</v>
      </c>
      <c r="J41" s="485">
        <v>-3.8825493088409102E-3</v>
      </c>
      <c r="K41" s="485">
        <v>1.5568299967494426E-4</v>
      </c>
      <c r="L41" s="485">
        <v>1.3480103137069044E-3</v>
      </c>
      <c r="M41" s="310"/>
      <c r="N41" s="310"/>
      <c r="O41" s="310"/>
      <c r="P41" s="169"/>
      <c r="Q41" s="202"/>
      <c r="R41" s="78"/>
      <c r="S41" s="78"/>
    </row>
    <row r="42" spans="1:19" ht="12.75" customHeight="1">
      <c r="A42" s="138" t="s">
        <v>1191</v>
      </c>
      <c r="B42" s="196" t="s">
        <v>1192</v>
      </c>
      <c r="C42" s="292" t="s">
        <v>1193</v>
      </c>
      <c r="D42" s="481" t="s">
        <v>1181</v>
      </c>
      <c r="E42" s="116" t="s">
        <v>1140</v>
      </c>
      <c r="F42" s="116"/>
      <c r="G42" s="116" t="s">
        <v>1133</v>
      </c>
      <c r="H42" s="483">
        <v>503590205.87</v>
      </c>
      <c r="I42" s="484">
        <v>1310.6834503262392</v>
      </c>
      <c r="J42" s="485">
        <v>2.0691911618736292E-2</v>
      </c>
      <c r="K42" s="485">
        <v>2.5815848050450008E-3</v>
      </c>
      <c r="L42" s="485">
        <v>5.1090070184719227E-2</v>
      </c>
      <c r="M42" s="310"/>
      <c r="N42" s="310"/>
      <c r="O42" s="310"/>
      <c r="P42" s="169"/>
      <c r="Q42" s="202"/>
      <c r="R42" s="78"/>
      <c r="S42" s="78"/>
    </row>
    <row r="43" spans="1:19" s="274" customFormat="1" ht="12.75" customHeight="1">
      <c r="A43" s="138" t="s">
        <v>1194</v>
      </c>
      <c r="B43" s="196">
        <v>23186371200</v>
      </c>
      <c r="C43" s="292" t="s">
        <v>1195</v>
      </c>
      <c r="D43" s="481" t="s">
        <v>1196</v>
      </c>
      <c r="E43" s="116" t="s">
        <v>1136</v>
      </c>
      <c r="F43" s="116"/>
      <c r="G43" s="116" t="s">
        <v>1137</v>
      </c>
      <c r="H43" s="483">
        <v>0</v>
      </c>
      <c r="I43" s="484">
        <v>0</v>
      </c>
      <c r="J43" s="485" t="s">
        <v>1128</v>
      </c>
      <c r="K43" s="485" t="s">
        <v>1128</v>
      </c>
      <c r="L43" s="485" t="s">
        <v>1128</v>
      </c>
      <c r="M43" s="310"/>
      <c r="N43" s="310"/>
      <c r="O43" s="310"/>
      <c r="P43" s="169"/>
      <c r="Q43" s="202"/>
      <c r="R43" s="78"/>
      <c r="S43" s="78"/>
    </row>
    <row r="44" spans="1:19" s="274" customFormat="1" ht="12.75" customHeight="1">
      <c r="A44" s="138" t="s">
        <v>1197</v>
      </c>
      <c r="B44" s="196">
        <v>43831181643</v>
      </c>
      <c r="C44" s="292" t="s">
        <v>1198</v>
      </c>
      <c r="D44" s="481" t="s">
        <v>1196</v>
      </c>
      <c r="E44" s="116" t="s">
        <v>1146</v>
      </c>
      <c r="F44" s="116"/>
      <c r="G44" s="116" t="s">
        <v>1137</v>
      </c>
      <c r="H44" s="483">
        <v>0</v>
      </c>
      <c r="I44" s="484">
        <v>0</v>
      </c>
      <c r="J44" s="485" t="s">
        <v>1128</v>
      </c>
      <c r="K44" s="485" t="s">
        <v>1128</v>
      </c>
      <c r="L44" s="485" t="s">
        <v>1128</v>
      </c>
      <c r="M44" s="310"/>
      <c r="N44" s="310"/>
      <c r="O44" s="310"/>
      <c r="P44" s="169"/>
      <c r="Q44" s="202"/>
      <c r="R44" s="78"/>
      <c r="S44" s="78"/>
    </row>
    <row r="45" spans="1:19" ht="12.75" customHeight="1">
      <c r="A45" s="115" t="s">
        <v>1199</v>
      </c>
      <c r="B45" s="196">
        <v>12203685741</v>
      </c>
      <c r="C45" s="292" t="s">
        <v>1200</v>
      </c>
      <c r="D45" s="481" t="s">
        <v>1196</v>
      </c>
      <c r="E45" s="116" t="s">
        <v>1132</v>
      </c>
      <c r="F45" s="116"/>
      <c r="G45" s="116" t="s">
        <v>1137</v>
      </c>
      <c r="H45" s="117">
        <v>0</v>
      </c>
      <c r="I45" s="118">
        <v>0</v>
      </c>
      <c r="J45" s="485" t="s">
        <v>1128</v>
      </c>
      <c r="K45" s="485" t="s">
        <v>1128</v>
      </c>
      <c r="L45" s="485" t="s">
        <v>1128</v>
      </c>
      <c r="M45" s="310"/>
      <c r="N45" s="310"/>
      <c r="O45" s="310"/>
      <c r="P45" s="169"/>
      <c r="Q45" s="202"/>
      <c r="R45" s="78"/>
      <c r="S45" s="78"/>
    </row>
    <row r="46" spans="1:19" ht="12.75" customHeight="1">
      <c r="A46" s="115" t="s">
        <v>1201</v>
      </c>
      <c r="B46" s="196">
        <v>99792542550</v>
      </c>
      <c r="C46" s="292" t="s">
        <v>1202</v>
      </c>
      <c r="D46" s="481" t="s">
        <v>135</v>
      </c>
      <c r="E46" s="116" t="s">
        <v>1136</v>
      </c>
      <c r="F46" s="116" t="s">
        <v>139</v>
      </c>
      <c r="G46" s="116" t="s">
        <v>1133</v>
      </c>
      <c r="H46" s="117">
        <v>63918399.7258</v>
      </c>
      <c r="I46" s="118">
        <v>116.6644</v>
      </c>
      <c r="J46" s="485">
        <v>3.0614528159966792E-3</v>
      </c>
      <c r="K46" s="485">
        <v>3.3986428586874062E-3</v>
      </c>
      <c r="L46" s="485">
        <v>0.14740894662035786</v>
      </c>
      <c r="M46" s="310"/>
      <c r="N46" s="310"/>
      <c r="O46" s="310"/>
      <c r="P46" s="169"/>
      <c r="Q46" s="202"/>
      <c r="R46" s="78"/>
      <c r="S46" s="78"/>
    </row>
    <row r="47" spans="1:19" ht="12.75" customHeight="1">
      <c r="A47" s="115"/>
      <c r="B47" s="196"/>
      <c r="C47" s="292"/>
      <c r="D47" s="481"/>
      <c r="E47" s="116"/>
      <c r="F47" s="116" t="s">
        <v>140</v>
      </c>
      <c r="G47" s="116" t="s">
        <v>1133</v>
      </c>
      <c r="H47" s="117">
        <v>2610512.5978999999</v>
      </c>
      <c r="I47" s="118">
        <v>114.904</v>
      </c>
      <c r="J47" s="485">
        <v>2.0900579897193294E-2</v>
      </c>
      <c r="K47" s="485">
        <v>2.986033463962201E-3</v>
      </c>
      <c r="L47" s="485">
        <v>0.14291909525570334</v>
      </c>
      <c r="M47" s="310"/>
      <c r="N47" s="310"/>
      <c r="O47" s="310"/>
      <c r="P47" s="169"/>
      <c r="Q47" s="202"/>
      <c r="R47" s="78"/>
      <c r="S47" s="78"/>
    </row>
    <row r="48" spans="1:19" ht="12.75" customHeight="1">
      <c r="A48" s="115"/>
      <c r="B48" s="196"/>
      <c r="C48" s="292"/>
      <c r="D48" s="481"/>
      <c r="E48" s="116"/>
      <c r="F48" s="116" t="s">
        <v>141</v>
      </c>
      <c r="G48" s="116" t="s">
        <v>1133</v>
      </c>
      <c r="H48" s="117">
        <v>3745357.6965000001</v>
      </c>
      <c r="I48" s="118">
        <v>116.7577</v>
      </c>
      <c r="J48" s="485">
        <v>4.3877898899464807E-3</v>
      </c>
      <c r="K48" s="485">
        <v>3.6059007934650111E-3</v>
      </c>
      <c r="L48" s="485" t="s">
        <v>1128</v>
      </c>
      <c r="M48" s="310"/>
      <c r="N48" s="310"/>
      <c r="O48" s="310"/>
      <c r="P48" s="169"/>
      <c r="Q48" s="202"/>
      <c r="R48" s="78"/>
      <c r="S48" s="78"/>
    </row>
    <row r="49" spans="1:19" ht="12.75" customHeight="1">
      <c r="A49" s="138" t="s">
        <v>1203</v>
      </c>
      <c r="B49" s="196">
        <v>48827873221</v>
      </c>
      <c r="C49" s="292" t="s">
        <v>1204</v>
      </c>
      <c r="D49" s="481" t="s">
        <v>135</v>
      </c>
      <c r="E49" s="116" t="s">
        <v>1140</v>
      </c>
      <c r="F49" s="116" t="s">
        <v>139</v>
      </c>
      <c r="G49" s="116" t="s">
        <v>1137</v>
      </c>
      <c r="H49" s="483">
        <v>513552707.4497</v>
      </c>
      <c r="I49" s="484">
        <v>1860.5835</v>
      </c>
      <c r="J49" s="485">
        <v>-7.0850798402147808E-3</v>
      </c>
      <c r="K49" s="485">
        <v>2.3956207109507854E-3</v>
      </c>
      <c r="L49" s="485">
        <v>9.3030876486826841E-2</v>
      </c>
      <c r="M49" s="310"/>
      <c r="N49" s="310"/>
      <c r="O49" s="310"/>
      <c r="P49" s="169"/>
      <c r="Q49" s="202"/>
      <c r="R49" s="78"/>
      <c r="S49" s="78"/>
    </row>
    <row r="50" spans="1:19" s="274" customFormat="1" ht="12.75" customHeight="1">
      <c r="A50" s="138"/>
      <c r="B50" s="196"/>
      <c r="C50" s="292"/>
      <c r="D50" s="481"/>
      <c r="E50" s="116"/>
      <c r="F50" s="116" t="s">
        <v>140</v>
      </c>
      <c r="G50" s="116" t="s">
        <v>1137</v>
      </c>
      <c r="H50" s="483">
        <v>585641094.45009995</v>
      </c>
      <c r="I50" s="484">
        <v>1815.3236999999999</v>
      </c>
      <c r="J50" s="485">
        <v>4.1841435919159897E-2</v>
      </c>
      <c r="K50" s="485">
        <v>1.9826888265346287E-3</v>
      </c>
      <c r="L50" s="485">
        <v>8.8985831671251292E-2</v>
      </c>
      <c r="M50" s="310"/>
      <c r="N50" s="310"/>
      <c r="O50" s="310"/>
      <c r="P50" s="169"/>
      <c r="Q50" s="202"/>
      <c r="R50" s="78"/>
      <c r="S50" s="78"/>
    </row>
    <row r="51" spans="1:19" ht="12.75" customHeight="1">
      <c r="A51" s="138" t="s">
        <v>1205</v>
      </c>
      <c r="B51" s="196" t="s">
        <v>1206</v>
      </c>
      <c r="C51" s="292" t="s">
        <v>1207</v>
      </c>
      <c r="D51" s="481" t="s">
        <v>135</v>
      </c>
      <c r="E51" s="116" t="s">
        <v>1140</v>
      </c>
      <c r="F51" s="116" t="s">
        <v>139</v>
      </c>
      <c r="G51" s="116" t="s">
        <v>1177</v>
      </c>
      <c r="H51" s="483">
        <v>28727125.805399999</v>
      </c>
      <c r="I51" s="484">
        <v>712.64509999999996</v>
      </c>
      <c r="J51" s="485">
        <v>1.3678115169618588E-2</v>
      </c>
      <c r="K51" s="485">
        <v>2.4637704422605378E-3</v>
      </c>
      <c r="L51" s="485">
        <v>4.1320580303572552E-2</v>
      </c>
      <c r="M51" s="310"/>
      <c r="N51" s="310"/>
      <c r="O51" s="310"/>
      <c r="P51" s="169"/>
      <c r="Q51" s="202"/>
      <c r="R51" s="78"/>
      <c r="S51" s="78"/>
    </row>
    <row r="52" spans="1:19" s="274" customFormat="1" ht="12.75" customHeight="1">
      <c r="A52" s="138"/>
      <c r="B52" s="196"/>
      <c r="C52" s="292"/>
      <c r="D52" s="481"/>
      <c r="E52" s="116"/>
      <c r="F52" s="116" t="s">
        <v>140</v>
      </c>
      <c r="G52" s="116" t="s">
        <v>1177</v>
      </c>
      <c r="H52" s="483">
        <v>155731.3749</v>
      </c>
      <c r="I52" s="484">
        <v>704.43380000000002</v>
      </c>
      <c r="J52" s="485">
        <v>1.3483018770116928E-2</v>
      </c>
      <c r="K52" s="485">
        <v>2.055807151231992E-3</v>
      </c>
      <c r="L52" s="485">
        <v>3.748813160468667E-2</v>
      </c>
      <c r="M52" s="310"/>
      <c r="N52" s="310"/>
      <c r="O52" s="310"/>
      <c r="P52" s="169"/>
      <c r="Q52" s="202"/>
      <c r="R52" s="78"/>
      <c r="S52" s="78"/>
    </row>
    <row r="53" spans="1:19" ht="12.75" customHeight="1">
      <c r="A53" s="138" t="s">
        <v>1208</v>
      </c>
      <c r="B53" s="486" t="s">
        <v>1380</v>
      </c>
      <c r="C53" s="487" t="s">
        <v>1209</v>
      </c>
      <c r="D53" s="488" t="s">
        <v>135</v>
      </c>
      <c r="E53" s="495" t="s">
        <v>1140</v>
      </c>
      <c r="F53" s="116"/>
      <c r="G53" s="116" t="s">
        <v>1133</v>
      </c>
      <c r="H53" s="483">
        <v>0</v>
      </c>
      <c r="I53" s="496">
        <v>0</v>
      </c>
      <c r="J53" s="485" t="s">
        <v>1128</v>
      </c>
      <c r="K53" s="485" t="s">
        <v>1128</v>
      </c>
      <c r="L53" s="485" t="s">
        <v>1128</v>
      </c>
      <c r="M53" s="310"/>
      <c r="N53" s="310"/>
      <c r="O53" s="310"/>
      <c r="P53" s="169"/>
      <c r="Q53" s="202"/>
      <c r="R53" s="78"/>
      <c r="S53" s="78"/>
    </row>
    <row r="54" spans="1:19" ht="12.75" customHeight="1">
      <c r="A54" s="115" t="s">
        <v>1210</v>
      </c>
      <c r="B54" s="486">
        <v>22443293291</v>
      </c>
      <c r="C54" s="487" t="s">
        <v>1211</v>
      </c>
      <c r="D54" s="488" t="s">
        <v>135</v>
      </c>
      <c r="E54" s="116" t="s">
        <v>1140</v>
      </c>
      <c r="F54" s="116" t="s">
        <v>139</v>
      </c>
      <c r="G54" s="116" t="s">
        <v>1133</v>
      </c>
      <c r="H54" s="483">
        <v>127737090.2291</v>
      </c>
      <c r="I54" s="496">
        <v>118.6328</v>
      </c>
      <c r="J54" s="485">
        <v>5.1146557791696967E-3</v>
      </c>
      <c r="K54" s="485">
        <v>1.9535141704964953E-3</v>
      </c>
      <c r="L54" s="485">
        <v>7.7975632753364055E-2</v>
      </c>
      <c r="M54" s="310"/>
      <c r="N54" s="310"/>
      <c r="O54" s="310"/>
      <c r="P54" s="169"/>
      <c r="Q54" s="202"/>
      <c r="R54" s="78"/>
      <c r="S54" s="78"/>
    </row>
    <row r="55" spans="1:19" ht="12.75" customHeight="1">
      <c r="A55" s="115"/>
      <c r="B55" s="486"/>
      <c r="C55" s="487"/>
      <c r="D55" s="488"/>
      <c r="E55" s="116"/>
      <c r="F55" s="116" t="s">
        <v>140</v>
      </c>
      <c r="G55" s="116" t="s">
        <v>1133</v>
      </c>
      <c r="H55" s="483">
        <v>359965.0906</v>
      </c>
      <c r="I55" s="496">
        <v>117.9905</v>
      </c>
      <c r="J55" s="485">
        <v>0.87140162950683875</v>
      </c>
      <c r="K55" s="485">
        <v>1.520720112115459E-3</v>
      </c>
      <c r="L55" s="485">
        <v>7.2744325552761557E-2</v>
      </c>
      <c r="M55" s="310"/>
      <c r="N55" s="310"/>
      <c r="O55" s="310"/>
      <c r="P55" s="169"/>
      <c r="Q55" s="202"/>
      <c r="R55" s="78"/>
      <c r="S55" s="78"/>
    </row>
    <row r="56" spans="1:19" ht="12.75" customHeight="1">
      <c r="A56" s="138" t="s">
        <v>1212</v>
      </c>
      <c r="B56" s="486">
        <v>61691616181</v>
      </c>
      <c r="C56" s="487" t="s">
        <v>1213</v>
      </c>
      <c r="D56" s="488" t="s">
        <v>135</v>
      </c>
      <c r="E56" s="116" t="s">
        <v>1132</v>
      </c>
      <c r="F56" s="116" t="s">
        <v>139</v>
      </c>
      <c r="G56" s="116" t="s">
        <v>1133</v>
      </c>
      <c r="H56" s="483">
        <v>94076818.764799997</v>
      </c>
      <c r="I56" s="496">
        <v>104.21850000000001</v>
      </c>
      <c r="J56" s="485">
        <v>2.4458701538414562E-3</v>
      </c>
      <c r="K56" s="485">
        <v>1.0423036958885357E-2</v>
      </c>
      <c r="L56" s="485">
        <v>0.19274431013400117</v>
      </c>
      <c r="M56" s="310"/>
      <c r="N56" s="310"/>
      <c r="O56" s="310"/>
      <c r="P56" s="169"/>
      <c r="Q56" s="202"/>
      <c r="R56" s="78"/>
      <c r="S56" s="78"/>
    </row>
    <row r="57" spans="1:19" ht="12.75" customHeight="1">
      <c r="A57" s="115"/>
      <c r="B57" s="486"/>
      <c r="C57" s="487"/>
      <c r="D57" s="488"/>
      <c r="E57" s="116"/>
      <c r="F57" s="116" t="s">
        <v>140</v>
      </c>
      <c r="G57" s="116" t="s">
        <v>1133</v>
      </c>
      <c r="H57" s="483">
        <v>3084400.5254000002</v>
      </c>
      <c r="I57" s="496">
        <v>103.2427</v>
      </c>
      <c r="J57" s="485">
        <v>0.44147623312354045</v>
      </c>
      <c r="K57" s="485">
        <v>9.5629365932241583E-3</v>
      </c>
      <c r="L57" s="485">
        <v>0.1830372133056557</v>
      </c>
      <c r="M57" s="310"/>
      <c r="N57" s="310"/>
      <c r="O57" s="310"/>
      <c r="P57" s="169"/>
      <c r="Q57" s="202"/>
      <c r="R57" s="78"/>
      <c r="S57" s="78"/>
    </row>
    <row r="58" spans="1:19">
      <c r="A58" s="497" t="s">
        <v>1214</v>
      </c>
      <c r="B58" s="486" t="s">
        <v>1215</v>
      </c>
      <c r="C58" s="487" t="s">
        <v>1216</v>
      </c>
      <c r="D58" s="488" t="s">
        <v>135</v>
      </c>
      <c r="E58" s="116" t="s">
        <v>1160</v>
      </c>
      <c r="F58" s="116" t="s">
        <v>139</v>
      </c>
      <c r="G58" s="116" t="s">
        <v>1133</v>
      </c>
      <c r="H58" s="483">
        <v>79380334.028799996</v>
      </c>
      <c r="I58" s="496">
        <v>870.48170000000005</v>
      </c>
      <c r="J58" s="485">
        <v>0.12530394698658087</v>
      </c>
      <c r="K58" s="485">
        <v>4.8164374695800483E-3</v>
      </c>
      <c r="L58" s="485">
        <v>0.11679442206945634</v>
      </c>
      <c r="M58" s="310"/>
      <c r="N58" s="310"/>
      <c r="O58" s="310"/>
      <c r="P58" s="169"/>
      <c r="Q58" s="202"/>
      <c r="R58" s="78"/>
      <c r="S58" s="78"/>
    </row>
    <row r="59" spans="1:19" s="274" customFormat="1">
      <c r="A59" s="497"/>
      <c r="B59" s="486"/>
      <c r="C59" s="487"/>
      <c r="D59" s="488"/>
      <c r="E59" s="116"/>
      <c r="F59" s="116" t="s">
        <v>140</v>
      </c>
      <c r="G59" s="116" t="s">
        <v>1133</v>
      </c>
      <c r="H59" s="483">
        <v>33414352.003800001</v>
      </c>
      <c r="I59" s="496">
        <v>859.06970000000001</v>
      </c>
      <c r="J59" s="485">
        <v>8.9544976072206683E-3</v>
      </c>
      <c r="K59" s="485">
        <v>4.4152015920635446E-3</v>
      </c>
      <c r="L59" s="485">
        <v>0.11272406028786852</v>
      </c>
      <c r="M59" s="310"/>
      <c r="N59" s="310"/>
      <c r="O59" s="310"/>
      <c r="P59" s="169"/>
      <c r="Q59" s="202"/>
      <c r="R59" s="78"/>
      <c r="S59" s="78"/>
    </row>
    <row r="60" spans="1:19" ht="12.75" customHeight="1">
      <c r="A60" s="138"/>
      <c r="B60" s="486"/>
      <c r="C60" s="487"/>
      <c r="D60" s="488"/>
      <c r="E60" s="116"/>
      <c r="F60" s="116" t="s">
        <v>141</v>
      </c>
      <c r="G60" s="116" t="s">
        <v>1133</v>
      </c>
      <c r="H60" s="483">
        <v>7027516.0373999998</v>
      </c>
      <c r="I60" s="484">
        <v>867.64580000000001</v>
      </c>
      <c r="J60" s="485">
        <v>5.8072768131454122E-3</v>
      </c>
      <c r="K60" s="485">
        <v>5.0248108684851633E-3</v>
      </c>
      <c r="L60" s="485" t="s">
        <v>1128</v>
      </c>
      <c r="M60" s="310"/>
      <c r="N60" s="310"/>
      <c r="O60" s="310"/>
      <c r="P60" s="169"/>
      <c r="Q60" s="202"/>
      <c r="R60" s="78"/>
      <c r="S60" s="78"/>
    </row>
    <row r="61" spans="1:19" ht="12.75" customHeight="1">
      <c r="A61" s="138" t="s">
        <v>1217</v>
      </c>
      <c r="B61" s="486" t="s">
        <v>1218</v>
      </c>
      <c r="C61" s="487" t="s">
        <v>1219</v>
      </c>
      <c r="D61" s="488" t="s">
        <v>135</v>
      </c>
      <c r="E61" s="116" t="s">
        <v>1132</v>
      </c>
      <c r="F61" s="116" t="s">
        <v>139</v>
      </c>
      <c r="G61" s="116" t="s">
        <v>1137</v>
      </c>
      <c r="H61" s="483">
        <v>124547903.41429999</v>
      </c>
      <c r="I61" s="484">
        <v>942.76189999999997</v>
      </c>
      <c r="J61" s="485">
        <v>7.5272306268995948E-2</v>
      </c>
      <c r="K61" s="485">
        <v>2.4951199240279109E-2</v>
      </c>
      <c r="L61" s="485">
        <v>0.16794698386686346</v>
      </c>
      <c r="M61" s="310"/>
      <c r="N61" s="310"/>
      <c r="O61" s="310"/>
      <c r="P61" s="169"/>
      <c r="Q61" s="202"/>
      <c r="R61" s="78"/>
      <c r="S61" s="78"/>
    </row>
    <row r="62" spans="1:19" ht="12.75" customHeight="1">
      <c r="A62" s="138"/>
      <c r="B62" s="486"/>
      <c r="C62" s="487"/>
      <c r="D62" s="488"/>
      <c r="E62" s="116"/>
      <c r="F62" s="116" t="s">
        <v>140</v>
      </c>
      <c r="G62" s="116" t="s">
        <v>1137</v>
      </c>
      <c r="H62" s="483">
        <v>6302443.8124000002</v>
      </c>
      <c r="I62" s="484">
        <v>896.51710000000003</v>
      </c>
      <c r="J62" s="485">
        <v>-6.5495888690205506E-2</v>
      </c>
      <c r="K62" s="485">
        <v>2.4124321866139553E-2</v>
      </c>
      <c r="L62" s="485">
        <v>0.15932208430884587</v>
      </c>
      <c r="M62" s="310"/>
      <c r="N62" s="310"/>
      <c r="O62" s="310"/>
      <c r="P62" s="169"/>
      <c r="Q62" s="202"/>
      <c r="R62" s="78"/>
      <c r="S62" s="78"/>
    </row>
    <row r="63" spans="1:19" ht="12.75" customHeight="1">
      <c r="A63" s="138"/>
      <c r="B63" s="486"/>
      <c r="C63" s="487"/>
      <c r="D63" s="488"/>
      <c r="E63" s="116"/>
      <c r="F63" s="116" t="s">
        <v>141</v>
      </c>
      <c r="G63" s="116" t="s">
        <v>1137</v>
      </c>
      <c r="H63" s="483">
        <v>8.3964999999999996</v>
      </c>
      <c r="I63" s="484">
        <v>0</v>
      </c>
      <c r="J63" s="485">
        <v>2.6642701684884917E-2</v>
      </c>
      <c r="K63" s="485" t="s">
        <v>1128</v>
      </c>
      <c r="L63" s="485" t="s">
        <v>1128</v>
      </c>
      <c r="M63" s="310"/>
      <c r="N63" s="310"/>
      <c r="O63" s="310"/>
      <c r="P63" s="247"/>
      <c r="Q63" s="248"/>
      <c r="R63" s="78"/>
      <c r="S63" s="78"/>
    </row>
    <row r="64" spans="1:19" ht="12.75" customHeight="1">
      <c r="A64" s="138" t="s">
        <v>1220</v>
      </c>
      <c r="B64" s="196">
        <v>74643964821</v>
      </c>
      <c r="C64" s="292" t="s">
        <v>1221</v>
      </c>
      <c r="D64" s="481" t="s">
        <v>135</v>
      </c>
      <c r="E64" s="116" t="s">
        <v>1140</v>
      </c>
      <c r="F64" s="116"/>
      <c r="G64" s="116" t="s">
        <v>1137</v>
      </c>
      <c r="H64" s="483">
        <v>287678388.99000001</v>
      </c>
      <c r="I64" s="484">
        <v>130.82640051334644</v>
      </c>
      <c r="J64" s="485">
        <v>-8.54028006654306E-3</v>
      </c>
      <c r="K64" s="485">
        <v>1.3038774007489984E-4</v>
      </c>
      <c r="L64" s="485">
        <v>8.6508329538848017E-4</v>
      </c>
      <c r="M64" s="310"/>
      <c r="N64" s="310"/>
      <c r="O64" s="310"/>
      <c r="P64" s="249"/>
      <c r="Q64" s="202"/>
      <c r="R64" s="78"/>
      <c r="S64" s="78"/>
    </row>
    <row r="65" spans="1:19" ht="12.75" customHeight="1">
      <c r="A65" s="138" t="s">
        <v>1239</v>
      </c>
      <c r="B65" s="196" t="s">
        <v>1240</v>
      </c>
      <c r="C65" s="292" t="s">
        <v>1241</v>
      </c>
      <c r="D65" s="481" t="s">
        <v>89</v>
      </c>
      <c r="E65" s="116" t="s">
        <v>1160</v>
      </c>
      <c r="F65" s="116"/>
      <c r="G65" s="116" t="s">
        <v>1133</v>
      </c>
      <c r="H65" s="117">
        <v>54728413.68</v>
      </c>
      <c r="I65" s="118">
        <v>749.62901164197319</v>
      </c>
      <c r="J65" s="485">
        <v>0.17285952710833619</v>
      </c>
      <c r="K65" s="485">
        <v>-4.5364338888368438E-3</v>
      </c>
      <c r="L65" s="485">
        <v>7.6913321919273248E-2</v>
      </c>
      <c r="M65" s="310"/>
      <c r="N65" s="310"/>
      <c r="O65" s="310"/>
      <c r="P65" s="169"/>
      <c r="Q65" s="202"/>
      <c r="R65" s="78"/>
      <c r="S65" s="78"/>
    </row>
    <row r="66" spans="1:19" ht="12.75" customHeight="1">
      <c r="A66" s="491" t="s">
        <v>1242</v>
      </c>
      <c r="B66" s="196">
        <v>89809469629</v>
      </c>
      <c r="C66" s="292" t="s">
        <v>1243</v>
      </c>
      <c r="D66" s="481" t="s">
        <v>89</v>
      </c>
      <c r="E66" s="482" t="s">
        <v>1140</v>
      </c>
      <c r="F66" s="482"/>
      <c r="G66" s="482" t="s">
        <v>1133</v>
      </c>
      <c r="H66" s="117">
        <v>113370247.23999999</v>
      </c>
      <c r="I66" s="118">
        <v>753.11331489479642</v>
      </c>
      <c r="J66" s="485">
        <v>-1.9473749595219081E-3</v>
      </c>
      <c r="K66" s="485">
        <v>2.4535335768405275E-5</v>
      </c>
      <c r="L66" s="485">
        <v>-1.0996586215241688E-3</v>
      </c>
      <c r="M66" s="310"/>
      <c r="N66" s="310"/>
      <c r="O66" s="310"/>
      <c r="P66" s="169"/>
      <c r="Q66" s="202"/>
      <c r="R66" s="78"/>
      <c r="S66" s="78"/>
    </row>
    <row r="67" spans="1:19" ht="12.75" customHeight="1">
      <c r="A67" s="138" t="s">
        <v>1244</v>
      </c>
      <c r="B67" s="196">
        <v>85535430386</v>
      </c>
      <c r="C67" s="292" t="s">
        <v>1245</v>
      </c>
      <c r="D67" s="481" t="s">
        <v>89</v>
      </c>
      <c r="E67" s="482" t="s">
        <v>1132</v>
      </c>
      <c r="F67" s="482"/>
      <c r="G67" s="482" t="s">
        <v>1137</v>
      </c>
      <c r="H67" s="117">
        <v>141680841.83000001</v>
      </c>
      <c r="I67" s="118">
        <v>48.944299075352738</v>
      </c>
      <c r="J67" s="485">
        <v>5.4244924464683653E-2</v>
      </c>
      <c r="K67" s="485">
        <v>5.5270961470165414E-2</v>
      </c>
      <c r="L67" s="485">
        <v>0.16806100122981538</v>
      </c>
      <c r="M67" s="310"/>
      <c r="N67" s="310"/>
      <c r="O67" s="310"/>
      <c r="P67" s="169"/>
      <c r="Q67" s="202"/>
      <c r="R67" s="78"/>
      <c r="S67" s="78"/>
    </row>
    <row r="68" spans="1:19" ht="12.75" customHeight="1">
      <c r="A68" s="138" t="s">
        <v>1246</v>
      </c>
      <c r="B68" s="196">
        <v>40425097619</v>
      </c>
      <c r="C68" s="292" t="s">
        <v>1247</v>
      </c>
      <c r="D68" s="481" t="s">
        <v>89</v>
      </c>
      <c r="E68" s="482" t="s">
        <v>1132</v>
      </c>
      <c r="F68" s="482"/>
      <c r="G68" s="482" t="s">
        <v>1133</v>
      </c>
      <c r="H68" s="117">
        <v>18050359.48</v>
      </c>
      <c r="I68" s="118">
        <v>756.98215234349493</v>
      </c>
      <c r="J68" s="485">
        <v>-2.7333851070967974E-2</v>
      </c>
      <c r="K68" s="485">
        <v>3.0808020474266673E-3</v>
      </c>
      <c r="L68" s="485">
        <v>6.3735494949741067E-2</v>
      </c>
      <c r="M68" s="310"/>
      <c r="N68" s="310"/>
      <c r="O68" s="310"/>
      <c r="P68" s="169"/>
      <c r="Q68" s="202"/>
      <c r="R68" s="78"/>
      <c r="S68" s="78"/>
    </row>
    <row r="69" spans="1:19" ht="12.75" customHeight="1">
      <c r="A69" s="138" t="s">
        <v>1248</v>
      </c>
      <c r="B69" s="196" t="s">
        <v>1249</v>
      </c>
      <c r="C69" s="292" t="s">
        <v>1250</v>
      </c>
      <c r="D69" s="481" t="s">
        <v>89</v>
      </c>
      <c r="E69" s="482" t="s">
        <v>1160</v>
      </c>
      <c r="F69" s="482"/>
      <c r="G69" s="482" t="s">
        <v>1133</v>
      </c>
      <c r="H69" s="117">
        <v>19239033.289999999</v>
      </c>
      <c r="I69" s="118">
        <v>780.56926912827953</v>
      </c>
      <c r="J69" s="485">
        <v>-2.17553510322821E-4</v>
      </c>
      <c r="K69" s="485">
        <v>-6.1020242500975375E-4</v>
      </c>
      <c r="L69" s="485">
        <v>2.3187417221353313E-2</v>
      </c>
      <c r="M69" s="310"/>
      <c r="N69" s="310"/>
      <c r="O69" s="310"/>
      <c r="P69" s="169"/>
      <c r="Q69" s="202"/>
      <c r="R69" s="78"/>
      <c r="S69" s="78"/>
    </row>
    <row r="70" spans="1:19" ht="12.75" customHeight="1">
      <c r="A70" s="138" t="s">
        <v>1251</v>
      </c>
      <c r="B70" s="196">
        <v>55749429688</v>
      </c>
      <c r="C70" s="292" t="s">
        <v>1252</v>
      </c>
      <c r="D70" s="481" t="s">
        <v>89</v>
      </c>
      <c r="E70" s="482" t="s">
        <v>1160</v>
      </c>
      <c r="F70" s="482"/>
      <c r="G70" s="482" t="s">
        <v>1133</v>
      </c>
      <c r="H70" s="117">
        <v>29686460.870000001</v>
      </c>
      <c r="I70" s="118">
        <v>763.71286491625892</v>
      </c>
      <c r="J70" s="485">
        <v>6.8707363130937615E-4</v>
      </c>
      <c r="K70" s="485">
        <v>-9.1330944637979528E-5</v>
      </c>
      <c r="L70" s="485">
        <v>1.2872590431000308E-2</v>
      </c>
      <c r="M70" s="310"/>
      <c r="N70" s="310"/>
      <c r="O70" s="310"/>
      <c r="P70" s="169"/>
      <c r="Q70" s="202"/>
      <c r="R70" s="78"/>
      <c r="S70" s="78"/>
    </row>
    <row r="71" spans="1:19" ht="12.75" customHeight="1">
      <c r="A71" s="115" t="s">
        <v>1253</v>
      </c>
      <c r="B71" s="196" t="s">
        <v>1254</v>
      </c>
      <c r="C71" s="292" t="s">
        <v>1255</v>
      </c>
      <c r="D71" s="481" t="s">
        <v>89</v>
      </c>
      <c r="E71" s="116" t="s">
        <v>1160</v>
      </c>
      <c r="F71" s="116"/>
      <c r="G71" s="116" t="s">
        <v>1177</v>
      </c>
      <c r="H71" s="483">
        <v>16718111.32</v>
      </c>
      <c r="I71" s="484">
        <v>715.17719708240099</v>
      </c>
      <c r="J71" s="485">
        <v>1.4251339475204627E-2</v>
      </c>
      <c r="K71" s="485">
        <v>7.3897680031853596E-5</v>
      </c>
      <c r="L71" s="485">
        <v>5.9757038502553872E-2</v>
      </c>
      <c r="M71" s="310"/>
      <c r="N71" s="310"/>
      <c r="O71" s="310"/>
      <c r="P71" s="169"/>
      <c r="Q71" s="202"/>
      <c r="R71" s="78"/>
      <c r="S71" s="78"/>
    </row>
    <row r="72" spans="1:19" ht="12.75" customHeight="1">
      <c r="A72" s="115" t="s">
        <v>1256</v>
      </c>
      <c r="B72" s="196" t="s">
        <v>1257</v>
      </c>
      <c r="C72" s="292" t="s">
        <v>1258</v>
      </c>
      <c r="D72" s="481" t="s">
        <v>89</v>
      </c>
      <c r="E72" s="116" t="s">
        <v>1140</v>
      </c>
      <c r="F72" s="116"/>
      <c r="G72" s="116" t="s">
        <v>1133</v>
      </c>
      <c r="H72" s="483">
        <v>61195689.189999998</v>
      </c>
      <c r="I72" s="484">
        <v>743.44069058483103</v>
      </c>
      <c r="J72" s="485">
        <v>9.9275904463547171E-3</v>
      </c>
      <c r="K72" s="485">
        <v>-4.4443869677168735E-4</v>
      </c>
      <c r="L72" s="485">
        <v>2.6946407571741826E-3</v>
      </c>
      <c r="M72" s="310"/>
      <c r="N72" s="310"/>
      <c r="O72" s="310"/>
      <c r="P72" s="169"/>
      <c r="Q72" s="202"/>
      <c r="R72" s="78"/>
      <c r="S72" s="78"/>
    </row>
    <row r="73" spans="1:19" ht="12.75" customHeight="1">
      <c r="A73" s="115" t="s">
        <v>1259</v>
      </c>
      <c r="B73" s="196">
        <v>61515780704</v>
      </c>
      <c r="C73" s="292" t="s">
        <v>1260</v>
      </c>
      <c r="D73" s="481" t="s">
        <v>89</v>
      </c>
      <c r="E73" s="116" t="s">
        <v>1140</v>
      </c>
      <c r="F73" s="116"/>
      <c r="G73" s="116" t="s">
        <v>1137</v>
      </c>
      <c r="H73" s="483">
        <v>284964346.64999998</v>
      </c>
      <c r="I73" s="484">
        <v>133.20829446669228</v>
      </c>
      <c r="J73" s="485">
        <v>-7.8559016248514357E-2</v>
      </c>
      <c r="K73" s="485">
        <v>1.2583035810509458E-4</v>
      </c>
      <c r="L73" s="485">
        <v>3.3449315153388781E-4</v>
      </c>
      <c r="M73" s="310"/>
      <c r="N73" s="310"/>
      <c r="O73" s="310"/>
      <c r="P73" s="169"/>
      <c r="Q73" s="202"/>
      <c r="R73" s="78"/>
      <c r="S73" s="78"/>
    </row>
    <row r="74" spans="1:19" ht="12.75" customHeight="1">
      <c r="A74" s="115" t="s">
        <v>1261</v>
      </c>
      <c r="B74" s="196">
        <v>16128752508</v>
      </c>
      <c r="C74" s="292" t="s">
        <v>1262</v>
      </c>
      <c r="D74" s="481" t="s">
        <v>89</v>
      </c>
      <c r="E74" s="116" t="s">
        <v>1136</v>
      </c>
      <c r="F74" s="116"/>
      <c r="G74" s="116" t="s">
        <v>1133</v>
      </c>
      <c r="H74" s="483">
        <v>43872193.420000002</v>
      </c>
      <c r="I74" s="484">
        <v>105.88603963665196</v>
      </c>
      <c r="J74" s="485">
        <v>2.0086876416072874E-2</v>
      </c>
      <c r="K74" s="485">
        <v>-1.1224371357139162E-2</v>
      </c>
      <c r="L74" s="485">
        <v>9.3806430027689069E-2</v>
      </c>
      <c r="M74" s="310"/>
      <c r="N74" s="310"/>
      <c r="O74" s="310"/>
      <c r="P74" s="169"/>
      <c r="Q74" s="202"/>
      <c r="R74" s="78"/>
      <c r="S74" s="78"/>
    </row>
    <row r="75" spans="1:19" ht="12.75" customHeight="1">
      <c r="A75" s="115" t="s">
        <v>1263</v>
      </c>
      <c r="B75" s="196" t="s">
        <v>1264</v>
      </c>
      <c r="C75" s="292" t="s">
        <v>1265</v>
      </c>
      <c r="D75" s="481" t="s">
        <v>1266</v>
      </c>
      <c r="E75" s="116" t="s">
        <v>1140</v>
      </c>
      <c r="F75" s="116"/>
      <c r="G75" s="116" t="s">
        <v>1133</v>
      </c>
      <c r="H75" s="483">
        <v>1724316105.02</v>
      </c>
      <c r="I75" s="484">
        <v>1070.4132684070175</v>
      </c>
      <c r="J75" s="485">
        <v>3.7741216151142565E-2</v>
      </c>
      <c r="K75" s="485">
        <v>-6.7448199004593867E-4</v>
      </c>
      <c r="L75" s="485">
        <v>4.7793568867273706E-2</v>
      </c>
      <c r="M75" s="310"/>
      <c r="N75" s="310"/>
      <c r="O75" s="310"/>
      <c r="P75" s="169"/>
      <c r="Q75" s="202"/>
      <c r="R75" s="78"/>
      <c r="S75" s="78"/>
    </row>
    <row r="76" spans="1:19" ht="12.75" customHeight="1">
      <c r="A76" s="138" t="s">
        <v>1267</v>
      </c>
      <c r="B76" s="196">
        <v>97407922886</v>
      </c>
      <c r="C76" s="292" t="s">
        <v>1268</v>
      </c>
      <c r="D76" s="481" t="s">
        <v>1266</v>
      </c>
      <c r="E76" s="116" t="s">
        <v>1140</v>
      </c>
      <c r="F76" s="116"/>
      <c r="G76" s="116" t="s">
        <v>1133</v>
      </c>
      <c r="H76" s="483">
        <v>1017330915.51</v>
      </c>
      <c r="I76" s="484">
        <v>917.29077560347685</v>
      </c>
      <c r="J76" s="485">
        <v>2.3713601939297835E-2</v>
      </c>
      <c r="K76" s="485">
        <v>4.9473077905348717E-4</v>
      </c>
      <c r="L76" s="485">
        <v>5.066263991525144E-2</v>
      </c>
      <c r="M76" s="310"/>
      <c r="N76" s="310"/>
      <c r="O76" s="310"/>
      <c r="P76" s="169"/>
      <c r="Q76" s="202"/>
      <c r="R76" s="78"/>
      <c r="S76" s="78"/>
    </row>
    <row r="77" spans="1:19" ht="12.75" customHeight="1">
      <c r="A77" s="115" t="s">
        <v>1269</v>
      </c>
      <c r="B77" s="196" t="s">
        <v>1270</v>
      </c>
      <c r="C77" s="292" t="s">
        <v>1271</v>
      </c>
      <c r="D77" s="481" t="s">
        <v>1266</v>
      </c>
      <c r="E77" s="116" t="s">
        <v>1140</v>
      </c>
      <c r="F77" s="116" t="s">
        <v>139</v>
      </c>
      <c r="G77" s="116" t="s">
        <v>1177</v>
      </c>
      <c r="H77" s="483">
        <v>26329172.743799999</v>
      </c>
      <c r="I77" s="484">
        <v>745.18669999999997</v>
      </c>
      <c r="J77" s="485">
        <v>-3.8303385886939711E-4</v>
      </c>
      <c r="K77" s="485">
        <v>1.7494538212292632E-3</v>
      </c>
      <c r="L77" s="485">
        <v>2.7937357816784303E-2</v>
      </c>
      <c r="M77" s="310"/>
      <c r="N77" s="310"/>
      <c r="O77" s="310"/>
      <c r="P77" s="169"/>
      <c r="Q77" s="202"/>
      <c r="R77" s="78"/>
      <c r="S77" s="78"/>
    </row>
    <row r="78" spans="1:19" ht="12.75" customHeight="1">
      <c r="A78" s="115"/>
      <c r="B78" s="196"/>
      <c r="C78" s="292"/>
      <c r="D78" s="481"/>
      <c r="E78" s="116"/>
      <c r="F78" s="116" t="s">
        <v>140</v>
      </c>
      <c r="G78" s="116" t="s">
        <v>1177</v>
      </c>
      <c r="H78" s="483">
        <v>11458304.709799999</v>
      </c>
      <c r="I78" s="484">
        <v>740.38409999999999</v>
      </c>
      <c r="J78" s="485">
        <v>1.2504445599647251E-2</v>
      </c>
      <c r="K78" s="485">
        <v>1.5875055852474507E-3</v>
      </c>
      <c r="L78" s="485">
        <v>2.6404454897426488E-2</v>
      </c>
      <c r="M78" s="310"/>
      <c r="N78" s="310"/>
      <c r="O78" s="310"/>
      <c r="P78" s="169"/>
      <c r="Q78" s="202"/>
      <c r="R78" s="78"/>
      <c r="S78" s="78"/>
    </row>
    <row r="79" spans="1:19" ht="12.75" customHeight="1">
      <c r="A79" s="115"/>
      <c r="B79" s="196"/>
      <c r="C79" s="292"/>
      <c r="D79" s="481"/>
      <c r="E79" s="116"/>
      <c r="F79" s="116" t="s">
        <v>141</v>
      </c>
      <c r="G79" s="116" t="s">
        <v>1177</v>
      </c>
      <c r="H79" s="483">
        <v>1796000.3966000001</v>
      </c>
      <c r="I79" s="484">
        <v>735.60249999999996</v>
      </c>
      <c r="J79" s="485">
        <v>1.2842757839561569E-2</v>
      </c>
      <c r="K79" s="485">
        <v>1.4228530721440702E-3</v>
      </c>
      <c r="L79" s="485">
        <v>2.4868700262126842E-2</v>
      </c>
      <c r="M79" s="310"/>
      <c r="N79" s="310"/>
      <c r="O79" s="310"/>
      <c r="P79" s="169"/>
      <c r="Q79" s="202"/>
      <c r="R79" s="78"/>
      <c r="S79" s="78"/>
    </row>
    <row r="80" spans="1:19" ht="12.75" customHeight="1">
      <c r="A80" s="115" t="s">
        <v>1272</v>
      </c>
      <c r="B80" s="196" t="s">
        <v>1273</v>
      </c>
      <c r="C80" s="292" t="s">
        <v>1274</v>
      </c>
      <c r="D80" s="481" t="s">
        <v>1266</v>
      </c>
      <c r="E80" s="116" t="s">
        <v>1140</v>
      </c>
      <c r="F80" s="116" t="s">
        <v>139</v>
      </c>
      <c r="G80" s="116" t="s">
        <v>1177</v>
      </c>
      <c r="H80" s="483">
        <v>33258883.3079</v>
      </c>
      <c r="I80" s="484">
        <v>725.52689999999996</v>
      </c>
      <c r="J80" s="485">
        <v>1.2659382580833212E-2</v>
      </c>
      <c r="K80" s="485">
        <v>1.2415071721310067E-3</v>
      </c>
      <c r="L80" s="485">
        <v>2.7873985880167318E-2</v>
      </c>
      <c r="M80" s="310"/>
      <c r="N80" s="310"/>
      <c r="O80" s="310"/>
      <c r="P80" s="169"/>
      <c r="Q80" s="202"/>
      <c r="R80" s="78"/>
      <c r="S80" s="78"/>
    </row>
    <row r="81" spans="1:19" ht="12.75" customHeight="1">
      <c r="A81" s="115"/>
      <c r="B81" s="196"/>
      <c r="C81" s="292"/>
      <c r="D81" s="481"/>
      <c r="E81" s="116"/>
      <c r="F81" s="116" t="s">
        <v>140</v>
      </c>
      <c r="G81" s="116" t="s">
        <v>1177</v>
      </c>
      <c r="H81" s="483">
        <v>14168170.4101</v>
      </c>
      <c r="I81" s="484">
        <v>723.43709999999999</v>
      </c>
      <c r="J81" s="485">
        <v>1.2576150666614438E-2</v>
      </c>
      <c r="K81" s="485">
        <v>1.1592791124288571E-3</v>
      </c>
      <c r="L81" s="485">
        <v>2.710726255568896E-2</v>
      </c>
      <c r="M81" s="310"/>
      <c r="N81" s="310"/>
      <c r="O81" s="310"/>
      <c r="P81" s="169"/>
      <c r="Q81" s="202"/>
      <c r="R81" s="78"/>
      <c r="S81" s="78"/>
    </row>
    <row r="82" spans="1:19" ht="12.75" customHeight="1">
      <c r="A82" s="115"/>
      <c r="B82" s="196"/>
      <c r="C82" s="292"/>
      <c r="D82" s="481"/>
      <c r="E82" s="116"/>
      <c r="F82" s="116" t="s">
        <v>141</v>
      </c>
      <c r="G82" s="116" t="s">
        <v>1177</v>
      </c>
      <c r="H82" s="483">
        <v>3536375.0830000001</v>
      </c>
      <c r="I82" s="484">
        <v>721.3578</v>
      </c>
      <c r="J82" s="485">
        <v>1.2492880682834828E-2</v>
      </c>
      <c r="K82" s="485">
        <v>1.0768277279376015E-3</v>
      </c>
      <c r="L82" s="485">
        <v>2.6337355029440346E-2</v>
      </c>
      <c r="M82" s="310"/>
      <c r="N82" s="310"/>
      <c r="O82" s="310"/>
      <c r="P82" s="169"/>
      <c r="Q82" s="202"/>
      <c r="R82" s="78"/>
      <c r="S82" s="78"/>
    </row>
    <row r="83" spans="1:19" ht="12.75" customHeight="1">
      <c r="A83" s="115" t="s">
        <v>1275</v>
      </c>
      <c r="B83" s="196">
        <v>30096106301</v>
      </c>
      <c r="C83" s="292" t="s">
        <v>1276</v>
      </c>
      <c r="D83" s="481" t="s">
        <v>1266</v>
      </c>
      <c r="E83" s="116" t="s">
        <v>1140</v>
      </c>
      <c r="F83" s="116"/>
      <c r="G83" s="116" t="s">
        <v>1177</v>
      </c>
      <c r="H83" s="483">
        <v>418909023.18000001</v>
      </c>
      <c r="I83" s="484">
        <v>937.2678723958295</v>
      </c>
      <c r="J83" s="485">
        <v>2.2119367823706382E-2</v>
      </c>
      <c r="K83" s="485">
        <v>1.32672955054014E-3</v>
      </c>
      <c r="L83" s="485">
        <v>1.7849746092914787E-2</v>
      </c>
      <c r="M83" s="310"/>
      <c r="N83" s="310"/>
      <c r="O83" s="310"/>
      <c r="P83" s="169"/>
      <c r="Q83" s="202"/>
      <c r="R83" s="78"/>
      <c r="S83" s="78"/>
    </row>
    <row r="84" spans="1:19" ht="12.75" customHeight="1">
      <c r="A84" s="115" t="s">
        <v>1277</v>
      </c>
      <c r="B84" s="196">
        <v>18911840764</v>
      </c>
      <c r="C84" s="292" t="s">
        <v>1278</v>
      </c>
      <c r="D84" s="481" t="s">
        <v>1266</v>
      </c>
      <c r="E84" s="116" t="s">
        <v>1132</v>
      </c>
      <c r="F84" s="116"/>
      <c r="G84" s="116" t="s">
        <v>1133</v>
      </c>
      <c r="H84" s="483">
        <v>232393974.75999999</v>
      </c>
      <c r="I84" s="484">
        <v>98.045097959483357</v>
      </c>
      <c r="J84" s="485">
        <v>4.4125263796354286E-2</v>
      </c>
      <c r="K84" s="485">
        <v>3.4931932281244027E-2</v>
      </c>
      <c r="L84" s="485">
        <v>0.15817923815435297</v>
      </c>
      <c r="M84" s="310"/>
      <c r="N84" s="310"/>
      <c r="O84" s="310"/>
      <c r="P84" s="169"/>
      <c r="Q84" s="202"/>
      <c r="R84" s="78"/>
      <c r="S84" s="78"/>
    </row>
    <row r="85" spans="1:19" ht="12.75" customHeight="1">
      <c r="A85" s="115" t="s">
        <v>1279</v>
      </c>
      <c r="B85" s="196">
        <v>28173216249</v>
      </c>
      <c r="C85" s="292" t="s">
        <v>1280</v>
      </c>
      <c r="D85" s="481" t="s">
        <v>1266</v>
      </c>
      <c r="E85" s="116" t="s">
        <v>1140</v>
      </c>
      <c r="F85" s="116"/>
      <c r="G85" s="116" t="s">
        <v>1133</v>
      </c>
      <c r="H85" s="483">
        <v>58495055.280000001</v>
      </c>
      <c r="I85" s="484">
        <v>955.31694580540363</v>
      </c>
      <c r="J85" s="485">
        <v>-3.3663065394349267E-2</v>
      </c>
      <c r="K85" s="485">
        <v>-6.0723552086994204E-4</v>
      </c>
      <c r="L85" s="485">
        <v>2.8868741292007449E-3</v>
      </c>
      <c r="M85" s="310"/>
      <c r="N85" s="310"/>
      <c r="O85" s="310"/>
      <c r="P85" s="169"/>
      <c r="Q85" s="202"/>
      <c r="R85" s="78"/>
      <c r="S85" s="78"/>
    </row>
    <row r="86" spans="1:19" ht="12.75" customHeight="1">
      <c r="A86" s="138" t="s">
        <v>1281</v>
      </c>
      <c r="B86" s="196" t="s">
        <v>1282</v>
      </c>
      <c r="C86" s="292" t="s">
        <v>1283</v>
      </c>
      <c r="D86" s="481" t="s">
        <v>1266</v>
      </c>
      <c r="E86" s="116" t="s">
        <v>1140</v>
      </c>
      <c r="F86" s="116"/>
      <c r="G86" s="116" t="s">
        <v>1133</v>
      </c>
      <c r="H86" s="483">
        <v>36355071.649999999</v>
      </c>
      <c r="I86" s="484">
        <v>744.64589341195938</v>
      </c>
      <c r="J86" s="485">
        <v>0.21088931963578283</v>
      </c>
      <c r="K86" s="485">
        <v>3.3492263139978107E-5</v>
      </c>
      <c r="L86" s="485" t="s">
        <v>1128</v>
      </c>
      <c r="M86" s="310"/>
      <c r="N86" s="310"/>
      <c r="O86" s="310"/>
      <c r="P86" s="169"/>
      <c r="Q86" s="202"/>
      <c r="R86" s="78"/>
      <c r="S86" s="78"/>
    </row>
    <row r="87" spans="1:19" ht="12.75" customHeight="1">
      <c r="A87" s="115" t="s">
        <v>1284</v>
      </c>
      <c r="B87" s="196">
        <v>62937824927</v>
      </c>
      <c r="C87" s="292" t="s">
        <v>1285</v>
      </c>
      <c r="D87" s="481" t="s">
        <v>1266</v>
      </c>
      <c r="E87" s="116" t="s">
        <v>1160</v>
      </c>
      <c r="F87" s="116"/>
      <c r="G87" s="116" t="s">
        <v>1133</v>
      </c>
      <c r="H87" s="483">
        <v>38421259.140000001</v>
      </c>
      <c r="I87" s="484">
        <v>803.20782287241445</v>
      </c>
      <c r="J87" s="485">
        <v>2.8066584209134771E-2</v>
      </c>
      <c r="K87" s="485">
        <v>3.3036085876700927E-3</v>
      </c>
      <c r="L87" s="485">
        <v>7.3851654835384695E-2</v>
      </c>
      <c r="M87" s="310"/>
      <c r="N87" s="310"/>
      <c r="O87" s="310"/>
      <c r="P87" s="169"/>
      <c r="Q87" s="202"/>
      <c r="R87" s="78"/>
      <c r="S87" s="78"/>
    </row>
    <row r="88" spans="1:19" ht="12.75" customHeight="1">
      <c r="A88" s="138" t="s">
        <v>1286</v>
      </c>
      <c r="B88" s="196">
        <v>52772437018</v>
      </c>
      <c r="C88" s="292" t="s">
        <v>1287</v>
      </c>
      <c r="D88" s="481" t="s">
        <v>1266</v>
      </c>
      <c r="E88" s="116" t="s">
        <v>1136</v>
      </c>
      <c r="F88" s="116"/>
      <c r="G88" s="116" t="s">
        <v>1133</v>
      </c>
      <c r="H88" s="483">
        <v>230339833.53999999</v>
      </c>
      <c r="I88" s="484">
        <v>125.99057453416326</v>
      </c>
      <c r="J88" s="485">
        <v>2.6252205690542763E-2</v>
      </c>
      <c r="K88" s="485">
        <v>1.4536319491280869E-2</v>
      </c>
      <c r="L88" s="485">
        <v>0.11852447501067065</v>
      </c>
      <c r="M88" s="310"/>
      <c r="N88" s="310"/>
      <c r="O88" s="310"/>
      <c r="P88" s="169"/>
      <c r="Q88" s="202"/>
      <c r="R88" s="78"/>
      <c r="S88" s="78"/>
    </row>
    <row r="89" spans="1:19" ht="12.75" customHeight="1">
      <c r="A89" s="115" t="s">
        <v>1288</v>
      </c>
      <c r="B89" s="196" t="s">
        <v>1289</v>
      </c>
      <c r="C89" s="292" t="s">
        <v>1290</v>
      </c>
      <c r="D89" s="481" t="s">
        <v>1266</v>
      </c>
      <c r="E89" s="116" t="s">
        <v>1160</v>
      </c>
      <c r="F89" s="116"/>
      <c r="G89" s="116" t="s">
        <v>1133</v>
      </c>
      <c r="H89" s="483">
        <v>30243324.050000001</v>
      </c>
      <c r="I89" s="484">
        <v>731.59997104401737</v>
      </c>
      <c r="J89" s="485">
        <v>5.3338246765681774E-3</v>
      </c>
      <c r="K89" s="485">
        <v>3.8684005470968064E-3</v>
      </c>
      <c r="L89" s="485">
        <v>5.0510726713525411E-2</v>
      </c>
      <c r="M89" s="310"/>
      <c r="N89" s="310"/>
      <c r="O89" s="310"/>
      <c r="P89" s="169"/>
      <c r="Q89" s="202"/>
      <c r="R89" s="78"/>
      <c r="S89" s="78"/>
    </row>
    <row r="90" spans="1:19" s="274" customFormat="1" ht="12.75" customHeight="1">
      <c r="A90" s="115" t="s">
        <v>1291</v>
      </c>
      <c r="B90" s="196">
        <v>31076456551</v>
      </c>
      <c r="C90" s="292" t="s">
        <v>1292</v>
      </c>
      <c r="D90" s="481" t="s">
        <v>1266</v>
      </c>
      <c r="E90" s="116" t="s">
        <v>1140</v>
      </c>
      <c r="F90" s="116"/>
      <c r="G90" s="116" t="s">
        <v>1137</v>
      </c>
      <c r="H90" s="483">
        <v>485108436.95999998</v>
      </c>
      <c r="I90" s="484">
        <v>105.72061929713603</v>
      </c>
      <c r="J90" s="485">
        <v>2.0086096850236101E-2</v>
      </c>
      <c r="K90" s="485">
        <v>1.4244045234002023E-4</v>
      </c>
      <c r="L90" s="485">
        <v>9.8781935317400205E-3</v>
      </c>
      <c r="M90" s="310"/>
      <c r="N90" s="310"/>
      <c r="O90" s="310"/>
      <c r="P90" s="169"/>
      <c r="Q90" s="202"/>
      <c r="R90" s="78"/>
      <c r="S90" s="78"/>
    </row>
    <row r="91" spans="1:19" ht="12.75" customHeight="1">
      <c r="A91" s="115" t="s">
        <v>1293</v>
      </c>
      <c r="B91" s="196">
        <v>66324185184</v>
      </c>
      <c r="C91" s="292" t="s">
        <v>1294</v>
      </c>
      <c r="D91" s="481" t="s">
        <v>1266</v>
      </c>
      <c r="E91" s="116" t="s">
        <v>1140</v>
      </c>
      <c r="F91" s="116"/>
      <c r="G91" s="116" t="s">
        <v>1137</v>
      </c>
      <c r="H91" s="483">
        <v>574401949.61000001</v>
      </c>
      <c r="I91" s="484">
        <v>143.6417751659209</v>
      </c>
      <c r="J91" s="485">
        <v>-2.2633233931674379E-2</v>
      </c>
      <c r="K91" s="485">
        <v>3.8485637578355991E-4</v>
      </c>
      <c r="L91" s="485">
        <v>1.4985975317269862E-3</v>
      </c>
      <c r="M91" s="310"/>
      <c r="N91" s="310"/>
      <c r="O91" s="310"/>
      <c r="P91" s="169"/>
      <c r="Q91" s="202"/>
      <c r="R91" s="78"/>
      <c r="S91" s="78"/>
    </row>
    <row r="92" spans="1:19" s="274" customFormat="1" ht="12.75" customHeight="1">
      <c r="A92" s="115" t="s">
        <v>1295</v>
      </c>
      <c r="B92" s="196">
        <v>51707511570</v>
      </c>
      <c r="C92" s="292" t="s">
        <v>1296</v>
      </c>
      <c r="D92" s="481" t="s">
        <v>1297</v>
      </c>
      <c r="E92" s="116" t="s">
        <v>1132</v>
      </c>
      <c r="F92" s="116"/>
      <c r="G92" s="116" t="s">
        <v>1133</v>
      </c>
      <c r="H92" s="483">
        <v>10479607.213099999</v>
      </c>
      <c r="I92" s="484">
        <v>661.47854979783585</v>
      </c>
      <c r="J92" s="485">
        <v>1.0385732757859811E-2</v>
      </c>
      <c r="K92" s="485">
        <v>9.6487258302959678E-3</v>
      </c>
      <c r="L92" s="485">
        <v>9.4861301030218614E-2</v>
      </c>
      <c r="M92" s="310"/>
      <c r="N92" s="310"/>
      <c r="O92" s="310"/>
      <c r="P92" s="169"/>
      <c r="Q92" s="202"/>
      <c r="R92" s="78"/>
      <c r="S92" s="78"/>
    </row>
    <row r="93" spans="1:19" ht="12.75" customHeight="1">
      <c r="A93" s="115" t="s">
        <v>1298</v>
      </c>
      <c r="B93" s="196" t="s">
        <v>1299</v>
      </c>
      <c r="C93" s="292" t="s">
        <v>1300</v>
      </c>
      <c r="D93" s="481" t="s">
        <v>1297</v>
      </c>
      <c r="E93" s="116" t="s">
        <v>1140</v>
      </c>
      <c r="F93" s="116" t="s">
        <v>139</v>
      </c>
      <c r="G93" s="116" t="s">
        <v>1177</v>
      </c>
      <c r="H93" s="483">
        <v>5410858.1382999998</v>
      </c>
      <c r="I93" s="484">
        <v>666.32839999999999</v>
      </c>
      <c r="J93" s="485">
        <v>1.6044594166049864E-2</v>
      </c>
      <c r="K93" s="485">
        <v>4.5884852937732035E-3</v>
      </c>
      <c r="L93" s="485" t="s">
        <v>1128</v>
      </c>
      <c r="M93" s="310"/>
      <c r="N93" s="310"/>
      <c r="O93" s="310"/>
      <c r="P93" s="169"/>
      <c r="Q93" s="202"/>
      <c r="R93" s="78"/>
      <c r="S93" s="78"/>
    </row>
    <row r="94" spans="1:19" ht="12.75" customHeight="1">
      <c r="A94" s="138"/>
      <c r="B94" s="196"/>
      <c r="C94" s="292"/>
      <c r="D94" s="481"/>
      <c r="E94" s="116"/>
      <c r="F94" s="116" t="s">
        <v>140</v>
      </c>
      <c r="G94" s="116" t="s">
        <v>1177</v>
      </c>
      <c r="H94" s="483">
        <v>110768.8318</v>
      </c>
      <c r="I94" s="484">
        <v>663.99969999999996</v>
      </c>
      <c r="J94" s="485">
        <v>1.5228620151129579E-2</v>
      </c>
      <c r="K94" s="485">
        <v>3.7817495594967276E-3</v>
      </c>
      <c r="L94" s="485" t="s">
        <v>1128</v>
      </c>
      <c r="M94" s="310"/>
      <c r="N94" s="310"/>
      <c r="O94" s="310"/>
      <c r="P94" s="169"/>
      <c r="Q94" s="202"/>
      <c r="R94" s="78"/>
      <c r="S94" s="78"/>
    </row>
    <row r="95" spans="1:19" ht="12.75" customHeight="1">
      <c r="A95" s="138" t="s">
        <v>1301</v>
      </c>
      <c r="B95" s="196">
        <v>40759487854</v>
      </c>
      <c r="C95" s="292" t="s">
        <v>1302</v>
      </c>
      <c r="D95" s="481" t="s">
        <v>1297</v>
      </c>
      <c r="E95" s="116" t="s">
        <v>1132</v>
      </c>
      <c r="F95" s="116"/>
      <c r="G95" s="116" t="s">
        <v>1177</v>
      </c>
      <c r="H95" s="483">
        <v>18776464.7689</v>
      </c>
      <c r="I95" s="484">
        <v>105.93455332735759</v>
      </c>
      <c r="J95" s="485">
        <v>-5.9817140019436943E-3</v>
      </c>
      <c r="K95" s="485">
        <v>-6.8606499950866207E-3</v>
      </c>
      <c r="L95" s="485">
        <v>0.11545232058695598</v>
      </c>
      <c r="M95" s="310"/>
      <c r="N95" s="310"/>
      <c r="O95" s="310"/>
      <c r="P95" s="169"/>
      <c r="Q95" s="202"/>
      <c r="R95" s="78"/>
      <c r="S95" s="78"/>
    </row>
    <row r="96" spans="1:19" ht="12.75" customHeight="1">
      <c r="A96" s="138" t="s">
        <v>1303</v>
      </c>
      <c r="B96" s="196">
        <v>89187481269</v>
      </c>
      <c r="C96" s="292" t="s">
        <v>1304</v>
      </c>
      <c r="D96" s="481" t="s">
        <v>1305</v>
      </c>
      <c r="E96" s="116" t="s">
        <v>1160</v>
      </c>
      <c r="F96" s="116"/>
      <c r="G96" s="116" t="s">
        <v>1133</v>
      </c>
      <c r="H96" s="483">
        <v>97989873.6109</v>
      </c>
      <c r="I96" s="484">
        <v>804.78238901616862</v>
      </c>
      <c r="J96" s="485">
        <v>0.10838044431723115</v>
      </c>
      <c r="K96" s="485">
        <v>-1.5987652637143857E-3</v>
      </c>
      <c r="L96" s="485">
        <v>4.0722679567525288E-2</v>
      </c>
      <c r="M96" s="310"/>
      <c r="N96" s="310"/>
      <c r="O96" s="310"/>
      <c r="P96" s="169"/>
      <c r="Q96" s="202"/>
      <c r="R96" s="78"/>
      <c r="S96" s="78"/>
    </row>
    <row r="97" spans="1:19" s="274" customFormat="1" ht="12.75" customHeight="1">
      <c r="A97" s="138" t="s">
        <v>1306</v>
      </c>
      <c r="B97" s="196" t="s">
        <v>1307</v>
      </c>
      <c r="C97" s="292" t="s">
        <v>1308</v>
      </c>
      <c r="D97" s="481" t="s">
        <v>1305</v>
      </c>
      <c r="E97" s="116" t="s">
        <v>1140</v>
      </c>
      <c r="F97" s="116"/>
      <c r="G97" s="116" t="s">
        <v>1133</v>
      </c>
      <c r="H97" s="483">
        <v>654957054.51740003</v>
      </c>
      <c r="I97" s="484">
        <v>845.57568661290463</v>
      </c>
      <c r="J97" s="485">
        <v>2.4327392479913224E-2</v>
      </c>
      <c r="K97" s="485">
        <v>5.3131701377286955E-3</v>
      </c>
      <c r="L97" s="485">
        <v>5.7933800281106729E-2</v>
      </c>
      <c r="M97" s="310"/>
      <c r="N97" s="310"/>
      <c r="O97" s="310"/>
      <c r="P97" s="169"/>
      <c r="Q97" s="202"/>
      <c r="R97" s="78"/>
      <c r="S97" s="78"/>
    </row>
    <row r="98" spans="1:19" s="274" customFormat="1" ht="12.75" customHeight="1">
      <c r="A98" s="138" t="s">
        <v>1309</v>
      </c>
      <c r="B98" s="196">
        <v>79265733460</v>
      </c>
      <c r="C98" s="292" t="s">
        <v>1310</v>
      </c>
      <c r="D98" s="481" t="s">
        <v>1305</v>
      </c>
      <c r="E98" s="116" t="s">
        <v>1160</v>
      </c>
      <c r="F98" s="116"/>
      <c r="G98" s="116" t="s">
        <v>1133</v>
      </c>
      <c r="H98" s="483">
        <v>96497896.315899998</v>
      </c>
      <c r="I98" s="484">
        <v>833.88606190848043</v>
      </c>
      <c r="J98" s="485">
        <v>7.2653932228174956E-3</v>
      </c>
      <c r="K98" s="485">
        <v>1.3387830169047765E-2</v>
      </c>
      <c r="L98" s="485">
        <v>-6.644627003056236E-3</v>
      </c>
      <c r="M98" s="310"/>
      <c r="N98" s="310"/>
      <c r="O98" s="310"/>
      <c r="P98" s="169"/>
      <c r="Q98" s="202"/>
      <c r="R98" s="78"/>
      <c r="S98" s="78"/>
    </row>
    <row r="99" spans="1:19" ht="12.75" customHeight="1">
      <c r="A99" s="115" t="s">
        <v>1311</v>
      </c>
      <c r="B99" s="196">
        <v>27751007165</v>
      </c>
      <c r="C99" s="292" t="s">
        <v>1312</v>
      </c>
      <c r="D99" s="481" t="s">
        <v>1305</v>
      </c>
      <c r="E99" s="116" t="s">
        <v>1140</v>
      </c>
      <c r="F99" s="116"/>
      <c r="G99" s="116" t="s">
        <v>1133</v>
      </c>
      <c r="H99" s="483">
        <v>74191113.168899998</v>
      </c>
      <c r="I99" s="484">
        <v>764.01774445934154</v>
      </c>
      <c r="J99" s="485">
        <v>9.3040168546099089E-4</v>
      </c>
      <c r="K99" s="485">
        <v>1.5180783189072677E-4</v>
      </c>
      <c r="L99" s="485" t="s">
        <v>1128</v>
      </c>
      <c r="M99" s="310"/>
      <c r="N99" s="310"/>
      <c r="O99" s="310"/>
      <c r="P99" s="169"/>
      <c r="Q99" s="202"/>
      <c r="R99" s="78"/>
      <c r="S99" s="78"/>
    </row>
    <row r="100" spans="1:19" ht="12.75" customHeight="1">
      <c r="A100" s="115" t="s">
        <v>1313</v>
      </c>
      <c r="B100" s="196">
        <v>20010251059</v>
      </c>
      <c r="C100" s="292" t="s">
        <v>1314</v>
      </c>
      <c r="D100" s="481" t="s">
        <v>1305</v>
      </c>
      <c r="E100" s="494" t="s">
        <v>1140</v>
      </c>
      <c r="F100" s="494"/>
      <c r="G100" s="494" t="s">
        <v>1133</v>
      </c>
      <c r="H100" s="483">
        <v>147662729.2101</v>
      </c>
      <c r="I100" s="484">
        <v>788.71659714869406</v>
      </c>
      <c r="J100" s="485">
        <v>9.7818820627234349E-2</v>
      </c>
      <c r="K100" s="485">
        <v>-8.3781264840432357E-5</v>
      </c>
      <c r="L100" s="485">
        <v>4.5815295826541202E-3</v>
      </c>
      <c r="M100" s="310"/>
      <c r="N100" s="310"/>
      <c r="O100" s="310"/>
      <c r="P100" s="169"/>
      <c r="Q100" s="202"/>
      <c r="R100" s="78"/>
      <c r="S100" s="78"/>
    </row>
    <row r="101" spans="1:19" ht="12.75" customHeight="1">
      <c r="A101" s="115" t="s">
        <v>1315</v>
      </c>
      <c r="B101" s="196" t="s">
        <v>1316</v>
      </c>
      <c r="C101" s="292" t="s">
        <v>1317</v>
      </c>
      <c r="D101" s="481" t="s">
        <v>1305</v>
      </c>
      <c r="E101" s="494" t="s">
        <v>1140</v>
      </c>
      <c r="F101" s="494"/>
      <c r="G101" s="494" t="s">
        <v>1137</v>
      </c>
      <c r="H101" s="483">
        <v>266966945.94369999</v>
      </c>
      <c r="I101" s="484">
        <v>103.06174499139871</v>
      </c>
      <c r="J101" s="485">
        <v>7.563226591861949E-2</v>
      </c>
      <c r="K101" s="485">
        <v>4.8970739433120691E-3</v>
      </c>
      <c r="L101" s="485">
        <v>1.8547406483861995E-2</v>
      </c>
      <c r="M101" s="310"/>
      <c r="N101" s="310"/>
      <c r="O101" s="310"/>
      <c r="P101" s="169"/>
      <c r="Q101" s="202"/>
      <c r="R101" s="78"/>
      <c r="S101" s="78"/>
    </row>
    <row r="102" spans="1:19">
      <c r="A102" s="497" t="s">
        <v>1318</v>
      </c>
      <c r="B102" s="196" t="s">
        <v>1319</v>
      </c>
      <c r="C102" s="292" t="s">
        <v>1320</v>
      </c>
      <c r="D102" s="481" t="s">
        <v>1305</v>
      </c>
      <c r="E102" s="494" t="s">
        <v>1140</v>
      </c>
      <c r="F102" s="494"/>
      <c r="G102" s="494" t="s">
        <v>1177</v>
      </c>
      <c r="H102" s="483">
        <v>0</v>
      </c>
      <c r="I102" s="484">
        <v>0</v>
      </c>
      <c r="J102" s="485"/>
      <c r="K102" s="485"/>
      <c r="L102" s="485"/>
      <c r="M102" s="310"/>
      <c r="N102" s="310"/>
      <c r="O102" s="310"/>
      <c r="P102" s="169"/>
      <c r="Q102" s="202"/>
      <c r="R102" s="78"/>
      <c r="S102" s="78"/>
    </row>
    <row r="103" spans="1:19">
      <c r="A103" s="497" t="s">
        <v>1321</v>
      </c>
      <c r="B103" s="196" t="s">
        <v>1322</v>
      </c>
      <c r="C103" s="292" t="s">
        <v>1323</v>
      </c>
      <c r="D103" s="481" t="s">
        <v>1305</v>
      </c>
      <c r="E103" s="494" t="s">
        <v>1324</v>
      </c>
      <c r="F103" s="494"/>
      <c r="G103" s="494" t="s">
        <v>1133</v>
      </c>
      <c r="H103" s="483">
        <v>8333278.1880999999</v>
      </c>
      <c r="I103" s="484">
        <v>755.98398896055278</v>
      </c>
      <c r="J103" s="485">
        <v>9.3065791973343526E-3</v>
      </c>
      <c r="K103" s="485">
        <v>-5.2702627672185365E-4</v>
      </c>
      <c r="L103" s="485">
        <v>5.5539235449325375E-2</v>
      </c>
      <c r="M103" s="310"/>
      <c r="N103" s="310"/>
      <c r="O103" s="310"/>
      <c r="P103" s="169"/>
      <c r="Q103" s="202"/>
      <c r="R103" s="78"/>
      <c r="S103" s="78"/>
    </row>
    <row r="104" spans="1:19" ht="12.75" customHeight="1">
      <c r="A104" s="115" t="s">
        <v>1325</v>
      </c>
      <c r="B104" s="196" t="s">
        <v>1326</v>
      </c>
      <c r="C104" s="292" t="s">
        <v>1327</v>
      </c>
      <c r="D104" s="481" t="s">
        <v>1305</v>
      </c>
      <c r="E104" s="494" t="s">
        <v>1324</v>
      </c>
      <c r="F104" s="494"/>
      <c r="G104" s="494" t="s">
        <v>1133</v>
      </c>
      <c r="H104" s="483">
        <v>11397719.9855</v>
      </c>
      <c r="I104" s="484">
        <v>788.66539075905007</v>
      </c>
      <c r="J104" s="485">
        <v>9.8497975567779061E-2</v>
      </c>
      <c r="K104" s="485">
        <v>3.0919821203888365E-2</v>
      </c>
      <c r="L104" s="485">
        <v>0.15973924099340886</v>
      </c>
      <c r="M104" s="310"/>
      <c r="N104" s="310"/>
      <c r="O104" s="310"/>
      <c r="P104" s="169"/>
      <c r="Q104" s="202"/>
      <c r="R104" s="78"/>
      <c r="S104" s="78"/>
    </row>
    <row r="105" spans="1:19" s="274" customFormat="1" ht="12.75" customHeight="1">
      <c r="A105" s="115" t="s">
        <v>1328</v>
      </c>
      <c r="B105" s="196">
        <v>79301865686</v>
      </c>
      <c r="C105" s="292" t="s">
        <v>1329</v>
      </c>
      <c r="D105" s="481" t="s">
        <v>1305</v>
      </c>
      <c r="E105" s="494" t="s">
        <v>1160</v>
      </c>
      <c r="F105" s="494"/>
      <c r="G105" s="494" t="s">
        <v>1133</v>
      </c>
      <c r="H105" s="483">
        <v>131999748.7274</v>
      </c>
      <c r="I105" s="484">
        <v>819.02710308738813</v>
      </c>
      <c r="J105" s="485">
        <v>5.5296185879263327E-3</v>
      </c>
      <c r="K105" s="485">
        <v>1.2802509307061838E-2</v>
      </c>
      <c r="L105" s="485">
        <v>4.8345737358088003E-2</v>
      </c>
      <c r="M105" s="310"/>
      <c r="N105" s="310"/>
      <c r="O105" s="310"/>
      <c r="P105" s="169"/>
      <c r="Q105" s="202"/>
      <c r="R105" s="78"/>
      <c r="S105" s="78"/>
    </row>
    <row r="106" spans="1:19">
      <c r="A106" s="497" t="s">
        <v>1330</v>
      </c>
      <c r="B106" s="196" t="s">
        <v>1331</v>
      </c>
      <c r="C106" s="292" t="s">
        <v>1332</v>
      </c>
      <c r="D106" s="481" t="s">
        <v>1305</v>
      </c>
      <c r="E106" s="494" t="s">
        <v>1140</v>
      </c>
      <c r="F106" s="494"/>
      <c r="G106" s="494" t="s">
        <v>1177</v>
      </c>
      <c r="H106" s="483">
        <v>56559758.732600003</v>
      </c>
      <c r="I106" s="484">
        <v>709.30519359227856</v>
      </c>
      <c r="J106" s="485">
        <v>1.1529049882996967E-2</v>
      </c>
      <c r="K106" s="485">
        <v>1.2392363442481624E-4</v>
      </c>
      <c r="L106" s="485">
        <v>3.9657987046712639E-2</v>
      </c>
      <c r="M106" s="310"/>
      <c r="N106" s="310"/>
      <c r="O106" s="310"/>
      <c r="P106" s="169"/>
      <c r="Q106" s="202"/>
      <c r="R106" s="78"/>
      <c r="S106" s="78"/>
    </row>
    <row r="107" spans="1:19" s="274" customFormat="1">
      <c r="A107" s="497" t="s">
        <v>1333</v>
      </c>
      <c r="B107" s="196" t="s">
        <v>1334</v>
      </c>
      <c r="C107" s="292" t="s">
        <v>1335</v>
      </c>
      <c r="D107" s="481" t="s">
        <v>293</v>
      </c>
      <c r="E107" s="494" t="s">
        <v>1140</v>
      </c>
      <c r="F107" s="494"/>
      <c r="G107" s="494" t="s">
        <v>1137</v>
      </c>
      <c r="H107" s="483">
        <v>14929344.85</v>
      </c>
      <c r="I107" s="484">
        <v>1013.2859254435615</v>
      </c>
      <c r="J107" s="485">
        <v>-0.15816433221857629</v>
      </c>
      <c r="K107" s="485">
        <v>2.2702727606405126E-4</v>
      </c>
      <c r="L107" s="485">
        <v>3.249385886591627E-3</v>
      </c>
      <c r="M107" s="310"/>
      <c r="N107" s="310"/>
      <c r="O107" s="310"/>
      <c r="P107" s="169"/>
      <c r="Q107" s="202"/>
      <c r="R107" s="78"/>
      <c r="S107" s="78"/>
    </row>
    <row r="108" spans="1:19" ht="12.75" customHeight="1">
      <c r="A108" s="115" t="s">
        <v>1336</v>
      </c>
      <c r="B108" s="196">
        <v>37884602446</v>
      </c>
      <c r="C108" s="292" t="s">
        <v>1337</v>
      </c>
      <c r="D108" s="481" t="s">
        <v>90</v>
      </c>
      <c r="E108" s="494" t="s">
        <v>1132</v>
      </c>
      <c r="F108" s="494"/>
      <c r="G108" s="494" t="s">
        <v>1137</v>
      </c>
      <c r="H108" s="489">
        <v>238144924.56200001</v>
      </c>
      <c r="I108" s="490">
        <v>122.4164647008372</v>
      </c>
      <c r="J108" s="485">
        <v>1.0177523961221846E-2</v>
      </c>
      <c r="K108" s="485">
        <v>1.9840634939361834E-2</v>
      </c>
      <c r="L108" s="485">
        <v>0.10651510931885233</v>
      </c>
      <c r="M108" s="310"/>
      <c r="N108" s="310"/>
      <c r="O108" s="310"/>
      <c r="P108" s="169"/>
      <c r="Q108" s="202"/>
      <c r="R108" s="78"/>
      <c r="S108" s="78"/>
    </row>
    <row r="109" spans="1:19" ht="12.75" customHeight="1">
      <c r="A109" s="115" t="s">
        <v>1338</v>
      </c>
      <c r="B109" s="196" t="s">
        <v>1339</v>
      </c>
      <c r="C109" s="292" t="s">
        <v>1340</v>
      </c>
      <c r="D109" s="481" t="s">
        <v>90</v>
      </c>
      <c r="E109" s="494" t="s">
        <v>1140</v>
      </c>
      <c r="F109" s="494"/>
      <c r="G109" s="494" t="s">
        <v>1177</v>
      </c>
      <c r="H109" s="489">
        <v>94467723.314999998</v>
      </c>
      <c r="I109" s="490">
        <v>714.04848572732215</v>
      </c>
      <c r="J109" s="485">
        <v>9.0258503074738261E-3</v>
      </c>
      <c r="K109" s="485">
        <v>-2.3510520288069214E-3</v>
      </c>
      <c r="L109" s="485" t="s">
        <v>1128</v>
      </c>
      <c r="M109" s="310"/>
      <c r="N109" s="310"/>
      <c r="O109" s="310"/>
      <c r="P109" s="169"/>
      <c r="Q109" s="202"/>
      <c r="R109" s="78"/>
      <c r="S109" s="78"/>
    </row>
    <row r="110" spans="1:19" s="274" customFormat="1" ht="12.75" customHeight="1">
      <c r="A110" s="115" t="s">
        <v>1341</v>
      </c>
      <c r="B110" s="196">
        <v>94465089647</v>
      </c>
      <c r="C110" s="292" t="s">
        <v>1342</v>
      </c>
      <c r="D110" s="481" t="s">
        <v>90</v>
      </c>
      <c r="E110" s="494" t="s">
        <v>1140</v>
      </c>
      <c r="F110" s="494"/>
      <c r="G110" s="494" t="s">
        <v>1133</v>
      </c>
      <c r="H110" s="489">
        <v>2350006188.5483999</v>
      </c>
      <c r="I110" s="490">
        <v>1586.9894994677056</v>
      </c>
      <c r="J110" s="485">
        <v>3.5982636991572559E-2</v>
      </c>
      <c r="K110" s="485">
        <v>7.8565733789304204E-4</v>
      </c>
      <c r="L110" s="485">
        <v>7.3526871843797581E-2</v>
      </c>
      <c r="M110" s="310"/>
      <c r="N110" s="310"/>
      <c r="O110" s="310"/>
      <c r="P110" s="169"/>
      <c r="Q110" s="202"/>
      <c r="R110" s="78"/>
      <c r="S110" s="78"/>
    </row>
    <row r="111" spans="1:19" ht="12.75" customHeight="1">
      <c r="A111" s="115" t="s">
        <v>1343</v>
      </c>
      <c r="B111" s="196">
        <v>78935969676</v>
      </c>
      <c r="C111" s="292" t="s">
        <v>1344</v>
      </c>
      <c r="D111" s="481" t="s">
        <v>90</v>
      </c>
      <c r="E111" s="494" t="s">
        <v>1132</v>
      </c>
      <c r="F111" s="494"/>
      <c r="G111" s="494" t="s">
        <v>1133</v>
      </c>
      <c r="H111" s="483">
        <v>76876398.291299999</v>
      </c>
      <c r="I111" s="484">
        <v>793.79924173090978</v>
      </c>
      <c r="J111" s="485">
        <v>-2.7238836232666985E-3</v>
      </c>
      <c r="K111" s="485">
        <v>1.5243430510306633E-2</v>
      </c>
      <c r="L111" s="485">
        <v>9.5423451979621321E-2</v>
      </c>
      <c r="M111" s="310"/>
      <c r="N111" s="310"/>
      <c r="O111" s="310"/>
      <c r="P111" s="169"/>
      <c r="Q111" s="202"/>
      <c r="R111" s="78"/>
      <c r="S111" s="78"/>
    </row>
    <row r="112" spans="1:19" ht="12.75" customHeight="1">
      <c r="A112" s="115" t="s">
        <v>1345</v>
      </c>
      <c r="B112" s="196" t="s">
        <v>1346</v>
      </c>
      <c r="C112" s="292" t="s">
        <v>1347</v>
      </c>
      <c r="D112" s="481" t="s">
        <v>90</v>
      </c>
      <c r="E112" s="494" t="s">
        <v>1160</v>
      </c>
      <c r="F112" s="494"/>
      <c r="G112" s="494" t="s">
        <v>1133</v>
      </c>
      <c r="H112" s="483">
        <v>183391810.75569999</v>
      </c>
      <c r="I112" s="484">
        <v>739.0224579042856</v>
      </c>
      <c r="J112" s="485">
        <v>0.46568914753926949</v>
      </c>
      <c r="K112" s="485">
        <v>2.541552195621799E-3</v>
      </c>
      <c r="L112" s="485" t="s">
        <v>1128</v>
      </c>
      <c r="M112" s="310"/>
      <c r="N112" s="310"/>
      <c r="O112" s="310"/>
      <c r="P112" s="169"/>
      <c r="Q112" s="202"/>
      <c r="R112" s="78"/>
      <c r="S112" s="78"/>
    </row>
    <row r="113" spans="1:19" s="274" customFormat="1" ht="12.75" customHeight="1">
      <c r="A113" s="115" t="s">
        <v>1348</v>
      </c>
      <c r="B113" s="196" t="s">
        <v>1349</v>
      </c>
      <c r="C113" s="292" t="s">
        <v>1350</v>
      </c>
      <c r="D113" s="481" t="s">
        <v>90</v>
      </c>
      <c r="E113" s="494" t="s">
        <v>1160</v>
      </c>
      <c r="F113" s="494"/>
      <c r="G113" s="494" t="s">
        <v>1133</v>
      </c>
      <c r="H113" s="483">
        <v>67859846.399000004</v>
      </c>
      <c r="I113" s="484">
        <v>818.17162174614373</v>
      </c>
      <c r="J113" s="485">
        <v>-9.9084711334662678E-4</v>
      </c>
      <c r="K113" s="485">
        <v>5.1878918365844129E-4</v>
      </c>
      <c r="L113" s="485">
        <v>3.7007427019373873E-2</v>
      </c>
      <c r="M113" s="310"/>
      <c r="N113" s="310"/>
      <c r="O113" s="310"/>
      <c r="P113" s="169"/>
      <c r="Q113" s="202"/>
      <c r="R113" s="78"/>
      <c r="S113" s="78"/>
    </row>
    <row r="114" spans="1:19" s="274" customFormat="1" ht="12.75" customHeight="1">
      <c r="A114" s="115" t="s">
        <v>1351</v>
      </c>
      <c r="B114" s="196" t="s">
        <v>1352</v>
      </c>
      <c r="C114" s="292" t="s">
        <v>1353</v>
      </c>
      <c r="D114" s="481" t="s">
        <v>90</v>
      </c>
      <c r="E114" s="494" t="s">
        <v>1160</v>
      </c>
      <c r="F114" s="494"/>
      <c r="G114" s="494" t="s">
        <v>1177</v>
      </c>
      <c r="H114" s="483">
        <v>104313539.0218</v>
      </c>
      <c r="I114" s="484">
        <v>729.93640114137634</v>
      </c>
      <c r="J114" s="485">
        <v>7.3663697142256623E-3</v>
      </c>
      <c r="K114" s="485">
        <v>-3.2502587455820464E-3</v>
      </c>
      <c r="L114" s="485">
        <v>6.8917818688726928E-2</v>
      </c>
      <c r="M114" s="310"/>
      <c r="N114" s="310"/>
      <c r="O114" s="310"/>
      <c r="P114" s="169"/>
      <c r="Q114" s="202"/>
      <c r="R114" s="78"/>
      <c r="S114" s="78"/>
    </row>
    <row r="115" spans="1:19" ht="12.75" customHeight="1">
      <c r="A115" s="115" t="s">
        <v>1354</v>
      </c>
      <c r="B115" s="196">
        <v>35313366580</v>
      </c>
      <c r="C115" s="292" t="s">
        <v>1355</v>
      </c>
      <c r="D115" s="481" t="s">
        <v>90</v>
      </c>
      <c r="E115" s="494" t="s">
        <v>1140</v>
      </c>
      <c r="F115" s="494" t="s">
        <v>1356</v>
      </c>
      <c r="G115" s="494" t="s">
        <v>1133</v>
      </c>
      <c r="H115" s="483">
        <v>97262878.593199998</v>
      </c>
      <c r="I115" s="484">
        <v>1119.5111999999999</v>
      </c>
      <c r="J115" s="485">
        <v>6.9612841202173481E-3</v>
      </c>
      <c r="K115" s="485">
        <v>3.2430735799349186E-4</v>
      </c>
      <c r="L115" s="485">
        <v>1.739313561682776E-3</v>
      </c>
      <c r="M115" s="310"/>
      <c r="N115" s="310"/>
      <c r="O115" s="310"/>
      <c r="P115" s="169"/>
      <c r="Q115" s="202"/>
      <c r="R115" s="78"/>
      <c r="S115" s="78"/>
    </row>
    <row r="116" spans="1:19" ht="12.75" customHeight="1">
      <c r="A116" s="115"/>
      <c r="B116" s="196"/>
      <c r="C116" s="292"/>
      <c r="D116" s="481"/>
      <c r="E116" s="494"/>
      <c r="F116" s="494" t="s">
        <v>1357</v>
      </c>
      <c r="G116" s="494" t="s">
        <v>1133</v>
      </c>
      <c r="H116" s="483">
        <v>276038526.20319998</v>
      </c>
      <c r="I116" s="484">
        <v>1119.5111999999999</v>
      </c>
      <c r="J116" s="485">
        <v>2.2023040479961509E-2</v>
      </c>
      <c r="K116" s="485">
        <v>3.2430735799349186E-4</v>
      </c>
      <c r="L116" s="485">
        <v>1.739313561682776E-3</v>
      </c>
      <c r="M116" s="310"/>
      <c r="N116" s="310"/>
      <c r="O116" s="310"/>
      <c r="P116" s="169"/>
      <c r="Q116" s="202"/>
      <c r="R116" s="78"/>
      <c r="S116" s="78"/>
    </row>
    <row r="117" spans="1:19" ht="12.75" customHeight="1">
      <c r="A117" s="115" t="s">
        <v>1358</v>
      </c>
      <c r="B117" s="196">
        <v>41002460007</v>
      </c>
      <c r="C117" s="292" t="s">
        <v>1359</v>
      </c>
      <c r="D117" s="481" t="s">
        <v>90</v>
      </c>
      <c r="E117" s="494" t="s">
        <v>1132</v>
      </c>
      <c r="F117" s="494"/>
      <c r="G117" s="494" t="s">
        <v>1133</v>
      </c>
      <c r="H117" s="483">
        <v>236461379.46900001</v>
      </c>
      <c r="I117" s="484">
        <v>1087.4017575320161</v>
      </c>
      <c r="J117" s="485">
        <v>1.5471304309552458E-2</v>
      </c>
      <c r="K117" s="485">
        <v>1.1403516316665918E-2</v>
      </c>
      <c r="L117" s="485">
        <v>0.21282675138633311</v>
      </c>
      <c r="M117" s="310"/>
      <c r="N117" s="310"/>
      <c r="O117" s="310"/>
      <c r="P117" s="169"/>
      <c r="Q117" s="202"/>
      <c r="R117" s="78"/>
      <c r="S117" s="78"/>
    </row>
    <row r="118" spans="1:19" ht="12.75" customHeight="1">
      <c r="A118" s="115" t="s">
        <v>1360</v>
      </c>
      <c r="B118" s="196">
        <v>58320210450</v>
      </c>
      <c r="C118" s="292" t="s">
        <v>1361</v>
      </c>
      <c r="D118" s="481" t="s">
        <v>90</v>
      </c>
      <c r="E118" s="494" t="s">
        <v>1160</v>
      </c>
      <c r="F118" s="494"/>
      <c r="G118" s="494" t="s">
        <v>1133</v>
      </c>
      <c r="H118" s="483">
        <v>17963047.7837</v>
      </c>
      <c r="I118" s="484">
        <v>862.97091186597549</v>
      </c>
      <c r="J118" s="485">
        <v>1.089230099218752E-2</v>
      </c>
      <c r="K118" s="485">
        <v>1.3857116167438122E-2</v>
      </c>
      <c r="L118" s="485">
        <v>0.14606739970940064</v>
      </c>
      <c r="M118" s="310"/>
      <c r="N118" s="310"/>
      <c r="O118" s="310"/>
      <c r="P118" s="169"/>
      <c r="Q118" s="202"/>
      <c r="R118" s="78"/>
      <c r="S118" s="78"/>
    </row>
    <row r="119" spans="1:19" ht="12.75" customHeight="1">
      <c r="A119" s="115" t="s">
        <v>1362</v>
      </c>
      <c r="B119" s="196">
        <v>31982273976</v>
      </c>
      <c r="C119" s="292" t="s">
        <v>1363</v>
      </c>
      <c r="D119" s="481" t="s">
        <v>90</v>
      </c>
      <c r="E119" s="494" t="s">
        <v>1160</v>
      </c>
      <c r="F119" s="494"/>
      <c r="G119" s="494" t="s">
        <v>1133</v>
      </c>
      <c r="H119" s="483">
        <v>9564991.5092999991</v>
      </c>
      <c r="I119" s="484">
        <v>867.7444757514146</v>
      </c>
      <c r="J119" s="485">
        <v>6.6082525578226248E-2</v>
      </c>
      <c r="K119" s="485">
        <v>1.9684342164720592E-2</v>
      </c>
      <c r="L119" s="485">
        <v>0.17042595905027413</v>
      </c>
      <c r="M119" s="310"/>
      <c r="N119" s="310"/>
      <c r="O119" s="310"/>
      <c r="P119" s="169"/>
      <c r="Q119" s="202"/>
      <c r="R119" s="78"/>
      <c r="S119" s="78"/>
    </row>
    <row r="120" spans="1:19" ht="12.75" customHeight="1">
      <c r="A120" s="115" t="s">
        <v>1364</v>
      </c>
      <c r="B120" s="196" t="s">
        <v>1365</v>
      </c>
      <c r="C120" s="292" t="s">
        <v>1366</v>
      </c>
      <c r="D120" s="481" t="s">
        <v>90</v>
      </c>
      <c r="E120" s="494" t="s">
        <v>1160</v>
      </c>
      <c r="F120" s="494"/>
      <c r="G120" s="494" t="s">
        <v>1133</v>
      </c>
      <c r="H120" s="483">
        <v>8727888.3417000007</v>
      </c>
      <c r="I120" s="484">
        <v>859.30114881507222</v>
      </c>
      <c r="J120" s="485">
        <v>3.334480759224423E-2</v>
      </c>
      <c r="K120" s="485">
        <v>2.1823798967964159E-2</v>
      </c>
      <c r="L120" s="485">
        <v>0.16420515404892688</v>
      </c>
      <c r="M120" s="310"/>
      <c r="N120" s="310"/>
      <c r="O120" s="310"/>
      <c r="P120" s="169"/>
      <c r="Q120" s="202"/>
      <c r="R120" s="78"/>
      <c r="S120" s="78"/>
    </row>
    <row r="121" spans="1:19" ht="12.75" customHeight="1">
      <c r="A121" s="115" t="s">
        <v>1367</v>
      </c>
      <c r="B121" s="196">
        <v>40820433166</v>
      </c>
      <c r="C121" s="292" t="s">
        <v>1368</v>
      </c>
      <c r="D121" s="481" t="s">
        <v>90</v>
      </c>
      <c r="E121" s="494" t="s">
        <v>1160</v>
      </c>
      <c r="F121" s="494"/>
      <c r="G121" s="494" t="s">
        <v>1133</v>
      </c>
      <c r="H121" s="483">
        <v>7171538.1381000001</v>
      </c>
      <c r="I121" s="484">
        <v>861.95551336819005</v>
      </c>
      <c r="J121" s="485">
        <v>2.6171989873109647E-2</v>
      </c>
      <c r="K121" s="485">
        <v>2.3534761147795624E-2</v>
      </c>
      <c r="L121" s="485">
        <v>0.16524542540812903</v>
      </c>
      <c r="M121" s="310"/>
      <c r="N121" s="310"/>
      <c r="O121" s="310"/>
      <c r="P121" s="169"/>
      <c r="Q121" s="202"/>
      <c r="R121" s="78"/>
      <c r="S121" s="78"/>
    </row>
    <row r="122" spans="1:19" s="274" customFormat="1" ht="12.75" customHeight="1">
      <c r="A122" s="115" t="s">
        <v>1369</v>
      </c>
      <c r="B122" s="196" t="s">
        <v>1370</v>
      </c>
      <c r="C122" s="292" t="s">
        <v>1371</v>
      </c>
      <c r="D122" s="481" t="s">
        <v>90</v>
      </c>
      <c r="E122" s="494" t="s">
        <v>1140</v>
      </c>
      <c r="F122" s="494"/>
      <c r="G122" s="494" t="s">
        <v>1133</v>
      </c>
      <c r="H122" s="483">
        <v>84837214.408999994</v>
      </c>
      <c r="I122" s="484">
        <v>793.51020093849479</v>
      </c>
      <c r="J122" s="485">
        <v>0.12117018008434077</v>
      </c>
      <c r="K122" s="485">
        <v>-1.398556998146061E-3</v>
      </c>
      <c r="L122" s="485" t="s">
        <v>1128</v>
      </c>
      <c r="M122" s="310"/>
      <c r="N122" s="310"/>
      <c r="O122" s="310"/>
      <c r="P122" s="169"/>
      <c r="Q122" s="202"/>
      <c r="R122" s="78"/>
      <c r="S122" s="78"/>
    </row>
    <row r="123" spans="1:19" ht="12.75" customHeight="1">
      <c r="A123" s="115" t="s">
        <v>1372</v>
      </c>
      <c r="B123" s="196">
        <v>84643903663</v>
      </c>
      <c r="C123" s="292" t="s">
        <v>1373</v>
      </c>
      <c r="D123" s="481" t="s">
        <v>90</v>
      </c>
      <c r="E123" s="494" t="s">
        <v>1136</v>
      </c>
      <c r="F123" s="494"/>
      <c r="G123" s="494" t="s">
        <v>1133</v>
      </c>
      <c r="H123" s="483">
        <v>336119616.8125</v>
      </c>
      <c r="I123" s="484">
        <v>1319.2150484287292</v>
      </c>
      <c r="J123" s="485">
        <v>-9.8900531308570017E-3</v>
      </c>
      <c r="K123" s="485">
        <v>2.5332807143993996E-3</v>
      </c>
      <c r="L123" s="485">
        <v>0.10245558109405684</v>
      </c>
      <c r="M123" s="310"/>
      <c r="N123" s="310"/>
      <c r="O123" s="310"/>
      <c r="P123" s="169"/>
      <c r="Q123" s="202"/>
      <c r="R123" s="78"/>
      <c r="S123" s="78"/>
    </row>
    <row r="124" spans="1:19" ht="12.75" customHeight="1">
      <c r="A124" s="115" t="s">
        <v>1374</v>
      </c>
      <c r="B124" s="196">
        <v>56062339448</v>
      </c>
      <c r="C124" s="292" t="s">
        <v>1375</v>
      </c>
      <c r="D124" s="481" t="s">
        <v>90</v>
      </c>
      <c r="E124" s="494" t="s">
        <v>1140</v>
      </c>
      <c r="F124" s="494"/>
      <c r="G124" s="494" t="s">
        <v>1137</v>
      </c>
      <c r="H124" s="483">
        <v>1696201942.6092999</v>
      </c>
      <c r="I124" s="484">
        <v>176.15442785376337</v>
      </c>
      <c r="J124" s="485">
        <v>-3.2739389721180401E-2</v>
      </c>
      <c r="K124" s="485">
        <v>1.902692362305558E-4</v>
      </c>
      <c r="L124" s="485">
        <v>6.9322595936971432E-4</v>
      </c>
      <c r="M124" s="310"/>
      <c r="N124" s="310"/>
      <c r="O124" s="310"/>
      <c r="P124" s="169"/>
      <c r="Q124" s="202"/>
      <c r="R124" s="78"/>
      <c r="S124" s="78"/>
    </row>
    <row r="125" spans="1:19" ht="12.75" customHeight="1">
      <c r="A125" s="115" t="s">
        <v>1376</v>
      </c>
      <c r="B125" s="196">
        <v>53751385334</v>
      </c>
      <c r="C125" s="292" t="s">
        <v>1377</v>
      </c>
      <c r="D125" s="481" t="s">
        <v>90</v>
      </c>
      <c r="E125" s="494" t="s">
        <v>1160</v>
      </c>
      <c r="F125" s="494"/>
      <c r="G125" s="494" t="s">
        <v>1133</v>
      </c>
      <c r="H125" s="483">
        <v>52226757.4564</v>
      </c>
      <c r="I125" s="484">
        <v>812.45632037459916</v>
      </c>
      <c r="J125" s="485">
        <v>-9.5262497698078707E-4</v>
      </c>
      <c r="K125" s="485">
        <v>-1.7297540803717926E-3</v>
      </c>
      <c r="L125" s="485">
        <v>8.8950737228821186E-3</v>
      </c>
      <c r="M125" s="310"/>
      <c r="N125" s="310"/>
      <c r="O125" s="310"/>
      <c r="P125" s="169"/>
      <c r="Q125" s="202"/>
      <c r="R125" s="78"/>
      <c r="S125" s="78"/>
    </row>
    <row r="126" spans="1:19" ht="12.75" customHeight="1">
      <c r="A126" s="491" t="s">
        <v>1378</v>
      </c>
      <c r="B126" s="196">
        <v>88183360964</v>
      </c>
      <c r="C126" s="292" t="s">
        <v>1379</v>
      </c>
      <c r="D126" s="481" t="s">
        <v>90</v>
      </c>
      <c r="E126" s="494" t="s">
        <v>1132</v>
      </c>
      <c r="F126" s="494"/>
      <c r="G126" s="494" t="s">
        <v>1177</v>
      </c>
      <c r="H126" s="483">
        <v>112649781.075</v>
      </c>
      <c r="I126" s="484">
        <v>1408.9113066033717</v>
      </c>
      <c r="J126" s="485">
        <v>-2.5598911534676638E-3</v>
      </c>
      <c r="K126" s="485">
        <v>-2.0566424311165066E-2</v>
      </c>
      <c r="L126" s="485">
        <v>0.11794908006524518</v>
      </c>
      <c r="M126" s="310"/>
      <c r="N126" s="310"/>
      <c r="O126" s="310"/>
      <c r="P126" s="169"/>
      <c r="Q126" s="202"/>
      <c r="R126" s="78"/>
      <c r="S126" s="78"/>
    </row>
    <row r="127" spans="1:19" ht="18.75" customHeight="1">
      <c r="A127" s="640" t="s">
        <v>503</v>
      </c>
      <c r="B127" s="641"/>
      <c r="C127" s="641"/>
      <c r="D127" s="641"/>
      <c r="E127" s="642"/>
      <c r="F127" s="642"/>
      <c r="G127" s="642"/>
      <c r="H127" s="643">
        <f>SUM(H11:H126)</f>
        <v>22108548725.864616</v>
      </c>
      <c r="I127" s="643"/>
      <c r="J127" s="644">
        <v>4.1046212762504197E-2</v>
      </c>
      <c r="K127" s="644"/>
      <c r="L127" s="644"/>
      <c r="M127" s="310"/>
      <c r="N127" s="310"/>
      <c r="O127" s="310"/>
      <c r="P127" s="169"/>
    </row>
    <row r="128" spans="1:19" ht="12.75" customHeight="1">
      <c r="A128" s="22" t="s">
        <v>400</v>
      </c>
      <c r="M128" s="169"/>
      <c r="N128" s="169"/>
      <c r="O128" s="169"/>
      <c r="P128" s="169"/>
    </row>
    <row r="129" spans="1:16" s="274" customFormat="1" ht="12.75" customHeight="1">
      <c r="A129" s="22"/>
      <c r="F129" s="231" t="s">
        <v>556</v>
      </c>
      <c r="G129" s="231"/>
      <c r="M129" s="169"/>
      <c r="N129" s="169"/>
      <c r="O129" s="169"/>
      <c r="P129" s="169"/>
    </row>
    <row r="130" spans="1:16" ht="12.75" customHeight="1">
      <c r="A130" s="47" t="s">
        <v>508</v>
      </c>
      <c r="C130" s="230"/>
      <c r="F130" s="231" t="s">
        <v>557</v>
      </c>
      <c r="G130" s="231"/>
      <c r="M130" s="169"/>
      <c r="N130" s="169"/>
      <c r="O130" s="169"/>
      <c r="P130" s="169"/>
    </row>
    <row r="131" spans="1:16" ht="12.75" customHeight="1">
      <c r="A131" s="48" t="s">
        <v>558</v>
      </c>
      <c r="F131" s="231"/>
      <c r="G131" s="231"/>
      <c r="M131" s="169"/>
      <c r="N131" s="169"/>
      <c r="O131" s="169"/>
      <c r="P131" s="169"/>
    </row>
    <row r="132" spans="1:16" ht="12.75" customHeight="1">
      <c r="A132" s="35" t="s">
        <v>131</v>
      </c>
      <c r="M132" s="169"/>
      <c r="N132" s="169"/>
      <c r="O132" s="169"/>
      <c r="P132" s="169"/>
    </row>
    <row r="133" spans="1:16" ht="12.75" customHeight="1">
      <c r="A133" s="597" t="s">
        <v>132</v>
      </c>
      <c r="H133" s="137"/>
    </row>
    <row r="134" spans="1:16" ht="12.75" customHeight="1">
      <c r="A134" s="597" t="s">
        <v>559</v>
      </c>
    </row>
    <row r="135" spans="1:16" ht="12.75" customHeight="1">
      <c r="A135" s="34" t="s">
        <v>1067</v>
      </c>
    </row>
    <row r="136" spans="1:16" ht="12.75" customHeight="1">
      <c r="A136" s="34" t="s">
        <v>1111</v>
      </c>
      <c r="B136" s="50"/>
      <c r="C136" s="50"/>
      <c r="D136" s="50"/>
      <c r="E136" s="50"/>
      <c r="F136" s="50"/>
      <c r="G136" s="50"/>
      <c r="H136" s="50"/>
      <c r="I136" s="50"/>
      <c r="J136" s="50"/>
    </row>
    <row r="137" spans="1:16" s="274" customFormat="1" ht="12.75" customHeight="1">
      <c r="A137" s="34" t="s">
        <v>1441</v>
      </c>
      <c r="B137" s="50"/>
      <c r="C137" s="50"/>
      <c r="D137" s="50"/>
      <c r="E137" s="50"/>
      <c r="F137" s="50"/>
      <c r="G137" s="50"/>
      <c r="H137" s="50"/>
      <c r="I137" s="50"/>
      <c r="J137" s="50"/>
    </row>
    <row r="138" spans="1:16" ht="12.75" customHeight="1">
      <c r="A138" s="34"/>
      <c r="E138" s="51"/>
      <c r="F138" s="51"/>
      <c r="G138" s="51"/>
      <c r="H138" s="51"/>
      <c r="I138" s="51"/>
      <c r="J138" s="51"/>
    </row>
    <row r="139" spans="1:16" ht="12.75" customHeight="1">
      <c r="A139" s="679" t="s">
        <v>497</v>
      </c>
      <c r="B139" s="680"/>
      <c r="C139" s="680"/>
      <c r="D139" s="663"/>
    </row>
    <row r="140" spans="1:16" ht="12.75" customHeight="1">
      <c r="A140" s="663" t="s">
        <v>223</v>
      </c>
      <c r="B140" s="663"/>
      <c r="C140" s="663"/>
      <c r="D140" s="663"/>
    </row>
    <row r="141" spans="1:16" ht="12.75" customHeight="1">
      <c r="A141" s="663" t="s">
        <v>315</v>
      </c>
      <c r="B141" s="663"/>
      <c r="C141" s="663"/>
      <c r="D141" s="663"/>
    </row>
    <row r="142" spans="1:16" ht="12.75" customHeight="1">
      <c r="A142" s="684" t="s">
        <v>97</v>
      </c>
      <c r="L142" s="36" t="s">
        <v>1044</v>
      </c>
    </row>
    <row r="143" spans="1:16" ht="12.75" customHeight="1"/>
    <row r="144" spans="1:16" ht="12.75" customHeight="1"/>
    <row r="145" spans="1:11" ht="12.75" customHeight="1"/>
    <row r="146" spans="1:11">
      <c r="A146" s="55"/>
      <c r="B146" s="55"/>
      <c r="C146" s="55"/>
      <c r="D146" s="55"/>
      <c r="E146" s="55"/>
      <c r="F146" s="55"/>
      <c r="G146" s="55"/>
      <c r="H146" s="55"/>
      <c r="I146" s="55"/>
      <c r="J146" s="55"/>
      <c r="K146" s="55"/>
    </row>
    <row r="147" spans="1:11" ht="12.75" customHeight="1"/>
    <row r="148" spans="1:11" ht="12.75" customHeight="1">
      <c r="A148" s="35"/>
    </row>
    <row r="149" spans="1:11" ht="12.75" customHeight="1">
      <c r="A149" s="55"/>
    </row>
    <row r="150" spans="1:11" ht="12.75" customHeight="1">
      <c r="A150" s="35"/>
    </row>
    <row r="151" spans="1:11" ht="12.75" customHeight="1">
      <c r="A151" s="35"/>
    </row>
    <row r="152" spans="1:11" ht="12.75" customHeight="1">
      <c r="A152" s="55"/>
    </row>
    <row r="153" spans="1:11" ht="12.75" customHeight="1"/>
    <row r="154" spans="1:11" ht="12.75" customHeight="1">
      <c r="A154" s="35"/>
    </row>
    <row r="155" spans="1:11" ht="12.75" customHeight="1">
      <c r="A155" s="55"/>
    </row>
    <row r="156" spans="1:11" ht="12.75" customHeight="1">
      <c r="A156" s="58"/>
    </row>
    <row r="157" spans="1:11" ht="12.75" customHeight="1">
      <c r="A157" s="35"/>
    </row>
    <row r="158" spans="1:11" ht="12.75" customHeight="1">
      <c r="A158" s="55"/>
    </row>
    <row r="159" spans="1:11" ht="12.75" customHeight="1"/>
    <row r="160" spans="1: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sheetData>
  <mergeCells count="3">
    <mergeCell ref="K8:L8"/>
    <mergeCell ref="H6:I6"/>
    <mergeCell ref="H7:I7"/>
  </mergeCells>
  <hyperlinks>
    <hyperlink ref="A142" location="'2 Sadržaj'!A1" display="Sadržaj / Contents"/>
  </hyperlinks>
  <pageMargins left="0.7" right="0.7" top="0.75" bottom="0.75" header="0.3" footer="0.3"/>
  <pageSetup paperSize="9" scale="39" orientation="portrait" r:id="rId1"/>
  <ignoredErrors>
    <ignoredError sqref="B18:B105 B106:B126"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O198"/>
  <sheetViews>
    <sheetView showGridLines="0" zoomScaleNormal="100" workbookViewId="0"/>
  </sheetViews>
  <sheetFormatPr defaultRowHeight="15"/>
  <cols>
    <col min="1" max="1" width="24.28515625" customWidth="1"/>
    <col min="2" max="3" width="8.85546875" customWidth="1"/>
    <col min="4" max="4" width="9.7109375" bestFit="1" customWidth="1"/>
    <col min="5" max="6" width="9.5703125" customWidth="1"/>
    <col min="7" max="7" width="9.85546875" customWidth="1"/>
    <col min="8" max="13" width="8.85546875" customWidth="1"/>
  </cols>
  <sheetData>
    <row r="1" spans="1:15" ht="12.75" customHeight="1">
      <c r="A1" s="146" t="s">
        <v>880</v>
      </c>
      <c r="O1" s="142" t="str">
        <f>Naslovnica!A20</f>
        <v>Rujan 2019.</v>
      </c>
    </row>
    <row r="2" spans="1:15" ht="12.75" customHeight="1">
      <c r="A2" s="602" t="s">
        <v>881</v>
      </c>
      <c r="O2" s="596" t="str">
        <f>Naslovnica!A24</f>
        <v>September 2019</v>
      </c>
    </row>
    <row r="3" spans="1:15" ht="12.75" customHeight="1">
      <c r="A3" s="11"/>
      <c r="M3" s="12"/>
    </row>
    <row r="4" spans="1:15" ht="12.75" customHeight="1">
      <c r="A4" s="65"/>
      <c r="B4" s="65"/>
      <c r="C4" s="65"/>
      <c r="D4" s="65"/>
      <c r="E4" s="65"/>
      <c r="F4" s="65"/>
      <c r="G4" s="65"/>
      <c r="H4" s="65"/>
      <c r="I4" s="65"/>
      <c r="J4" s="65"/>
      <c r="K4" s="65"/>
      <c r="L4" s="65"/>
      <c r="M4" s="14"/>
      <c r="O4" s="14" t="s">
        <v>523</v>
      </c>
    </row>
    <row r="5" spans="1:15" ht="25.5" customHeight="1">
      <c r="A5" s="1061" t="s">
        <v>515</v>
      </c>
      <c r="B5" s="1062" t="s">
        <v>516</v>
      </c>
      <c r="C5" s="1063"/>
      <c r="D5" s="1058" t="s">
        <v>517</v>
      </c>
      <c r="E5" s="1059"/>
      <c r="F5" s="1058" t="s">
        <v>518</v>
      </c>
      <c r="G5" s="1059"/>
      <c r="H5" s="1058" t="s">
        <v>519</v>
      </c>
      <c r="I5" s="1059"/>
      <c r="J5" s="1058" t="s">
        <v>520</v>
      </c>
      <c r="K5" s="1059"/>
      <c r="L5" s="1058" t="s">
        <v>521</v>
      </c>
      <c r="M5" s="1059"/>
      <c r="N5" s="1058" t="s">
        <v>522</v>
      </c>
      <c r="O5" s="1059"/>
    </row>
    <row r="6" spans="1:15" ht="12.75" customHeight="1">
      <c r="A6" s="1061"/>
      <c r="B6" s="645" t="s">
        <v>33</v>
      </c>
      <c r="C6" s="645" t="s">
        <v>34</v>
      </c>
      <c r="D6" s="645" t="s">
        <v>33</v>
      </c>
      <c r="E6" s="645" t="s">
        <v>34</v>
      </c>
      <c r="F6" s="645" t="s">
        <v>33</v>
      </c>
      <c r="G6" s="645" t="s">
        <v>34</v>
      </c>
      <c r="H6" s="645" t="s">
        <v>33</v>
      </c>
      <c r="I6" s="645" t="s">
        <v>34</v>
      </c>
      <c r="J6" s="645" t="s">
        <v>33</v>
      </c>
      <c r="K6" s="645" t="s">
        <v>34</v>
      </c>
      <c r="L6" s="645" t="s">
        <v>33</v>
      </c>
      <c r="M6" s="645" t="s">
        <v>34</v>
      </c>
      <c r="N6" s="645" t="s">
        <v>33</v>
      </c>
      <c r="O6" s="645" t="s">
        <v>34</v>
      </c>
    </row>
    <row r="7" spans="1:15" ht="12.75" customHeight="1">
      <c r="A7" s="1061"/>
      <c r="B7" s="646" t="s">
        <v>31</v>
      </c>
      <c r="C7" s="646" t="s">
        <v>32</v>
      </c>
      <c r="D7" s="646" t="s">
        <v>31</v>
      </c>
      <c r="E7" s="646" t="s">
        <v>32</v>
      </c>
      <c r="F7" s="646" t="s">
        <v>31</v>
      </c>
      <c r="G7" s="646" t="s">
        <v>32</v>
      </c>
      <c r="H7" s="646" t="s">
        <v>31</v>
      </c>
      <c r="I7" s="646" t="s">
        <v>32</v>
      </c>
      <c r="J7" s="646" t="s">
        <v>31</v>
      </c>
      <c r="K7" s="646" t="s">
        <v>32</v>
      </c>
      <c r="L7" s="646" t="s">
        <v>31</v>
      </c>
      <c r="M7" s="646" t="s">
        <v>32</v>
      </c>
      <c r="N7" s="646" t="s">
        <v>31</v>
      </c>
      <c r="O7" s="646" t="s">
        <v>32</v>
      </c>
    </row>
    <row r="8" spans="1:15" ht="18">
      <c r="A8" s="386" t="s">
        <v>524</v>
      </c>
      <c r="B8" s="498">
        <v>182048.63408000002</v>
      </c>
      <c r="C8" s="499">
        <v>0.10581357019242871</v>
      </c>
      <c r="D8" s="498">
        <v>160498.79831000001</v>
      </c>
      <c r="E8" s="499">
        <v>0.17438176480636633</v>
      </c>
      <c r="F8" s="498">
        <v>528.81916999999999</v>
      </c>
      <c r="G8" s="499">
        <v>2.6801440311115574E-2</v>
      </c>
      <c r="H8" s="498">
        <v>221.99721</v>
      </c>
      <c r="I8" s="499">
        <v>4.2043942801799884E-2</v>
      </c>
      <c r="J8" s="498">
        <v>2554489.8151199999</v>
      </c>
      <c r="K8" s="499">
        <v>0.13960205508140514</v>
      </c>
      <c r="L8" s="498">
        <v>219082.18213</v>
      </c>
      <c r="M8" s="499">
        <v>0.19145252468210205</v>
      </c>
      <c r="N8" s="498">
        <v>3116870.24602</v>
      </c>
      <c r="O8" s="499">
        <v>0.14098031872912489</v>
      </c>
    </row>
    <row r="9" spans="1:15" ht="18">
      <c r="A9" s="386" t="s">
        <v>525</v>
      </c>
      <c r="B9" s="498">
        <v>12446.86274</v>
      </c>
      <c r="C9" s="499">
        <v>7.2345886629160226E-3</v>
      </c>
      <c r="D9" s="498">
        <v>2050.1118200000001</v>
      </c>
      <c r="E9" s="499">
        <v>2.2274441988748344E-3</v>
      </c>
      <c r="F9" s="498">
        <v>0</v>
      </c>
      <c r="G9" s="499">
        <v>0</v>
      </c>
      <c r="H9" s="498">
        <v>0</v>
      </c>
      <c r="I9" s="499">
        <v>0</v>
      </c>
      <c r="J9" s="498">
        <v>73743.611519999991</v>
      </c>
      <c r="K9" s="499">
        <v>4.0300648906024996E-3</v>
      </c>
      <c r="L9" s="498">
        <v>2591.1734300000003</v>
      </c>
      <c r="M9" s="499">
        <v>2.2643863149414494E-3</v>
      </c>
      <c r="N9" s="498">
        <v>90831.759509999989</v>
      </c>
      <c r="O9" s="499">
        <v>4.1084451374896443E-3</v>
      </c>
    </row>
    <row r="10" spans="1:15" ht="18">
      <c r="A10" s="386" t="s">
        <v>526</v>
      </c>
      <c r="B10" s="498">
        <v>1536706.46912</v>
      </c>
      <c r="C10" s="499">
        <v>0.8931920783538152</v>
      </c>
      <c r="D10" s="498">
        <v>833731.0713699999</v>
      </c>
      <c r="E10" s="499">
        <v>0.90584787630989161</v>
      </c>
      <c r="F10" s="498">
        <v>19309.021550000001</v>
      </c>
      <c r="G10" s="499">
        <v>0.97861351837598731</v>
      </c>
      <c r="H10" s="498">
        <v>5063.3738400000002</v>
      </c>
      <c r="I10" s="499">
        <v>0.95894989001478836</v>
      </c>
      <c r="J10" s="498">
        <v>16528275.34581</v>
      </c>
      <c r="K10" s="499">
        <v>0.90326498526986942</v>
      </c>
      <c r="L10" s="498">
        <v>975050.10312999994</v>
      </c>
      <c r="M10" s="499">
        <v>0.85208117849132947</v>
      </c>
      <c r="N10" s="498">
        <v>19898135.384820003</v>
      </c>
      <c r="O10" s="499">
        <v>0.90001997107492104</v>
      </c>
    </row>
    <row r="11" spans="1:15" ht="21.75" customHeight="1">
      <c r="A11" s="386" t="s">
        <v>527</v>
      </c>
      <c r="B11" s="500">
        <v>532494.46467000002</v>
      </c>
      <c r="C11" s="501">
        <v>0.30950597734052931</v>
      </c>
      <c r="D11" s="500">
        <v>392828.76685999992</v>
      </c>
      <c r="E11" s="501">
        <v>0.42680801571763122</v>
      </c>
      <c r="F11" s="500">
        <v>0</v>
      </c>
      <c r="G11" s="501">
        <v>0</v>
      </c>
      <c r="H11" s="500">
        <v>5063.3738400000002</v>
      </c>
      <c r="I11" s="501">
        <v>0.95894989001478836</v>
      </c>
      <c r="J11" s="500">
        <v>13927381.79568</v>
      </c>
      <c r="K11" s="501">
        <v>0.76112698084448749</v>
      </c>
      <c r="L11" s="500">
        <v>608924.74459999998</v>
      </c>
      <c r="M11" s="501">
        <v>0.53212990012075612</v>
      </c>
      <c r="N11" s="500">
        <v>15466693.145649999</v>
      </c>
      <c r="O11" s="501">
        <v>0.69957975701543429</v>
      </c>
    </row>
    <row r="12" spans="1:15" ht="18" customHeight="1">
      <c r="A12" s="393" t="s">
        <v>528</v>
      </c>
      <c r="B12" s="500">
        <v>503653.41037</v>
      </c>
      <c r="C12" s="501">
        <v>0.29274246280487165</v>
      </c>
      <c r="D12" s="500">
        <v>63055.420290000002</v>
      </c>
      <c r="E12" s="501">
        <v>6.8509643602062173E-2</v>
      </c>
      <c r="F12" s="500">
        <v>0</v>
      </c>
      <c r="G12" s="501">
        <v>0</v>
      </c>
      <c r="H12" s="500">
        <v>0</v>
      </c>
      <c r="I12" s="501">
        <v>0</v>
      </c>
      <c r="J12" s="500">
        <v>0</v>
      </c>
      <c r="K12" s="501">
        <v>0</v>
      </c>
      <c r="L12" s="500">
        <v>6861.5739000000003</v>
      </c>
      <c r="M12" s="501">
        <v>5.9962231235596714E-3</v>
      </c>
      <c r="N12" s="500">
        <v>573570.40455999994</v>
      </c>
      <c r="O12" s="501">
        <v>2.5943376549510379E-2</v>
      </c>
    </row>
    <row r="13" spans="1:15" ht="18" customHeight="1">
      <c r="A13" s="393" t="s">
        <v>529</v>
      </c>
      <c r="B13" s="500">
        <v>17295.129420000001</v>
      </c>
      <c r="C13" s="501">
        <v>1.0052585124401988E-2</v>
      </c>
      <c r="D13" s="500">
        <v>300871.86508999998</v>
      </c>
      <c r="E13" s="501">
        <v>0.32689694482097675</v>
      </c>
      <c r="F13" s="500">
        <v>0</v>
      </c>
      <c r="G13" s="501">
        <v>0</v>
      </c>
      <c r="H13" s="500">
        <v>0</v>
      </c>
      <c r="I13" s="501">
        <v>0</v>
      </c>
      <c r="J13" s="500">
        <v>10136142.05078</v>
      </c>
      <c r="K13" s="501">
        <v>0.55393693586500525</v>
      </c>
      <c r="L13" s="500">
        <v>443495.03628</v>
      </c>
      <c r="M13" s="501">
        <v>0.38756344105338153</v>
      </c>
      <c r="N13" s="500">
        <v>10897804.081570001</v>
      </c>
      <c r="O13" s="501">
        <v>0.49292263443726259</v>
      </c>
    </row>
    <row r="14" spans="1:15" ht="18" customHeight="1">
      <c r="A14" s="393" t="s">
        <v>530</v>
      </c>
      <c r="B14" s="500">
        <v>0</v>
      </c>
      <c r="C14" s="501">
        <v>0</v>
      </c>
      <c r="D14" s="500">
        <v>0</v>
      </c>
      <c r="E14" s="501">
        <v>0</v>
      </c>
      <c r="F14" s="500">
        <v>0</v>
      </c>
      <c r="G14" s="501">
        <v>0</v>
      </c>
      <c r="H14" s="500">
        <v>0</v>
      </c>
      <c r="I14" s="501">
        <v>0</v>
      </c>
      <c r="J14" s="500">
        <v>0</v>
      </c>
      <c r="K14" s="501">
        <v>0</v>
      </c>
      <c r="L14" s="500">
        <v>0</v>
      </c>
      <c r="M14" s="501">
        <v>0</v>
      </c>
      <c r="N14" s="500">
        <v>0</v>
      </c>
      <c r="O14" s="501">
        <v>0</v>
      </c>
    </row>
    <row r="15" spans="1:15" ht="19.5">
      <c r="A15" s="393" t="s">
        <v>531</v>
      </c>
      <c r="B15" s="500">
        <v>3518.5872100000001</v>
      </c>
      <c r="C15" s="501">
        <v>2.0451363263725778E-3</v>
      </c>
      <c r="D15" s="500">
        <v>15003.500310000001</v>
      </c>
      <c r="E15" s="501">
        <v>1.6301286301703428E-2</v>
      </c>
      <c r="F15" s="500">
        <v>0</v>
      </c>
      <c r="G15" s="501">
        <v>0</v>
      </c>
      <c r="H15" s="500">
        <v>0</v>
      </c>
      <c r="I15" s="501">
        <v>0</v>
      </c>
      <c r="J15" s="500">
        <v>278482.07799000002</v>
      </c>
      <c r="K15" s="501">
        <v>1.5218956897237764E-2</v>
      </c>
      <c r="L15" s="500">
        <v>757.39509999999996</v>
      </c>
      <c r="M15" s="501">
        <v>6.6187584342577565E-4</v>
      </c>
      <c r="N15" s="500">
        <v>297761.56061000004</v>
      </c>
      <c r="O15" s="501">
        <v>1.3468164025654499E-2</v>
      </c>
    </row>
    <row r="16" spans="1:15" ht="19.5">
      <c r="A16" s="394" t="s">
        <v>532</v>
      </c>
      <c r="B16" s="500">
        <v>0</v>
      </c>
      <c r="C16" s="501">
        <v>0</v>
      </c>
      <c r="D16" s="500">
        <v>0</v>
      </c>
      <c r="E16" s="501">
        <v>0</v>
      </c>
      <c r="F16" s="500">
        <v>0</v>
      </c>
      <c r="G16" s="501">
        <v>0</v>
      </c>
      <c r="H16" s="500">
        <v>0</v>
      </c>
      <c r="I16" s="501">
        <v>0</v>
      </c>
      <c r="J16" s="500">
        <v>0</v>
      </c>
      <c r="K16" s="501">
        <v>0</v>
      </c>
      <c r="L16" s="500">
        <v>0</v>
      </c>
      <c r="M16" s="501">
        <v>0</v>
      </c>
      <c r="N16" s="500">
        <v>0</v>
      </c>
      <c r="O16" s="501">
        <v>0</v>
      </c>
    </row>
    <row r="17" spans="1:15" ht="18" customHeight="1">
      <c r="A17" s="394" t="s">
        <v>533</v>
      </c>
      <c r="B17" s="500">
        <v>6394.1668300000001</v>
      </c>
      <c r="C17" s="501">
        <v>3.7165322558310528E-3</v>
      </c>
      <c r="D17" s="500">
        <v>897.61817000000008</v>
      </c>
      <c r="E17" s="501">
        <v>9.7526113749792683E-4</v>
      </c>
      <c r="F17" s="500">
        <v>0</v>
      </c>
      <c r="G17" s="501">
        <v>0</v>
      </c>
      <c r="H17" s="500">
        <v>0</v>
      </c>
      <c r="I17" s="501">
        <v>0</v>
      </c>
      <c r="J17" s="500">
        <v>28517.248820000001</v>
      </c>
      <c r="K17" s="501">
        <v>1.5584585685078415E-3</v>
      </c>
      <c r="L17" s="500">
        <v>42926.967700000001</v>
      </c>
      <c r="M17" s="501">
        <v>3.7513211997474677E-2</v>
      </c>
      <c r="N17" s="500">
        <v>78736.001519999991</v>
      </c>
      <c r="O17" s="501">
        <v>3.5613374037371573E-3</v>
      </c>
    </row>
    <row r="18" spans="1:15" ht="18" customHeight="1">
      <c r="A18" s="395" t="s">
        <v>534</v>
      </c>
      <c r="B18" s="500">
        <v>0</v>
      </c>
      <c r="C18" s="501">
        <v>0</v>
      </c>
      <c r="D18" s="500">
        <v>0</v>
      </c>
      <c r="E18" s="501">
        <v>0</v>
      </c>
      <c r="F18" s="500">
        <v>0</v>
      </c>
      <c r="G18" s="501">
        <v>0</v>
      </c>
      <c r="H18" s="500">
        <v>0</v>
      </c>
      <c r="I18" s="501">
        <v>0</v>
      </c>
      <c r="J18" s="500">
        <v>776356.89361000003</v>
      </c>
      <c r="K18" s="501">
        <v>4.2427657054283655E-2</v>
      </c>
      <c r="L18" s="500">
        <v>0</v>
      </c>
      <c r="M18" s="501">
        <v>0</v>
      </c>
      <c r="N18" s="500">
        <v>776356.89361000003</v>
      </c>
      <c r="O18" s="501">
        <v>3.5115687747493358E-2</v>
      </c>
    </row>
    <row r="19" spans="1:15" ht="18" customHeight="1">
      <c r="A19" s="386" t="s">
        <v>535</v>
      </c>
      <c r="B19" s="500">
        <v>1633.17084</v>
      </c>
      <c r="C19" s="501">
        <v>9.4926082905201514E-4</v>
      </c>
      <c r="D19" s="500">
        <v>13000.362999999999</v>
      </c>
      <c r="E19" s="501">
        <v>1.4124879855391027E-2</v>
      </c>
      <c r="F19" s="500">
        <v>0</v>
      </c>
      <c r="G19" s="501">
        <v>0</v>
      </c>
      <c r="H19" s="500">
        <v>5063.3738400000002</v>
      </c>
      <c r="I19" s="501">
        <v>0.95894989001478836</v>
      </c>
      <c r="J19" s="500">
        <v>2707883.5244800001</v>
      </c>
      <c r="K19" s="501">
        <v>0.14798497245945302</v>
      </c>
      <c r="L19" s="500">
        <v>114883.77162</v>
      </c>
      <c r="M19" s="501">
        <v>0.10039514810291444</v>
      </c>
      <c r="N19" s="500">
        <v>2842464.2037800001</v>
      </c>
      <c r="O19" s="501">
        <v>0.1285685568517764</v>
      </c>
    </row>
    <row r="20" spans="1:15" ht="18" customHeight="1">
      <c r="A20" s="393" t="s">
        <v>536</v>
      </c>
      <c r="B20" s="500">
        <v>1004212.0044499999</v>
      </c>
      <c r="C20" s="501">
        <v>0.58368610101328577</v>
      </c>
      <c r="D20" s="500">
        <v>440902.30450999999</v>
      </c>
      <c r="E20" s="501">
        <v>0.47903986059226039</v>
      </c>
      <c r="F20" s="500">
        <v>19309.021550000001</v>
      </c>
      <c r="G20" s="501">
        <v>0.97861351837598731</v>
      </c>
      <c r="H20" s="500">
        <v>0</v>
      </c>
      <c r="I20" s="501">
        <v>0</v>
      </c>
      <c r="J20" s="500">
        <v>2600893.5501300003</v>
      </c>
      <c r="K20" s="501">
        <v>0.14213800442538194</v>
      </c>
      <c r="L20" s="500">
        <v>366125.35852999997</v>
      </c>
      <c r="M20" s="501">
        <v>0.31995127837057336</v>
      </c>
      <c r="N20" s="500">
        <v>4431442.23917</v>
      </c>
      <c r="O20" s="501">
        <v>0.20044021405948664</v>
      </c>
    </row>
    <row r="21" spans="1:15" ht="18" customHeight="1">
      <c r="A21" s="393" t="s">
        <v>537</v>
      </c>
      <c r="B21" s="500">
        <v>948125.57762999996</v>
      </c>
      <c r="C21" s="501">
        <v>0.5510865427076046</v>
      </c>
      <c r="D21" s="500">
        <v>213655.15534</v>
      </c>
      <c r="E21" s="501">
        <v>0.23213608725097959</v>
      </c>
      <c r="F21" s="500">
        <v>0</v>
      </c>
      <c r="G21" s="501">
        <v>0</v>
      </c>
      <c r="H21" s="500">
        <v>0</v>
      </c>
      <c r="I21" s="501">
        <v>0</v>
      </c>
      <c r="J21" s="500">
        <v>0</v>
      </c>
      <c r="K21" s="501">
        <v>0</v>
      </c>
      <c r="L21" s="500">
        <v>36343.180249999998</v>
      </c>
      <c r="M21" s="501">
        <v>3.1759742148772474E-2</v>
      </c>
      <c r="N21" s="500">
        <v>1198123.91322</v>
      </c>
      <c r="O21" s="501">
        <v>5.4192788865185929E-2</v>
      </c>
    </row>
    <row r="22" spans="1:15" ht="18" customHeight="1">
      <c r="A22" s="393" t="s">
        <v>538</v>
      </c>
      <c r="B22" s="500">
        <v>0</v>
      </c>
      <c r="C22" s="501">
        <v>0</v>
      </c>
      <c r="D22" s="500">
        <v>92246.112730000008</v>
      </c>
      <c r="E22" s="501">
        <v>0.10022529828114085</v>
      </c>
      <c r="F22" s="500">
        <v>0</v>
      </c>
      <c r="G22" s="501">
        <v>0</v>
      </c>
      <c r="H22" s="500">
        <v>0</v>
      </c>
      <c r="I22" s="501">
        <v>0</v>
      </c>
      <c r="J22" s="500">
        <v>2341047.5511699999</v>
      </c>
      <c r="K22" s="501">
        <v>0.12793750331365891</v>
      </c>
      <c r="L22" s="500">
        <v>92268.00765</v>
      </c>
      <c r="M22" s="501">
        <v>8.0631582359800946E-2</v>
      </c>
      <c r="N22" s="500">
        <v>2525561.6715500001</v>
      </c>
      <c r="O22" s="501">
        <v>0.11423462041123922</v>
      </c>
    </row>
    <row r="23" spans="1:15" ht="18" customHeight="1">
      <c r="A23" s="393" t="s">
        <v>530</v>
      </c>
      <c r="B23" s="500">
        <v>0</v>
      </c>
      <c r="C23" s="501">
        <v>0</v>
      </c>
      <c r="D23" s="500">
        <v>0</v>
      </c>
      <c r="E23" s="501">
        <v>0</v>
      </c>
      <c r="F23" s="500">
        <v>0</v>
      </c>
      <c r="G23" s="501">
        <v>0</v>
      </c>
      <c r="H23" s="500">
        <v>0</v>
      </c>
      <c r="I23" s="501">
        <v>0</v>
      </c>
      <c r="J23" s="500">
        <v>0</v>
      </c>
      <c r="K23" s="501">
        <v>0</v>
      </c>
      <c r="L23" s="500">
        <v>0</v>
      </c>
      <c r="M23" s="501">
        <v>0</v>
      </c>
      <c r="N23" s="500">
        <v>0</v>
      </c>
      <c r="O23" s="501">
        <v>0</v>
      </c>
    </row>
    <row r="24" spans="1:15" ht="19.5">
      <c r="A24" s="393" t="s">
        <v>539</v>
      </c>
      <c r="B24" s="500">
        <v>286.07529</v>
      </c>
      <c r="C24" s="501">
        <v>1.6627780775016512E-4</v>
      </c>
      <c r="D24" s="500">
        <v>3227.3558499999999</v>
      </c>
      <c r="E24" s="501">
        <v>3.5065185204323441E-3</v>
      </c>
      <c r="F24" s="500">
        <v>0</v>
      </c>
      <c r="G24" s="501">
        <v>0</v>
      </c>
      <c r="H24" s="500">
        <v>0</v>
      </c>
      <c r="I24" s="501">
        <v>0</v>
      </c>
      <c r="J24" s="500">
        <v>203485.48827999999</v>
      </c>
      <c r="K24" s="501">
        <v>1.1120417147483021E-2</v>
      </c>
      <c r="L24" s="500">
        <v>14764.68067</v>
      </c>
      <c r="M24" s="501">
        <v>1.2902625685548398E-2</v>
      </c>
      <c r="N24" s="500">
        <v>221763.60008999999</v>
      </c>
      <c r="O24" s="501">
        <v>1.0030671973954792E-2</v>
      </c>
    </row>
    <row r="25" spans="1:15" ht="19.5">
      <c r="A25" s="394" t="s">
        <v>532</v>
      </c>
      <c r="B25" s="500">
        <v>0</v>
      </c>
      <c r="C25" s="501">
        <v>0</v>
      </c>
      <c r="D25" s="500">
        <v>0</v>
      </c>
      <c r="E25" s="501">
        <v>0</v>
      </c>
      <c r="F25" s="500">
        <v>0</v>
      </c>
      <c r="G25" s="501">
        <v>0</v>
      </c>
      <c r="H25" s="500">
        <v>0</v>
      </c>
      <c r="I25" s="501">
        <v>0</v>
      </c>
      <c r="J25" s="500">
        <v>7941.3947199999993</v>
      </c>
      <c r="K25" s="501">
        <v>4.339946930156543E-4</v>
      </c>
      <c r="L25" s="500">
        <v>0</v>
      </c>
      <c r="M25" s="501">
        <v>0</v>
      </c>
      <c r="N25" s="500">
        <v>7941.3947199999993</v>
      </c>
      <c r="O25" s="501">
        <v>3.5920018172363967E-4</v>
      </c>
    </row>
    <row r="26" spans="1:15" ht="19.5">
      <c r="A26" s="394" t="s">
        <v>540</v>
      </c>
      <c r="B26" s="500">
        <v>55800.35153</v>
      </c>
      <c r="C26" s="501">
        <v>3.2433280497931059E-2</v>
      </c>
      <c r="D26" s="500">
        <v>131773.68059</v>
      </c>
      <c r="E26" s="501">
        <v>0.1431719565397076</v>
      </c>
      <c r="F26" s="500">
        <v>19309.021550000001</v>
      </c>
      <c r="G26" s="501">
        <v>0.97861351837598731</v>
      </c>
      <c r="H26" s="500">
        <v>0</v>
      </c>
      <c r="I26" s="501">
        <v>0</v>
      </c>
      <c r="J26" s="500">
        <v>34617.401660000003</v>
      </c>
      <c r="K26" s="501">
        <v>1.8918299790079323E-3</v>
      </c>
      <c r="L26" s="500">
        <v>222749.48996000001</v>
      </c>
      <c r="M26" s="501">
        <v>0.19465732817645159</v>
      </c>
      <c r="N26" s="500">
        <v>464249.94529</v>
      </c>
      <c r="O26" s="501">
        <v>2.0998662148524687E-2</v>
      </c>
    </row>
    <row r="27" spans="1:15" ht="18" customHeight="1">
      <c r="A27" s="395" t="s">
        <v>534</v>
      </c>
      <c r="B27" s="500">
        <v>0</v>
      </c>
      <c r="C27" s="501">
        <v>0</v>
      </c>
      <c r="D27" s="500">
        <v>0</v>
      </c>
      <c r="E27" s="501">
        <v>0</v>
      </c>
      <c r="F27" s="500">
        <v>0</v>
      </c>
      <c r="G27" s="501">
        <v>0</v>
      </c>
      <c r="H27" s="500">
        <v>0</v>
      </c>
      <c r="I27" s="501">
        <v>0</v>
      </c>
      <c r="J27" s="500">
        <v>13801.714300000001</v>
      </c>
      <c r="K27" s="501">
        <v>7.5425929221640143E-4</v>
      </c>
      <c r="L27" s="500">
        <v>0</v>
      </c>
      <c r="M27" s="501">
        <v>0</v>
      </c>
      <c r="N27" s="500">
        <v>13801.714300000001</v>
      </c>
      <c r="O27" s="501">
        <v>6.2427047885837332E-4</v>
      </c>
    </row>
    <row r="28" spans="1:15" ht="18" customHeight="1">
      <c r="A28" s="393" t="s">
        <v>535</v>
      </c>
      <c r="B28" s="500">
        <v>0</v>
      </c>
      <c r="C28" s="501">
        <v>0</v>
      </c>
      <c r="D28" s="500">
        <v>0</v>
      </c>
      <c r="E28" s="501">
        <v>0</v>
      </c>
      <c r="F28" s="500">
        <v>0</v>
      </c>
      <c r="G28" s="501">
        <v>0</v>
      </c>
      <c r="H28" s="500">
        <v>0</v>
      </c>
      <c r="I28" s="501">
        <v>0</v>
      </c>
      <c r="J28" s="500">
        <v>0</v>
      </c>
      <c r="K28" s="501">
        <v>0</v>
      </c>
      <c r="L28" s="500">
        <v>0</v>
      </c>
      <c r="M28" s="501">
        <v>0</v>
      </c>
      <c r="N28" s="500">
        <v>0</v>
      </c>
      <c r="O28" s="501">
        <v>0</v>
      </c>
    </row>
    <row r="29" spans="1:15" ht="18" customHeight="1">
      <c r="A29" s="393" t="s">
        <v>541</v>
      </c>
      <c r="B29" s="502">
        <v>4109.2856899999997</v>
      </c>
      <c r="C29" s="503">
        <v>2.3884726847688401E-3</v>
      </c>
      <c r="D29" s="502">
        <v>1628.4980800000001</v>
      </c>
      <c r="E29" s="503">
        <v>1.7693613420436773E-3</v>
      </c>
      <c r="F29" s="502">
        <v>0</v>
      </c>
      <c r="G29" s="503">
        <v>0</v>
      </c>
      <c r="H29" s="502">
        <v>0</v>
      </c>
      <c r="I29" s="503">
        <v>0</v>
      </c>
      <c r="J29" s="502">
        <v>3406.86051</v>
      </c>
      <c r="K29" s="503">
        <v>1.8618384217333118E-4</v>
      </c>
      <c r="L29" s="502">
        <v>10890.677300000001</v>
      </c>
      <c r="M29" s="503">
        <v>9.5171941611656204E-3</v>
      </c>
      <c r="N29" s="502">
        <v>20035.321580000003</v>
      </c>
      <c r="O29" s="503">
        <v>9.0622509095323776E-4</v>
      </c>
    </row>
    <row r="30" spans="1:15" ht="18" customHeight="1">
      <c r="A30" s="386" t="s">
        <v>542</v>
      </c>
      <c r="B30" s="498">
        <v>1735311.2516300001</v>
      </c>
      <c r="C30" s="499">
        <v>1.0086287098939288</v>
      </c>
      <c r="D30" s="498">
        <v>997908.47957999993</v>
      </c>
      <c r="E30" s="499">
        <v>1.0842264466571765</v>
      </c>
      <c r="F30" s="498">
        <v>19837.84072</v>
      </c>
      <c r="G30" s="499">
        <v>1.0054149586871028</v>
      </c>
      <c r="H30" s="498">
        <v>5285.3710499999997</v>
      </c>
      <c r="I30" s="499">
        <v>1.0009938328165882</v>
      </c>
      <c r="J30" s="498">
        <v>19159915.632959999</v>
      </c>
      <c r="K30" s="499">
        <v>1.0470832890840502</v>
      </c>
      <c r="L30" s="498">
        <v>1207614.1359900001</v>
      </c>
      <c r="M30" s="499">
        <v>1.0553152836495387</v>
      </c>
      <c r="N30" s="498">
        <v>23125872.711929999</v>
      </c>
      <c r="O30" s="499">
        <v>1.0460149600324886</v>
      </c>
    </row>
    <row r="31" spans="1:15" ht="18" customHeight="1">
      <c r="A31" s="393" t="s">
        <v>543</v>
      </c>
      <c r="B31" s="502">
        <v>14845.400710000002</v>
      </c>
      <c r="C31" s="503">
        <v>8.62870989392878E-3</v>
      </c>
      <c r="D31" s="502">
        <v>77520.969519999999</v>
      </c>
      <c r="E31" s="503">
        <v>8.4226446657176407E-2</v>
      </c>
      <c r="F31" s="502">
        <v>106.84254</v>
      </c>
      <c r="G31" s="503">
        <v>5.4149586871027732E-3</v>
      </c>
      <c r="H31" s="502">
        <v>5.24756</v>
      </c>
      <c r="I31" s="503">
        <v>9.9383281658815912E-4</v>
      </c>
      <c r="J31" s="502">
        <v>861547.36301999993</v>
      </c>
      <c r="K31" s="503">
        <v>4.7083289084050385E-2</v>
      </c>
      <c r="L31" s="502">
        <v>63298.162649999998</v>
      </c>
      <c r="M31" s="503">
        <v>5.5315283649538638E-2</v>
      </c>
      <c r="N31" s="502">
        <v>1017323.9859999999</v>
      </c>
      <c r="O31" s="503">
        <v>4.601496003248879E-2</v>
      </c>
    </row>
    <row r="32" spans="1:15" ht="26.25" customHeight="1">
      <c r="A32" s="647" t="s">
        <v>544</v>
      </c>
      <c r="B32" s="648">
        <v>1720465.8509200001</v>
      </c>
      <c r="C32" s="649">
        <v>1</v>
      </c>
      <c r="D32" s="648">
        <v>920387.51005999988</v>
      </c>
      <c r="E32" s="649">
        <v>1</v>
      </c>
      <c r="F32" s="648">
        <v>19730.998179999999</v>
      </c>
      <c r="G32" s="649">
        <v>1</v>
      </c>
      <c r="H32" s="648">
        <v>5280.1234899999999</v>
      </c>
      <c r="I32" s="649">
        <v>1</v>
      </c>
      <c r="J32" s="648">
        <v>18298368.26994</v>
      </c>
      <c r="K32" s="649">
        <v>1</v>
      </c>
      <c r="L32" s="648">
        <v>1144315.97334</v>
      </c>
      <c r="M32" s="649">
        <v>1</v>
      </c>
      <c r="N32" s="648">
        <v>22108548.725930002</v>
      </c>
      <c r="O32" s="649">
        <v>1</v>
      </c>
    </row>
    <row r="33" spans="1:15" ht="19.5">
      <c r="A33" s="395" t="s">
        <v>545</v>
      </c>
      <c r="B33" s="500">
        <v>551.33690999999999</v>
      </c>
      <c r="C33" s="501">
        <v>3.2045792115268008E-4</v>
      </c>
      <c r="D33" s="500">
        <v>795.56611999999996</v>
      </c>
      <c r="E33" s="501">
        <v>8.643816993432876E-4</v>
      </c>
      <c r="F33" s="500">
        <v>0</v>
      </c>
      <c r="G33" s="501">
        <v>0</v>
      </c>
      <c r="H33" s="500">
        <v>0</v>
      </c>
      <c r="I33" s="501">
        <v>0</v>
      </c>
      <c r="J33" s="500">
        <v>6159.2382099999995</v>
      </c>
      <c r="K33" s="501">
        <v>3.3660040715861032E-4</v>
      </c>
      <c r="L33" s="500">
        <v>1354.99821</v>
      </c>
      <c r="M33" s="501">
        <v>1.1841119424777983E-3</v>
      </c>
      <c r="N33" s="500">
        <v>8861.1394499999988</v>
      </c>
      <c r="O33" s="501">
        <v>4.008014980923291E-4</v>
      </c>
    </row>
    <row r="34" spans="1:15" ht="19.5">
      <c r="A34" s="395" t="s">
        <v>546</v>
      </c>
      <c r="B34" s="500">
        <v>0</v>
      </c>
      <c r="C34" s="501">
        <v>0</v>
      </c>
      <c r="D34" s="500">
        <v>62506.922170000005</v>
      </c>
      <c r="E34" s="501">
        <v>6.7913701008312455E-2</v>
      </c>
      <c r="F34" s="500">
        <v>0</v>
      </c>
      <c r="G34" s="501">
        <v>0</v>
      </c>
      <c r="H34" s="500">
        <v>0</v>
      </c>
      <c r="I34" s="501">
        <v>0</v>
      </c>
      <c r="J34" s="500">
        <v>712702.80967999995</v>
      </c>
      <c r="K34" s="501">
        <v>3.8948981634105942E-2</v>
      </c>
      <c r="L34" s="500">
        <v>46727.504679999998</v>
      </c>
      <c r="M34" s="501">
        <v>4.0834442381865003E-2</v>
      </c>
      <c r="N34" s="500">
        <v>821937.23652999999</v>
      </c>
      <c r="O34" s="501">
        <v>3.717734921089557E-2</v>
      </c>
    </row>
    <row r="35" spans="1:15" ht="12.75" customHeight="1">
      <c r="A35" s="22" t="s">
        <v>492</v>
      </c>
    </row>
    <row r="36" spans="1:15" ht="12.75" customHeight="1">
      <c r="A36" s="41" t="s">
        <v>547</v>
      </c>
    </row>
    <row r="37" spans="1:15" ht="12.75" customHeight="1"/>
    <row r="38" spans="1:15" ht="12.75" customHeight="1"/>
    <row r="39" spans="1:15" ht="12.75" customHeight="1"/>
    <row r="40" spans="1:15" ht="12.75" customHeight="1"/>
    <row r="41" spans="1:15" ht="12.75" customHeight="1">
      <c r="A41" s="146" t="s">
        <v>911</v>
      </c>
      <c r="H41" s="142" t="str">
        <f>Naslovnica!A20</f>
        <v>Rujan 2019.</v>
      </c>
    </row>
    <row r="42" spans="1:15">
      <c r="A42" s="602" t="s">
        <v>912</v>
      </c>
      <c r="H42" s="596" t="str">
        <f>Naslovnica!A24</f>
        <v>September 2019</v>
      </c>
    </row>
    <row r="43" spans="1:15" ht="12.75" customHeight="1"/>
    <row r="44" spans="1:15">
      <c r="H44" s="14" t="s">
        <v>548</v>
      </c>
    </row>
    <row r="45" spans="1:15" ht="22.5">
      <c r="A45" s="1060" t="s">
        <v>549</v>
      </c>
      <c r="B45" s="650" t="s">
        <v>516</v>
      </c>
      <c r="C45" s="650" t="s">
        <v>517</v>
      </c>
      <c r="D45" s="650" t="s">
        <v>518</v>
      </c>
      <c r="E45" s="650" t="s">
        <v>519</v>
      </c>
      <c r="F45" s="650" t="s">
        <v>520</v>
      </c>
      <c r="G45" s="650" t="s">
        <v>551</v>
      </c>
      <c r="H45" s="650" t="s">
        <v>522</v>
      </c>
    </row>
    <row r="46" spans="1:15" ht="22.5">
      <c r="A46" s="1060"/>
      <c r="B46" s="651" t="s">
        <v>550</v>
      </c>
      <c r="C46" s="651" t="s">
        <v>550</v>
      </c>
      <c r="D46" s="651" t="s">
        <v>550</v>
      </c>
      <c r="E46" s="651" t="s">
        <v>550</v>
      </c>
      <c r="F46" s="651" t="s">
        <v>550</v>
      </c>
      <c r="G46" s="651" t="s">
        <v>550</v>
      </c>
      <c r="H46" s="651" t="s">
        <v>550</v>
      </c>
    </row>
    <row r="47" spans="1:15" ht="22.5">
      <c r="A47" s="81" t="s">
        <v>552</v>
      </c>
      <c r="B47" s="504">
        <v>36530.168890000008</v>
      </c>
      <c r="C47" s="504">
        <v>14708.6291</v>
      </c>
      <c r="D47" s="504">
        <v>845.27565000000004</v>
      </c>
      <c r="E47" s="504">
        <v>5136.3377899999996</v>
      </c>
      <c r="F47" s="504">
        <v>770063.27291999978</v>
      </c>
      <c r="G47" s="504">
        <v>33833.108589999967</v>
      </c>
      <c r="H47" s="504">
        <v>861116.79293999972</v>
      </c>
    </row>
    <row r="48" spans="1:15" ht="22.5">
      <c r="A48" s="505" t="s">
        <v>553</v>
      </c>
      <c r="B48" s="504">
        <v>33105.487930000018</v>
      </c>
      <c r="C48" s="504">
        <v>4164.3952199999994</v>
      </c>
      <c r="D48" s="504">
        <v>99.838670000000008</v>
      </c>
      <c r="E48" s="504">
        <v>5136.2945099999997</v>
      </c>
      <c r="F48" s="504">
        <v>508871.84428000008</v>
      </c>
      <c r="G48" s="504">
        <v>8046.0466000000006</v>
      </c>
      <c r="H48" s="504">
        <v>559423.90721000009</v>
      </c>
    </row>
    <row r="49" spans="1:15" ht="33">
      <c r="A49" s="647" t="s">
        <v>554</v>
      </c>
      <c r="B49" s="652">
        <v>3424.6809599999906</v>
      </c>
      <c r="C49" s="652">
        <v>10544.23388</v>
      </c>
      <c r="D49" s="652">
        <v>745.43698000000006</v>
      </c>
      <c r="E49" s="652">
        <v>4.3279999999867869E-2</v>
      </c>
      <c r="F49" s="652">
        <v>261191.42863999971</v>
      </c>
      <c r="G49" s="652">
        <v>25787.061989999966</v>
      </c>
      <c r="H49" s="652">
        <v>301692.88572999963</v>
      </c>
    </row>
    <row r="50" spans="1:15" ht="12.75" customHeight="1">
      <c r="A50" s="22" t="s">
        <v>492</v>
      </c>
    </row>
    <row r="51" spans="1:15" ht="12.75" customHeight="1">
      <c r="A51" s="41" t="s">
        <v>547</v>
      </c>
    </row>
    <row r="52" spans="1:15" ht="12.75" customHeight="1"/>
    <row r="53" spans="1:15" ht="12.75" customHeight="1">
      <c r="A53" s="684" t="s">
        <v>97</v>
      </c>
    </row>
    <row r="54" spans="1:15" ht="12.75" customHeight="1"/>
    <row r="55" spans="1:15" ht="12.75" customHeight="1"/>
    <row r="56" spans="1:15" ht="12.75" customHeight="1">
      <c r="O56" s="36" t="s">
        <v>1045</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H5:I5"/>
    <mergeCell ref="J5:K5"/>
  </mergeCells>
  <hyperlinks>
    <hyperlink ref="A53" location="'2 Sadržaj'!A1" display="Sadržaj / Contents"/>
  </hyperlinks>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P96"/>
  <sheetViews>
    <sheetView showGridLines="0" zoomScaleNormal="100" workbookViewId="0"/>
  </sheetViews>
  <sheetFormatPr defaultRowHeight="15"/>
  <cols>
    <col min="1" max="1" width="25.140625" customWidth="1"/>
    <col min="2" max="2" width="10.42578125" bestFit="1" customWidth="1"/>
    <col min="3" max="3" width="15" bestFit="1" customWidth="1"/>
    <col min="4" max="4" width="32.140625" bestFit="1" customWidth="1"/>
    <col min="5" max="5" width="5.42578125" bestFit="1" customWidth="1"/>
    <col min="6" max="6" width="13" customWidth="1"/>
    <col min="7" max="7" width="15" bestFit="1" customWidth="1"/>
    <col min="8" max="8" width="13.140625" bestFit="1" customWidth="1"/>
    <col min="9" max="9" width="8.7109375" customWidth="1"/>
    <col min="10" max="10" width="10.140625" customWidth="1"/>
    <col min="11" max="12" width="12.42578125" bestFit="1" customWidth="1"/>
    <col min="13" max="13" width="9.28515625" bestFit="1" customWidth="1"/>
  </cols>
  <sheetData>
    <row r="1" spans="1:16" ht="12.75" customHeight="1">
      <c r="A1" s="144" t="s">
        <v>913</v>
      </c>
      <c r="F1" s="286" t="s">
        <v>289</v>
      </c>
      <c r="G1" s="163" t="s">
        <v>1100</v>
      </c>
    </row>
    <row r="2" spans="1:16">
      <c r="A2" s="598" t="s">
        <v>914</v>
      </c>
      <c r="F2" s="599" t="s">
        <v>290</v>
      </c>
      <c r="G2" s="600" t="s">
        <v>1101</v>
      </c>
    </row>
    <row r="3" spans="1:16" ht="12.75" customHeight="1"/>
    <row r="4" spans="1:16" ht="12.75" customHeight="1">
      <c r="C4" s="193"/>
      <c r="G4" s="162" t="s">
        <v>485</v>
      </c>
    </row>
    <row r="5" spans="1:16" ht="22.5" customHeight="1">
      <c r="A5" s="634" t="s">
        <v>498</v>
      </c>
      <c r="B5" s="634" t="s">
        <v>499</v>
      </c>
      <c r="C5" s="634" t="s">
        <v>488</v>
      </c>
      <c r="D5" s="634" t="s">
        <v>500</v>
      </c>
      <c r="E5" s="634"/>
      <c r="F5" s="634" t="s">
        <v>501</v>
      </c>
      <c r="G5" s="634" t="s">
        <v>502</v>
      </c>
      <c r="J5" s="274"/>
      <c r="K5" s="274"/>
      <c r="L5" s="274"/>
      <c r="M5" s="274"/>
      <c r="N5" s="274"/>
      <c r="O5" s="274"/>
      <c r="P5" s="274"/>
    </row>
    <row r="6" spans="1:16" ht="12.75" customHeight="1">
      <c r="A6" s="115" t="s">
        <v>88</v>
      </c>
      <c r="B6" s="196">
        <v>47572962490</v>
      </c>
      <c r="C6" s="292" t="s">
        <v>186</v>
      </c>
      <c r="D6" s="115" t="s">
        <v>87</v>
      </c>
      <c r="E6" s="115"/>
      <c r="F6" s="117">
        <v>8572971.5399999991</v>
      </c>
      <c r="G6" s="118">
        <v>116.3641630649047</v>
      </c>
      <c r="H6" s="305"/>
      <c r="I6" s="306"/>
      <c r="J6" s="274"/>
      <c r="K6" s="274"/>
      <c r="L6" s="274"/>
      <c r="M6" s="274"/>
      <c r="N6" s="274"/>
      <c r="O6" s="274"/>
      <c r="P6" s="274"/>
    </row>
    <row r="7" spans="1:16" ht="12.75" customHeight="1">
      <c r="A7" s="115" t="s">
        <v>134</v>
      </c>
      <c r="B7" s="196">
        <v>97433886648</v>
      </c>
      <c r="C7" s="292" t="s">
        <v>189</v>
      </c>
      <c r="D7" s="115" t="s">
        <v>125</v>
      </c>
      <c r="E7" s="115"/>
      <c r="F7" s="117">
        <v>7071958.1299999999</v>
      </c>
      <c r="G7" s="118">
        <v>1204.4731334732915</v>
      </c>
      <c r="H7" s="305"/>
      <c r="I7" s="306"/>
      <c r="J7" s="274"/>
      <c r="K7" s="274"/>
      <c r="L7" s="274"/>
      <c r="M7" s="274"/>
      <c r="N7" s="274"/>
      <c r="O7" s="274"/>
      <c r="P7" s="274"/>
    </row>
    <row r="8" spans="1:16" ht="12.75" customHeight="1">
      <c r="A8" s="115" t="s">
        <v>219</v>
      </c>
      <c r="B8" s="196">
        <v>93273216321</v>
      </c>
      <c r="C8" s="292" t="s">
        <v>188</v>
      </c>
      <c r="D8" s="115" t="s">
        <v>125</v>
      </c>
      <c r="E8" s="115"/>
      <c r="F8" s="117">
        <v>1022376327.09</v>
      </c>
      <c r="G8" s="118">
        <v>852.4841992153506</v>
      </c>
      <c r="H8" s="305"/>
      <c r="I8" s="306"/>
      <c r="J8" s="274"/>
      <c r="K8" s="274"/>
      <c r="L8" s="274"/>
      <c r="M8" s="274"/>
      <c r="N8" s="274"/>
      <c r="O8" s="274"/>
      <c r="P8" s="274"/>
    </row>
    <row r="9" spans="1:16" ht="12.75" customHeight="1">
      <c r="A9" s="115" t="s">
        <v>1074</v>
      </c>
      <c r="B9" s="196" t="s">
        <v>1079</v>
      </c>
      <c r="C9" s="292" t="s">
        <v>1080</v>
      </c>
      <c r="D9" s="115" t="s">
        <v>1075</v>
      </c>
      <c r="E9" s="115"/>
      <c r="F9" s="117">
        <v>31740606.100000001</v>
      </c>
      <c r="G9" s="118">
        <v>105.80202033333332</v>
      </c>
      <c r="H9" s="298"/>
      <c r="I9" s="299"/>
      <c r="J9" s="274"/>
      <c r="K9" s="274"/>
      <c r="L9" s="274"/>
      <c r="M9" s="274"/>
      <c r="N9" s="274"/>
      <c r="O9" s="274"/>
      <c r="P9" s="274"/>
    </row>
    <row r="10" spans="1:16" ht="12.75" customHeight="1">
      <c r="A10" s="115" t="s">
        <v>164</v>
      </c>
      <c r="B10" s="196">
        <v>57255663752</v>
      </c>
      <c r="C10" s="292" t="s">
        <v>187</v>
      </c>
      <c r="D10" s="115" t="s">
        <v>224</v>
      </c>
      <c r="E10" s="115"/>
      <c r="F10" s="117">
        <v>8593772.9600000009</v>
      </c>
      <c r="G10" s="118">
        <v>113.47824980229879</v>
      </c>
      <c r="H10" s="305"/>
      <c r="I10" s="306"/>
      <c r="J10" s="274"/>
      <c r="K10" s="274"/>
      <c r="L10" s="274"/>
      <c r="M10" s="274"/>
      <c r="N10" s="274"/>
      <c r="O10" s="274"/>
      <c r="P10" s="274"/>
    </row>
    <row r="11" spans="1:16" ht="12.75" customHeight="1">
      <c r="A11" s="115" t="s">
        <v>225</v>
      </c>
      <c r="B11" s="196">
        <v>13264226136</v>
      </c>
      <c r="C11" s="292" t="s">
        <v>190</v>
      </c>
      <c r="D11" s="138" t="s">
        <v>135</v>
      </c>
      <c r="E11" s="138"/>
      <c r="F11" s="119">
        <v>23275758.850000001</v>
      </c>
      <c r="G11" s="118">
        <v>1.0382599443602614</v>
      </c>
      <c r="H11" s="305"/>
      <c r="I11" s="306"/>
      <c r="J11" s="274"/>
      <c r="K11" s="274"/>
      <c r="L11" s="274"/>
      <c r="M11" s="274"/>
      <c r="N11" s="274"/>
      <c r="O11" s="274"/>
      <c r="P11" s="274"/>
    </row>
    <row r="12" spans="1:16" ht="12.75" customHeight="1">
      <c r="A12" s="115" t="s">
        <v>257</v>
      </c>
      <c r="B12" s="196" t="s">
        <v>262</v>
      </c>
      <c r="C12" s="292" t="s">
        <v>263</v>
      </c>
      <c r="D12" s="138" t="s">
        <v>135</v>
      </c>
      <c r="E12" s="138"/>
      <c r="F12" s="119">
        <v>85405734.25</v>
      </c>
      <c r="G12" s="118">
        <v>7.8869977776049707</v>
      </c>
      <c r="H12" s="305"/>
      <c r="I12" s="306"/>
      <c r="J12" s="274"/>
      <c r="K12" s="274"/>
      <c r="L12" s="274"/>
      <c r="M12" s="274"/>
      <c r="N12" s="274"/>
      <c r="O12" s="274"/>
      <c r="P12" s="274"/>
    </row>
    <row r="13" spans="1:16" s="274" customFormat="1" ht="12.75" customHeight="1">
      <c r="A13" s="115" t="s">
        <v>1104</v>
      </c>
      <c r="B13" s="196">
        <v>75398635234</v>
      </c>
      <c r="C13" s="292" t="s">
        <v>1082</v>
      </c>
      <c r="D13" s="138" t="s">
        <v>180</v>
      </c>
      <c r="E13" s="138"/>
      <c r="F13" s="119">
        <v>44355828.579999998</v>
      </c>
      <c r="G13" s="118">
        <v>5735.1729290102685</v>
      </c>
      <c r="H13" s="305"/>
      <c r="I13" s="306"/>
    </row>
    <row r="14" spans="1:16" ht="12.75" customHeight="1">
      <c r="A14" s="115" t="s">
        <v>181</v>
      </c>
      <c r="B14" s="196">
        <v>45897406091</v>
      </c>
      <c r="C14" s="293" t="s">
        <v>191</v>
      </c>
      <c r="D14" s="115" t="s">
        <v>180</v>
      </c>
      <c r="E14" s="115"/>
      <c r="F14" s="117">
        <v>2800259.92</v>
      </c>
      <c r="G14" s="118">
        <v>33.166904738128046</v>
      </c>
      <c r="H14" s="305"/>
      <c r="J14" s="274"/>
      <c r="K14" s="274"/>
      <c r="L14" s="274"/>
      <c r="M14" s="274"/>
      <c r="N14" s="274"/>
      <c r="O14" s="274"/>
      <c r="P14" s="274"/>
    </row>
    <row r="15" spans="1:16" ht="12.75" customHeight="1">
      <c r="A15" s="115" t="s">
        <v>137</v>
      </c>
      <c r="B15" s="196">
        <v>48815690681</v>
      </c>
      <c r="C15" s="292" t="s">
        <v>192</v>
      </c>
      <c r="D15" s="115" t="s">
        <v>180</v>
      </c>
      <c r="E15" s="115"/>
      <c r="F15" s="120">
        <v>7053447.2800000003</v>
      </c>
      <c r="G15" s="121">
        <v>861.91850844495207</v>
      </c>
      <c r="H15" s="305"/>
      <c r="I15" s="306"/>
      <c r="J15" s="274"/>
      <c r="K15" s="274"/>
      <c r="L15" s="274"/>
      <c r="M15" s="274"/>
      <c r="N15" s="274"/>
      <c r="O15" s="274"/>
      <c r="P15" s="274"/>
    </row>
    <row r="16" spans="1:16" ht="12.75" customHeight="1">
      <c r="A16" s="115" t="s">
        <v>176</v>
      </c>
      <c r="B16" s="196">
        <v>81393286204</v>
      </c>
      <c r="C16" s="292" t="s">
        <v>193</v>
      </c>
      <c r="D16" s="115" t="s">
        <v>90</v>
      </c>
      <c r="E16" s="115"/>
      <c r="F16" s="119">
        <v>8368806.0351999998</v>
      </c>
      <c r="G16" s="122">
        <v>62.226184853985323</v>
      </c>
      <c r="H16" s="305"/>
      <c r="I16" s="306"/>
      <c r="J16" s="274"/>
      <c r="K16" s="274"/>
      <c r="L16" s="274"/>
      <c r="M16" s="274"/>
      <c r="N16" s="274"/>
      <c r="O16" s="274"/>
      <c r="P16" s="274"/>
    </row>
    <row r="17" spans="1:16" ht="18.75" customHeight="1">
      <c r="A17" s="640" t="s">
        <v>503</v>
      </c>
      <c r="B17" s="654"/>
      <c r="C17" s="655"/>
      <c r="D17" s="641"/>
      <c r="E17" s="641"/>
      <c r="F17" s="643">
        <f>SUM(F6:F16)</f>
        <v>1249615470.7351999</v>
      </c>
      <c r="G17" s="656"/>
      <c r="J17" s="274"/>
      <c r="K17" s="274"/>
      <c r="L17" s="274"/>
      <c r="M17" s="274"/>
      <c r="N17" s="274"/>
      <c r="O17" s="274"/>
      <c r="P17" s="274"/>
    </row>
    <row r="18" spans="1:16" ht="12.75" customHeight="1">
      <c r="A18" s="22" t="s">
        <v>483</v>
      </c>
      <c r="J18" s="274"/>
      <c r="K18" s="274"/>
      <c r="L18" s="274"/>
      <c r="M18" s="274"/>
      <c r="N18" s="274"/>
      <c r="O18" s="274"/>
      <c r="P18" s="274"/>
    </row>
    <row r="19" spans="1:16" ht="12.75" customHeight="1">
      <c r="A19" s="47" t="s">
        <v>504</v>
      </c>
      <c r="J19" s="274"/>
      <c r="K19" s="274"/>
      <c r="L19" s="274"/>
      <c r="M19" s="274"/>
      <c r="N19" s="274"/>
      <c r="O19" s="274"/>
      <c r="P19" s="274"/>
    </row>
    <row r="20" spans="1:16" ht="12.75" customHeight="1">
      <c r="A20" s="115"/>
    </row>
    <row r="21" spans="1:16" ht="12.75" customHeight="1">
      <c r="A21" s="144" t="s">
        <v>915</v>
      </c>
      <c r="G21" s="163" t="s">
        <v>1100</v>
      </c>
    </row>
    <row r="22" spans="1:16" ht="12.75" customHeight="1">
      <c r="A22" s="598" t="s">
        <v>916</v>
      </c>
      <c r="G22" s="600" t="s">
        <v>1101</v>
      </c>
    </row>
    <row r="23" spans="1:16" ht="12.75" customHeight="1">
      <c r="A23" s="55"/>
    </row>
    <row r="24" spans="1:16" ht="12.75" customHeight="1">
      <c r="A24" s="55"/>
      <c r="G24" s="187" t="s">
        <v>485</v>
      </c>
    </row>
    <row r="25" spans="1:16" ht="21.75">
      <c r="A25" s="634" t="s">
        <v>505</v>
      </c>
      <c r="B25" s="634" t="s">
        <v>499</v>
      </c>
      <c r="C25" s="634" t="s">
        <v>488</v>
      </c>
      <c r="D25" s="634" t="s">
        <v>500</v>
      </c>
      <c r="E25" s="634" t="s">
        <v>506</v>
      </c>
      <c r="F25" s="634" t="s">
        <v>501</v>
      </c>
      <c r="G25" s="634" t="s">
        <v>502</v>
      </c>
    </row>
    <row r="26" spans="1:16">
      <c r="A26" s="115" t="s">
        <v>266</v>
      </c>
      <c r="B26" s="196" t="s">
        <v>272</v>
      </c>
      <c r="C26" s="292" t="s">
        <v>273</v>
      </c>
      <c r="D26" s="115" t="s">
        <v>87</v>
      </c>
      <c r="E26" s="116"/>
      <c r="F26" s="119">
        <v>5174302.3899999997</v>
      </c>
      <c r="G26" s="118">
        <v>83.564430470910935</v>
      </c>
      <c r="H26" s="300"/>
    </row>
    <row r="27" spans="1:16">
      <c r="A27" s="115" t="s">
        <v>267</v>
      </c>
      <c r="B27" s="196" t="s">
        <v>274</v>
      </c>
      <c r="C27" s="292" t="s">
        <v>275</v>
      </c>
      <c r="D27" s="115" t="s">
        <v>270</v>
      </c>
      <c r="E27" s="116"/>
      <c r="F27" s="119">
        <v>31061587.749000002</v>
      </c>
      <c r="G27" s="118">
        <v>900.53188211466625</v>
      </c>
      <c r="H27" s="300"/>
    </row>
    <row r="28" spans="1:16">
      <c r="A28" s="115" t="s">
        <v>268</v>
      </c>
      <c r="B28" s="196" t="s">
        <v>276</v>
      </c>
      <c r="C28" s="292" t="s">
        <v>277</v>
      </c>
      <c r="D28" s="115" t="s">
        <v>270</v>
      </c>
      <c r="E28" s="116"/>
      <c r="F28" s="119">
        <v>228934471.67410001</v>
      </c>
      <c r="G28" s="118">
        <v>883.48166915809952</v>
      </c>
      <c r="H28" s="300"/>
    </row>
    <row r="29" spans="1:16">
      <c r="A29" s="115" t="s">
        <v>269</v>
      </c>
      <c r="B29" s="196" t="s">
        <v>278</v>
      </c>
      <c r="C29" s="292" t="s">
        <v>279</v>
      </c>
      <c r="D29" s="115" t="s">
        <v>270</v>
      </c>
      <c r="E29" s="116"/>
      <c r="F29" s="119">
        <v>8535049.5265999995</v>
      </c>
      <c r="G29" s="118">
        <v>139.58120417247352</v>
      </c>
      <c r="H29" s="300"/>
    </row>
    <row r="30" spans="1:16" ht="12.75" customHeight="1">
      <c r="A30" s="115" t="s">
        <v>227</v>
      </c>
      <c r="B30" s="196" t="s">
        <v>228</v>
      </c>
      <c r="C30" s="292" t="s">
        <v>229</v>
      </c>
      <c r="D30" s="115" t="s">
        <v>224</v>
      </c>
      <c r="E30" s="116" t="s">
        <v>139</v>
      </c>
      <c r="F30" s="119">
        <v>11994502.944700001</v>
      </c>
      <c r="G30" s="118">
        <v>118.9962</v>
      </c>
      <c r="H30" s="300"/>
    </row>
    <row r="31" spans="1:16" ht="12.75" customHeight="1">
      <c r="A31" s="115"/>
      <c r="B31" s="196"/>
      <c r="C31" s="292"/>
      <c r="D31" s="115"/>
      <c r="E31" s="116" t="s">
        <v>140</v>
      </c>
      <c r="F31" s="119">
        <v>5205219.8152999999</v>
      </c>
      <c r="G31" s="118">
        <v>115.5613</v>
      </c>
      <c r="H31" s="300"/>
    </row>
    <row r="32" spans="1:16" ht="12.75" customHeight="1">
      <c r="A32" s="115" t="s">
        <v>1076</v>
      </c>
      <c r="B32" s="196" t="s">
        <v>264</v>
      </c>
      <c r="C32" s="292" t="s">
        <v>265</v>
      </c>
      <c r="D32" s="138" t="s">
        <v>135</v>
      </c>
      <c r="E32" s="138"/>
      <c r="F32" s="119">
        <v>45274313.710000001</v>
      </c>
      <c r="G32" s="118">
        <v>7.542699456334633</v>
      </c>
      <c r="H32" s="303"/>
    </row>
    <row r="33" spans="1:13" ht="12.75" customHeight="1">
      <c r="A33" s="115" t="s">
        <v>226</v>
      </c>
      <c r="B33" s="196" t="s">
        <v>217</v>
      </c>
      <c r="C33" s="292" t="s">
        <v>194</v>
      </c>
      <c r="D33" s="115" t="s">
        <v>135</v>
      </c>
      <c r="E33" s="115"/>
      <c r="F33" s="119">
        <v>57243330.43</v>
      </c>
      <c r="G33" s="118">
        <v>1.3006539920062812</v>
      </c>
      <c r="H33" s="300"/>
    </row>
    <row r="34" spans="1:13" ht="12.75" customHeight="1">
      <c r="A34" s="115" t="s">
        <v>230</v>
      </c>
      <c r="B34" s="196" t="s">
        <v>231</v>
      </c>
      <c r="C34" s="292" t="s">
        <v>232</v>
      </c>
      <c r="D34" s="115" t="s">
        <v>135</v>
      </c>
      <c r="E34" s="115"/>
      <c r="F34" s="119">
        <v>85418823.409999996</v>
      </c>
      <c r="G34" s="118">
        <v>7.9113571728548884</v>
      </c>
      <c r="H34" s="300"/>
    </row>
    <row r="35" spans="1:13" ht="12.75" customHeight="1">
      <c r="A35" s="115" t="s">
        <v>136</v>
      </c>
      <c r="B35" s="196">
        <v>34464772270</v>
      </c>
      <c r="C35" s="292" t="s">
        <v>195</v>
      </c>
      <c r="D35" s="115" t="s">
        <v>180</v>
      </c>
      <c r="E35" s="115"/>
      <c r="F35" s="119">
        <v>6628160.7699999996</v>
      </c>
      <c r="G35" s="118">
        <v>1060.1313187424225</v>
      </c>
      <c r="H35" s="300"/>
    </row>
    <row r="36" spans="1:13" ht="12.75" customHeight="1">
      <c r="A36" s="115" t="s">
        <v>179</v>
      </c>
      <c r="B36" s="196">
        <v>84595320778</v>
      </c>
      <c r="C36" s="292" t="s">
        <v>196</v>
      </c>
      <c r="D36" s="115" t="s">
        <v>180</v>
      </c>
      <c r="E36" s="115"/>
      <c r="F36" s="117">
        <v>2393478.92</v>
      </c>
      <c r="G36" s="118">
        <v>2027.1985960668528</v>
      </c>
      <c r="H36" s="300"/>
      <c r="I36" s="301"/>
      <c r="J36" s="304"/>
      <c r="K36" s="304"/>
      <c r="L36" s="287"/>
      <c r="M36" s="287"/>
    </row>
    <row r="37" spans="1:13" ht="12.75" customHeight="1">
      <c r="A37" s="115" t="s">
        <v>271</v>
      </c>
      <c r="B37" s="196" t="s">
        <v>281</v>
      </c>
      <c r="C37" s="292" t="s">
        <v>280</v>
      </c>
      <c r="D37" s="115" t="s">
        <v>293</v>
      </c>
      <c r="E37" s="115"/>
      <c r="F37" s="117">
        <v>2762420.59</v>
      </c>
      <c r="G37" s="118">
        <v>728.8956774518183</v>
      </c>
      <c r="H37" s="300"/>
      <c r="I37" s="301"/>
      <c r="J37" s="304"/>
      <c r="K37" s="304"/>
      <c r="L37" s="287"/>
      <c r="M37" s="287"/>
    </row>
    <row r="38" spans="1:13" ht="12.75" customHeight="1">
      <c r="A38" s="115" t="s">
        <v>291</v>
      </c>
      <c r="B38" s="196">
        <v>34988643147</v>
      </c>
      <c r="C38" s="292" t="s">
        <v>197</v>
      </c>
      <c r="D38" s="138" t="s">
        <v>293</v>
      </c>
      <c r="E38" s="115"/>
      <c r="F38" s="117">
        <v>44588806.32</v>
      </c>
      <c r="G38" s="118">
        <v>1658.2679840239696</v>
      </c>
      <c r="H38" s="298"/>
      <c r="I38" s="299"/>
      <c r="J38" s="304"/>
      <c r="K38" s="304"/>
      <c r="L38" s="287"/>
      <c r="M38" s="287"/>
    </row>
    <row r="39" spans="1:13" ht="18.75" customHeight="1">
      <c r="A39" s="640" t="s">
        <v>507</v>
      </c>
      <c r="B39" s="654"/>
      <c r="C39" s="655"/>
      <c r="D39" s="641"/>
      <c r="E39" s="641"/>
      <c r="F39" s="643">
        <f>SUM(F26:F38)</f>
        <v>535214468.24969989</v>
      </c>
      <c r="G39" s="656"/>
      <c r="H39" s="298"/>
      <c r="I39" s="287"/>
      <c r="J39" s="287"/>
      <c r="K39" s="287"/>
      <c r="L39" s="287"/>
      <c r="M39" s="287"/>
    </row>
    <row r="40" spans="1:13" ht="12.75" customHeight="1">
      <c r="A40" s="22" t="s">
        <v>483</v>
      </c>
    </row>
    <row r="41" spans="1:13" ht="12.75" customHeight="1">
      <c r="A41" s="47" t="s">
        <v>508</v>
      </c>
    </row>
    <row r="42" spans="1:13" ht="12.75" customHeight="1">
      <c r="A42" s="288" t="s">
        <v>509</v>
      </c>
    </row>
    <row r="43" spans="1:13" ht="12.75" customHeight="1">
      <c r="A43" s="288" t="s">
        <v>1081</v>
      </c>
    </row>
    <row r="44" spans="1:13" s="274" customFormat="1" ht="12.75" customHeight="1">
      <c r="A44" s="288"/>
    </row>
    <row r="45" spans="1:13" ht="12.75" customHeight="1">
      <c r="A45" s="144" t="s">
        <v>917</v>
      </c>
      <c r="G45" s="163" t="s">
        <v>1100</v>
      </c>
    </row>
    <row r="46" spans="1:13" ht="12.75" customHeight="1">
      <c r="A46" s="598" t="s">
        <v>1063</v>
      </c>
      <c r="G46" s="600" t="s">
        <v>1101</v>
      </c>
    </row>
    <row r="47" spans="1:13" ht="12.75" customHeight="1">
      <c r="A47" s="70"/>
    </row>
    <row r="48" spans="1:13" ht="12.75" customHeight="1">
      <c r="A48" s="47"/>
      <c r="G48" s="201" t="s">
        <v>485</v>
      </c>
    </row>
    <row r="49" spans="1:7" ht="47.25" customHeight="1">
      <c r="A49" s="657" t="s">
        <v>510</v>
      </c>
      <c r="B49" s="634" t="s">
        <v>487</v>
      </c>
      <c r="C49" s="634" t="s">
        <v>488</v>
      </c>
      <c r="D49" s="657" t="s">
        <v>489</v>
      </c>
      <c r="E49" s="657"/>
      <c r="F49" s="657" t="s">
        <v>490</v>
      </c>
      <c r="G49" s="657" t="s">
        <v>491</v>
      </c>
    </row>
    <row r="50" spans="1:7">
      <c r="A50" s="123" t="s">
        <v>178</v>
      </c>
      <c r="B50" s="115">
        <v>8269700991</v>
      </c>
      <c r="C50" s="292" t="s">
        <v>206</v>
      </c>
      <c r="D50" s="123" t="s">
        <v>124</v>
      </c>
      <c r="E50" s="123"/>
      <c r="F50" s="124">
        <v>1352246852.4300001</v>
      </c>
      <c r="G50" s="118">
        <v>351.64386966223645</v>
      </c>
    </row>
    <row r="51" spans="1:7">
      <c r="A51" s="22" t="s">
        <v>400</v>
      </c>
      <c r="G51" s="229"/>
    </row>
    <row r="52" spans="1:7">
      <c r="A52" s="159" t="s">
        <v>511</v>
      </c>
    </row>
    <row r="53" spans="1:7" ht="12.75" customHeight="1">
      <c r="A53" s="165" t="s">
        <v>129</v>
      </c>
      <c r="B53" s="188"/>
      <c r="C53" s="188"/>
      <c r="D53" s="188"/>
      <c r="E53" s="228"/>
      <c r="F53" s="188"/>
      <c r="G53" s="188"/>
    </row>
    <row r="54" spans="1:7" ht="21.75" customHeight="1">
      <c r="A54" s="1064" t="s">
        <v>130</v>
      </c>
      <c r="B54" s="1064"/>
      <c r="C54" s="1064"/>
      <c r="D54" s="1064"/>
      <c r="E54" s="1064"/>
      <c r="F54" s="1064"/>
      <c r="G54" s="1064"/>
    </row>
    <row r="55" spans="1:7" ht="12.75" customHeight="1">
      <c r="A55" s="55"/>
    </row>
    <row r="56" spans="1:7" ht="12.75" customHeight="1">
      <c r="A56" s="150" t="s">
        <v>918</v>
      </c>
      <c r="F56" s="151"/>
      <c r="G56" s="163" t="s">
        <v>1100</v>
      </c>
    </row>
    <row r="57" spans="1:7" ht="12.75" customHeight="1">
      <c r="A57" s="601" t="s">
        <v>1060</v>
      </c>
      <c r="F57" s="56"/>
      <c r="G57" s="600" t="s">
        <v>1101</v>
      </c>
    </row>
    <row r="58" spans="1:7" ht="12.75" customHeight="1"/>
    <row r="59" spans="1:7" ht="12.75" customHeight="1">
      <c r="G59" s="162" t="s">
        <v>493</v>
      </c>
    </row>
    <row r="60" spans="1:7" ht="35.25" customHeight="1">
      <c r="A60" s="657" t="s">
        <v>1059</v>
      </c>
      <c r="B60" s="634" t="s">
        <v>499</v>
      </c>
      <c r="C60" s="634" t="s">
        <v>488</v>
      </c>
      <c r="D60" s="657" t="s">
        <v>489</v>
      </c>
      <c r="E60" s="657"/>
      <c r="F60" s="657" t="s">
        <v>490</v>
      </c>
      <c r="G60" s="634" t="s">
        <v>502</v>
      </c>
    </row>
    <row r="61" spans="1:7" ht="12.75" customHeight="1">
      <c r="A61" s="127" t="s">
        <v>1087</v>
      </c>
      <c r="B61" s="196">
        <v>40266711905</v>
      </c>
      <c r="C61" s="294" t="s">
        <v>198</v>
      </c>
      <c r="D61" s="127" t="s">
        <v>224</v>
      </c>
      <c r="E61" s="127"/>
      <c r="F61" s="128">
        <v>2217328.4700000002</v>
      </c>
      <c r="G61" s="129">
        <v>11.186611520634063</v>
      </c>
    </row>
    <row r="62" spans="1:7" ht="12.75" customHeight="1">
      <c r="A62" s="42" t="s">
        <v>512</v>
      </c>
    </row>
    <row r="63" spans="1:7" s="274" customFormat="1" ht="12.75" customHeight="1">
      <c r="A63" s="42" t="s">
        <v>513</v>
      </c>
    </row>
    <row r="64" spans="1:7" ht="12.75" customHeight="1">
      <c r="A64" s="47" t="s">
        <v>508</v>
      </c>
    </row>
    <row r="65" spans="1:7" ht="12.75" customHeight="1"/>
    <row r="66" spans="1:7" ht="12.75" customHeight="1">
      <c r="A66" s="150" t="s">
        <v>1061</v>
      </c>
      <c r="F66" s="151"/>
      <c r="G66" s="163" t="s">
        <v>1100</v>
      </c>
    </row>
    <row r="67" spans="1:7" ht="12.75" customHeight="1">
      <c r="A67" s="601" t="s">
        <v>1062</v>
      </c>
      <c r="F67" s="56"/>
      <c r="G67" s="600" t="s">
        <v>1101</v>
      </c>
    </row>
    <row r="68" spans="1:7" ht="12.75" customHeight="1">
      <c r="A68" s="164"/>
    </row>
    <row r="69" spans="1:7" ht="12.75" customHeight="1">
      <c r="G69" s="162" t="s">
        <v>493</v>
      </c>
    </row>
    <row r="70" spans="1:7" ht="66.75" customHeight="1">
      <c r="A70" s="657" t="s">
        <v>514</v>
      </c>
      <c r="B70" s="634" t="s">
        <v>499</v>
      </c>
      <c r="C70" s="634" t="s">
        <v>488</v>
      </c>
      <c r="D70" s="657" t="s">
        <v>489</v>
      </c>
      <c r="E70" s="657"/>
      <c r="F70" s="657" t="s">
        <v>490</v>
      </c>
      <c r="G70" s="634" t="s">
        <v>502</v>
      </c>
    </row>
    <row r="71" spans="1:7" ht="12.75" customHeight="1">
      <c r="A71" s="127" t="s">
        <v>93</v>
      </c>
      <c r="B71" s="196">
        <v>50454412454</v>
      </c>
      <c r="C71" s="294" t="s">
        <v>199</v>
      </c>
      <c r="D71" s="130" t="s">
        <v>94</v>
      </c>
      <c r="E71" s="130"/>
      <c r="F71" s="938">
        <v>10990153.48</v>
      </c>
      <c r="G71" s="939">
        <v>0.66004157795658958</v>
      </c>
    </row>
    <row r="72" spans="1:7" ht="12.75" customHeight="1">
      <c r="A72" s="295" t="s">
        <v>1381</v>
      </c>
      <c r="B72" s="196">
        <v>79640747340</v>
      </c>
      <c r="C72" s="294" t="s">
        <v>200</v>
      </c>
      <c r="D72" s="127" t="s">
        <v>224</v>
      </c>
      <c r="E72" s="127"/>
      <c r="F72" s="938">
        <v>165005845.74000001</v>
      </c>
      <c r="G72" s="939">
        <v>74.189880604300114</v>
      </c>
    </row>
    <row r="73" spans="1:7" ht="12.75" customHeight="1">
      <c r="A73" s="127" t="s">
        <v>95</v>
      </c>
      <c r="B73" s="196">
        <v>61196386099</v>
      </c>
      <c r="C73" s="294" t="s">
        <v>202</v>
      </c>
      <c r="D73" s="127" t="s">
        <v>96</v>
      </c>
      <c r="E73" s="127"/>
      <c r="F73" s="938">
        <v>260117830.66</v>
      </c>
      <c r="G73" s="939">
        <v>3.6082547226828088</v>
      </c>
    </row>
    <row r="74" spans="1:7" ht="12.75" customHeight="1">
      <c r="A74" s="295" t="s">
        <v>1382</v>
      </c>
      <c r="B74" s="196">
        <v>37735093339</v>
      </c>
      <c r="C74" s="294" t="s">
        <v>201</v>
      </c>
      <c r="D74" s="127" t="s">
        <v>96</v>
      </c>
      <c r="E74" s="127"/>
      <c r="F74" s="938">
        <v>122383201.77</v>
      </c>
      <c r="G74" s="939">
        <v>7.9914504120761194</v>
      </c>
    </row>
    <row r="75" spans="1:7" ht="12.75" customHeight="1">
      <c r="A75" s="127" t="s">
        <v>292</v>
      </c>
      <c r="B75" s="196">
        <v>48379655657</v>
      </c>
      <c r="C75" s="294" t="s">
        <v>203</v>
      </c>
      <c r="D75" s="130" t="s">
        <v>92</v>
      </c>
      <c r="E75" s="130"/>
      <c r="F75" s="938">
        <v>395944454.77999997</v>
      </c>
      <c r="G75" s="939">
        <v>294.22699293189237</v>
      </c>
    </row>
    <row r="76" spans="1:7" ht="18.75" customHeight="1">
      <c r="A76" s="640" t="s">
        <v>507</v>
      </c>
      <c r="B76" s="654"/>
      <c r="C76" s="655"/>
      <c r="D76" s="654"/>
      <c r="E76" s="654"/>
      <c r="F76" s="658">
        <f>SUM(F71:F75)</f>
        <v>954441486.42999995</v>
      </c>
      <c r="G76" s="659"/>
    </row>
    <row r="77" spans="1:7" ht="12.75" customHeight="1">
      <c r="A77" s="42" t="s">
        <v>512</v>
      </c>
    </row>
    <row r="78" spans="1:7" ht="12.75" customHeight="1">
      <c r="A78" s="47" t="s">
        <v>508</v>
      </c>
      <c r="F78" s="46"/>
    </row>
    <row r="79" spans="1:7" ht="12.75" customHeight="1">
      <c r="A79" s="597" t="s">
        <v>213</v>
      </c>
    </row>
    <row r="80" spans="1:7" ht="12.75" customHeight="1"/>
    <row r="81" spans="1:7">
      <c r="A81" s="165" t="s">
        <v>128</v>
      </c>
    </row>
    <row r="82" spans="1:7" ht="21" customHeight="1">
      <c r="A82" s="1065" t="s">
        <v>127</v>
      </c>
      <c r="B82" s="1065"/>
      <c r="C82" s="1065"/>
      <c r="D82" s="1065"/>
      <c r="E82" s="1065"/>
      <c r="F82" s="1065"/>
      <c r="G82" s="1065"/>
    </row>
    <row r="83" spans="1:7" ht="12.75" customHeight="1">
      <c r="A83" s="166"/>
    </row>
    <row r="84" spans="1:7" ht="12.75" customHeight="1">
      <c r="A84" s="684" t="s">
        <v>97</v>
      </c>
    </row>
    <row r="85" spans="1:7" ht="12.75" customHeight="1">
      <c r="G85" s="36" t="s">
        <v>1046</v>
      </c>
    </row>
    <row r="86" spans="1:7" ht="12.75" customHeight="1"/>
    <row r="87" spans="1:7" ht="12.75" customHeight="1">
      <c r="A87" s="167"/>
    </row>
    <row r="88" spans="1:7" ht="12.75" customHeight="1">
      <c r="A88" s="165"/>
    </row>
    <row r="89" spans="1:7" ht="12.75" customHeight="1">
      <c r="A89" s="165"/>
    </row>
    <row r="90" spans="1:7" ht="12.75" customHeight="1">
      <c r="A90" s="165"/>
    </row>
    <row r="91" spans="1:7" ht="12.75" customHeight="1">
      <c r="A91" s="166"/>
    </row>
    <row r="92" spans="1:7" ht="12.75" customHeight="1">
      <c r="A92" s="166"/>
    </row>
    <row r="93" spans="1:7" ht="12.75" customHeight="1">
      <c r="A93" s="166"/>
    </row>
    <row r="94" spans="1:7" ht="12.75" customHeight="1">
      <c r="A94" s="166"/>
    </row>
    <row r="95" spans="1:7" ht="12.75" customHeight="1"/>
    <row r="96" spans="1:7" ht="12.75" customHeight="1"/>
  </sheetData>
  <sortState ref="A6:D15">
    <sortCondition ref="B6"/>
  </sortState>
  <mergeCells count="2">
    <mergeCell ref="A54:G54"/>
    <mergeCell ref="A82:G82"/>
  </mergeCells>
  <hyperlinks>
    <hyperlink ref="A84" location="'2 Sadržaj'!A1" display="Sadržaj / Contents"/>
  </hyperlinks>
  <pageMargins left="0.7" right="0.7" top="0.75" bottom="0.75" header="0.3" footer="0.3"/>
  <pageSetup paperSize="9" scale="58" orientation="portrait" r:id="rId1"/>
  <ignoredErrors>
    <ignoredError sqref="B26:B38 B12 B9"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6"/>
  <sheetViews>
    <sheetView showGridLines="0" zoomScaleNormal="100" workbookViewId="0"/>
  </sheetViews>
  <sheetFormatPr defaultColWidth="9.140625" defaultRowHeight="15"/>
  <cols>
    <col min="1" max="1" width="32.28515625" style="65" customWidth="1"/>
    <col min="2" max="2" width="10.42578125" style="65" bestFit="1" customWidth="1"/>
    <col min="3" max="3" width="13.42578125" style="65" bestFit="1" customWidth="1"/>
    <col min="4" max="4" width="31.5703125" style="65" customWidth="1"/>
    <col min="5" max="5" width="13.140625" style="65" bestFit="1" customWidth="1"/>
    <col min="6" max="16384" width="9.140625" style="65"/>
  </cols>
  <sheetData>
    <row r="1" spans="1:6" ht="12.75" customHeight="1">
      <c r="A1" s="146" t="s">
        <v>920</v>
      </c>
      <c r="F1" s="148" t="str">
        <f>Naslovnica!A20</f>
        <v>Rujan 2019.</v>
      </c>
    </row>
    <row r="2" spans="1:6" ht="12.75" customHeight="1">
      <c r="A2" s="594" t="s">
        <v>921</v>
      </c>
      <c r="F2" s="595" t="str">
        <f>Naslovnica!A24</f>
        <v>September 2019</v>
      </c>
    </row>
    <row r="3" spans="1:6" ht="12.75" customHeight="1"/>
    <row r="4" spans="1:6" ht="12.75" customHeight="1">
      <c r="F4" s="14" t="s">
        <v>485</v>
      </c>
    </row>
    <row r="5" spans="1:6" ht="54.75">
      <c r="A5" s="657" t="s">
        <v>486</v>
      </c>
      <c r="B5" s="634" t="s">
        <v>487</v>
      </c>
      <c r="C5" s="634" t="s">
        <v>488</v>
      </c>
      <c r="D5" s="657" t="s">
        <v>489</v>
      </c>
      <c r="E5" s="657" t="s">
        <v>490</v>
      </c>
      <c r="F5" s="657" t="s">
        <v>491</v>
      </c>
    </row>
    <row r="6" spans="1:6">
      <c r="A6" s="123" t="s">
        <v>298</v>
      </c>
      <c r="B6" s="196" t="s">
        <v>299</v>
      </c>
      <c r="C6" s="292" t="s">
        <v>300</v>
      </c>
      <c r="D6" s="123" t="s">
        <v>87</v>
      </c>
      <c r="E6" s="124">
        <v>0</v>
      </c>
      <c r="F6" s="170">
        <v>0</v>
      </c>
    </row>
    <row r="7" spans="1:6" ht="12.75" customHeight="1">
      <c r="A7" s="22" t="s">
        <v>492</v>
      </c>
    </row>
    <row r="8" spans="1:6" ht="12.75" customHeight="1">
      <c r="A8" s="22"/>
    </row>
    <row r="9" spans="1:6" ht="12.75" customHeight="1">
      <c r="A9" s="146" t="s">
        <v>922</v>
      </c>
      <c r="F9" s="148" t="s">
        <v>1445</v>
      </c>
    </row>
    <row r="10" spans="1:6" ht="12.75" customHeight="1">
      <c r="A10" s="594" t="s">
        <v>923</v>
      </c>
      <c r="F10" s="595" t="s">
        <v>1446</v>
      </c>
    </row>
    <row r="11" spans="1:6" ht="12.75" customHeight="1"/>
    <row r="12" spans="1:6" ht="12.75" customHeight="1">
      <c r="F12" s="14" t="s">
        <v>493</v>
      </c>
    </row>
    <row r="13" spans="1:6" ht="54.75">
      <c r="A13" s="657" t="s">
        <v>494</v>
      </c>
      <c r="B13" s="634" t="s">
        <v>487</v>
      </c>
      <c r="C13" s="634" t="s">
        <v>488</v>
      </c>
      <c r="D13" s="657" t="s">
        <v>489</v>
      </c>
      <c r="E13" s="657" t="s">
        <v>490</v>
      </c>
      <c r="F13" s="657" t="s">
        <v>491</v>
      </c>
    </row>
    <row r="14" spans="1:6" ht="12.75" customHeight="1">
      <c r="A14" s="123" t="s">
        <v>177</v>
      </c>
      <c r="B14" s="196" t="s">
        <v>216</v>
      </c>
      <c r="C14" s="292" t="s">
        <v>204</v>
      </c>
      <c r="D14" s="123" t="s">
        <v>99</v>
      </c>
      <c r="E14" s="124">
        <v>114797233.81999999</v>
      </c>
      <c r="F14" s="170">
        <v>37.682692860927162</v>
      </c>
    </row>
    <row r="15" spans="1:6" ht="12.75" customHeight="1">
      <c r="A15" s="123" t="s">
        <v>165</v>
      </c>
      <c r="B15" s="196">
        <v>75111210338</v>
      </c>
      <c r="C15" s="292" t="s">
        <v>205</v>
      </c>
      <c r="D15" s="290" t="s">
        <v>167</v>
      </c>
      <c r="E15" s="124">
        <v>23583130.738899998</v>
      </c>
      <c r="F15" s="170">
        <v>46.606977744861659</v>
      </c>
    </row>
    <row r="16" spans="1:6">
      <c r="A16" s="640" t="s">
        <v>482</v>
      </c>
      <c r="B16" s="653"/>
      <c r="C16" s="653"/>
      <c r="D16" s="660"/>
      <c r="E16" s="661">
        <f>SUM(E14:E15)</f>
        <v>138380364.5589</v>
      </c>
      <c r="F16" s="662"/>
    </row>
    <row r="17" spans="1:6" ht="12.75" customHeight="1">
      <c r="A17" s="22" t="s">
        <v>495</v>
      </c>
    </row>
    <row r="18" spans="1:6" ht="12.75" customHeight="1"/>
    <row r="19" spans="1:6" ht="12.75" customHeight="1">
      <c r="A19" s="147" t="s">
        <v>924</v>
      </c>
      <c r="F19" s="148" t="s">
        <v>1445</v>
      </c>
    </row>
    <row r="20" spans="1:6" ht="12.75" customHeight="1">
      <c r="A20" s="592" t="s">
        <v>925</v>
      </c>
      <c r="F20" s="595" t="s">
        <v>1446</v>
      </c>
    </row>
    <row r="21" spans="1:6" ht="12.75" customHeight="1"/>
    <row r="22" spans="1:6" ht="12.75" customHeight="1">
      <c r="F22" s="14" t="s">
        <v>485</v>
      </c>
    </row>
    <row r="23" spans="1:6" ht="54.75">
      <c r="A23" s="657" t="s">
        <v>494</v>
      </c>
      <c r="B23" s="634" t="s">
        <v>487</v>
      </c>
      <c r="C23" s="634" t="s">
        <v>488</v>
      </c>
      <c r="D23" s="657" t="s">
        <v>489</v>
      </c>
      <c r="E23" s="657" t="s">
        <v>490</v>
      </c>
      <c r="F23" s="657" t="s">
        <v>491</v>
      </c>
    </row>
    <row r="24" spans="1:6" ht="12.75" customHeight="1">
      <c r="A24" s="123" t="s">
        <v>1099</v>
      </c>
      <c r="B24" s="196">
        <v>56903349567</v>
      </c>
      <c r="C24" s="292" t="s">
        <v>207</v>
      </c>
      <c r="D24" s="295" t="s">
        <v>89</v>
      </c>
      <c r="E24" s="124" t="s">
        <v>166</v>
      </c>
      <c r="F24" s="170" t="s">
        <v>166</v>
      </c>
    </row>
    <row r="25" spans="1:6" ht="12.75" customHeight="1">
      <c r="A25" s="937" t="s">
        <v>1105</v>
      </c>
    </row>
    <row r="26" spans="1:6" ht="12.75" customHeight="1">
      <c r="A26" s="22" t="s">
        <v>492</v>
      </c>
    </row>
    <row r="27" spans="1:6" ht="19.5" customHeight="1">
      <c r="A27" s="1066" t="s">
        <v>129</v>
      </c>
      <c r="B27" s="1066"/>
      <c r="C27" s="1066"/>
      <c r="D27" s="1066"/>
    </row>
    <row r="28" spans="1:6" ht="21.75" customHeight="1">
      <c r="A28" s="1064" t="s">
        <v>130</v>
      </c>
      <c r="B28" s="1064"/>
      <c r="C28" s="1064"/>
      <c r="D28" s="1064"/>
      <c r="E28" s="55"/>
      <c r="F28" s="55"/>
    </row>
    <row r="29" spans="1:6" ht="12.75" customHeight="1">
      <c r="A29" s="937"/>
    </row>
    <row r="30" spans="1:6" ht="12.75" customHeight="1"/>
    <row r="31" spans="1:6" ht="12.75" customHeight="1">
      <c r="A31" s="149" t="s">
        <v>926</v>
      </c>
      <c r="E31" s="142" t="str">
        <f>Naslovnica!A20</f>
        <v>Rujan 2019.</v>
      </c>
    </row>
    <row r="32" spans="1:6" ht="12.75" customHeight="1">
      <c r="A32" s="592" t="s">
        <v>927</v>
      </c>
      <c r="E32" s="596" t="str">
        <f>Naslovnica!A24</f>
        <v>September 2019</v>
      </c>
    </row>
    <row r="33" spans="1:5" ht="12.75" customHeight="1"/>
    <row r="34" spans="1:5" ht="12.75" customHeight="1">
      <c r="E34" s="14" t="s">
        <v>493</v>
      </c>
    </row>
    <row r="35" spans="1:5" ht="22.5" customHeight="1">
      <c r="A35" s="657" t="s">
        <v>496</v>
      </c>
      <c r="B35" s="634" t="s">
        <v>487</v>
      </c>
      <c r="C35" s="634" t="s">
        <v>488</v>
      </c>
      <c r="D35" s="657" t="s">
        <v>489</v>
      </c>
      <c r="E35" s="657" t="s">
        <v>490</v>
      </c>
    </row>
    <row r="36" spans="1:5" ht="22.5" customHeight="1">
      <c r="A36" s="125" t="s">
        <v>91</v>
      </c>
      <c r="B36" s="196">
        <v>39146857475</v>
      </c>
      <c r="C36" s="292" t="s">
        <v>208</v>
      </c>
      <c r="D36" s="271" t="s">
        <v>135</v>
      </c>
      <c r="E36" s="126">
        <v>910390142.75999999</v>
      </c>
    </row>
    <row r="37" spans="1:5" ht="12.75" customHeight="1">
      <c r="A37" s="22" t="s">
        <v>492</v>
      </c>
      <c r="B37" s="281"/>
      <c r="C37" s="282"/>
      <c r="D37" s="283"/>
      <c r="E37" s="284"/>
    </row>
    <row r="38" spans="1:5" ht="12.75" customHeight="1">
      <c r="A38" s="597" t="s">
        <v>214</v>
      </c>
    </row>
    <row r="39" spans="1:5" ht="12.75" customHeight="1">
      <c r="A39" s="161"/>
    </row>
    <row r="40" spans="1:5" ht="12.75" customHeight="1">
      <c r="A40" s="285"/>
      <c r="B40" s="189"/>
      <c r="C40" s="189"/>
      <c r="D40" s="189"/>
    </row>
    <row r="41" spans="1:5" ht="12.75" customHeight="1">
      <c r="A41" s="291"/>
      <c r="B41" s="55"/>
      <c r="C41" s="55"/>
      <c r="D41" s="55"/>
    </row>
    <row r="42" spans="1:5" ht="12.75" customHeight="1">
      <c r="A42" s="180"/>
    </row>
    <row r="43" spans="1:5" ht="12.75" customHeight="1"/>
    <row r="44" spans="1:5" ht="12.75" customHeight="1"/>
    <row r="45" spans="1:5" ht="12.75" customHeight="1">
      <c r="A45" s="679" t="s">
        <v>497</v>
      </c>
      <c r="B45" s="681"/>
    </row>
    <row r="46" spans="1:5" ht="12.75" customHeight="1">
      <c r="A46" s="682" t="s">
        <v>222</v>
      </c>
      <c r="B46" s="681"/>
    </row>
    <row r="47" spans="1:5" ht="12.75" customHeight="1"/>
    <row r="48" spans="1:5" ht="12.75" customHeight="1">
      <c r="A48" s="684" t="s">
        <v>97</v>
      </c>
    </row>
    <row r="49" spans="6:6" ht="12.75" customHeight="1"/>
    <row r="50" spans="6:6" ht="12.75" customHeight="1">
      <c r="F50" s="36" t="s">
        <v>1048</v>
      </c>
    </row>
    <row r="51" spans="6:6" ht="12.75" customHeight="1"/>
    <row r="52" spans="6:6" ht="12.75" customHeight="1"/>
    <row r="53" spans="6:6" ht="12.75" customHeight="1"/>
    <row r="54" spans="6:6" ht="12.75" customHeight="1"/>
    <row r="55" spans="6:6" ht="12.75" customHeight="1"/>
    <row r="56" spans="6:6" ht="12.75" customHeight="1"/>
    <row r="57" spans="6:6" ht="12.75" customHeight="1"/>
    <row r="58" spans="6:6" ht="12.75" customHeight="1"/>
    <row r="59" spans="6:6" ht="12.75" customHeight="1"/>
    <row r="60" spans="6:6" ht="12.75" customHeight="1"/>
    <row r="61" spans="6:6" ht="12.75" customHeight="1"/>
    <row r="62" spans="6:6" ht="12.75" customHeight="1"/>
    <row r="63" spans="6:6" ht="12.75" customHeight="1"/>
    <row r="64" spans="6: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sheetData>
  <mergeCells count="2">
    <mergeCell ref="A27:D27"/>
    <mergeCell ref="A28:D28"/>
  </mergeCells>
  <hyperlinks>
    <hyperlink ref="A48" location="'2 Sadržaj'!A1" display="Sadržaj / Contents"/>
  </hyperlinks>
  <pageMargins left="0.7" right="0.7" top="0.75" bottom="0.75" header="0.3" footer="0.3"/>
  <pageSetup paperSize="9" scale="79" orientation="portrait" r:id="rId1"/>
  <ignoredErrors>
    <ignoredError sqref="B14 B6"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7109375" customWidth="1"/>
    <col min="2" max="2" width="12.85546875" customWidth="1"/>
    <col min="3" max="3" width="12.140625" customWidth="1"/>
    <col min="4" max="4" width="19.140625" customWidth="1"/>
    <col min="5" max="5" width="11.28515625" customWidth="1"/>
    <col min="6" max="6" width="15.7109375" customWidth="1"/>
    <col min="7" max="7" width="14.140625" customWidth="1"/>
    <col min="8" max="8" width="17.71093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28515625" customWidth="1"/>
    <col min="22" max="22" width="15.42578125" customWidth="1"/>
    <col min="23" max="23" width="11.140625" customWidth="1"/>
    <col min="24" max="24" width="23.5703125" customWidth="1"/>
    <col min="25" max="25" width="11.42578125" customWidth="1"/>
  </cols>
  <sheetData>
    <row r="1" spans="1:27" ht="15" customHeight="1">
      <c r="A1" s="675" t="s">
        <v>882</v>
      </c>
      <c r="B1" s="676"/>
      <c r="C1" s="676"/>
      <c r="D1" s="579"/>
      <c r="E1" s="673"/>
      <c r="F1" s="206"/>
      <c r="G1" s="206"/>
      <c r="H1" s="206"/>
      <c r="I1" s="580" t="s">
        <v>1107</v>
      </c>
    </row>
    <row r="2" spans="1:27" ht="15" customHeight="1">
      <c r="A2" s="677" t="s">
        <v>883</v>
      </c>
      <c r="B2" s="676"/>
      <c r="C2" s="676"/>
      <c r="D2" s="579"/>
      <c r="E2" s="674"/>
      <c r="F2" s="206"/>
      <c r="G2" s="206"/>
      <c r="H2" s="206"/>
      <c r="I2" s="587" t="s">
        <v>1108</v>
      </c>
    </row>
    <row r="3" spans="1:27" ht="12.75" customHeight="1">
      <c r="A3" s="43" t="s">
        <v>478</v>
      </c>
    </row>
    <row r="4" spans="1:27" ht="12.75" customHeight="1"/>
    <row r="5" spans="1:27" ht="12.75" customHeight="1">
      <c r="A5" s="152" t="s">
        <v>884</v>
      </c>
    </row>
    <row r="6" spans="1:27" ht="12.75" customHeight="1">
      <c r="A6" s="588" t="s">
        <v>885</v>
      </c>
    </row>
    <row r="7" spans="1:27" ht="12.75" customHeight="1">
      <c r="J7" s="1070"/>
      <c r="K7" s="1070"/>
      <c r="L7" s="338"/>
      <c r="M7" s="338"/>
      <c r="N7" s="338"/>
      <c r="O7" s="338"/>
      <c r="P7" s="338"/>
    </row>
    <row r="8" spans="1:27" ht="16.5" customHeight="1">
      <c r="A8" s="1072" t="s">
        <v>470</v>
      </c>
      <c r="B8" s="1072"/>
      <c r="C8" s="506">
        <v>43646</v>
      </c>
      <c r="D8" s="338"/>
      <c r="E8" s="338"/>
      <c r="F8" s="338"/>
      <c r="G8" s="338"/>
      <c r="J8" s="1070"/>
      <c r="K8" s="1070"/>
      <c r="L8" s="339"/>
      <c r="M8" s="339"/>
      <c r="N8" s="339"/>
      <c r="O8" s="339"/>
      <c r="P8" s="339"/>
    </row>
    <row r="9" spans="1:27" ht="21.75" customHeight="1">
      <c r="A9" s="1073" t="s">
        <v>471</v>
      </c>
      <c r="B9" s="1073"/>
      <c r="C9" s="507">
        <v>16</v>
      </c>
      <c r="D9" s="338"/>
      <c r="E9" s="339"/>
      <c r="F9" s="339"/>
      <c r="G9" s="339"/>
    </row>
    <row r="10" spans="1:27" ht="12.75" customHeight="1">
      <c r="A10" s="17" t="s">
        <v>400</v>
      </c>
    </row>
    <row r="11" spans="1:27" ht="12.75" customHeight="1"/>
    <row r="12" spans="1:27" ht="12.75" customHeight="1">
      <c r="A12" s="152" t="s">
        <v>886</v>
      </c>
    </row>
    <row r="13" spans="1:27" ht="12.75" customHeight="1">
      <c r="A13" s="588" t="s">
        <v>887</v>
      </c>
      <c r="Z13" s="66"/>
      <c r="AA13" s="66"/>
    </row>
    <row r="14" spans="1:27" s="274" customFormat="1" ht="12.75" customHeight="1">
      <c r="A14" s="44"/>
      <c r="F14" s="206"/>
      <c r="I14" s="66" t="s">
        <v>473</v>
      </c>
      <c r="Y14" s="66"/>
      <c r="Z14" s="66"/>
      <c r="AA14" s="66"/>
    </row>
    <row r="15" spans="1:27" s="274" customFormat="1" ht="22.5" customHeight="1">
      <c r="A15" s="508"/>
      <c r="B15" s="1069" t="s">
        <v>472</v>
      </c>
      <c r="C15" s="1069"/>
      <c r="D15" s="1069"/>
      <c r="E15" s="1069"/>
      <c r="F15" s="1069" t="s">
        <v>410</v>
      </c>
      <c r="G15" s="1069"/>
      <c r="H15" s="1069"/>
      <c r="I15" s="1069"/>
      <c r="Y15" s="66"/>
      <c r="Z15" s="66"/>
      <c r="AA15" s="66"/>
    </row>
    <row r="16" spans="1:27" ht="135" customHeight="1">
      <c r="A16" s="1071" t="s">
        <v>474</v>
      </c>
      <c r="B16" s="940" t="s">
        <v>997</v>
      </c>
      <c r="C16" s="1068" t="s">
        <v>475</v>
      </c>
      <c r="D16" s="940" t="s">
        <v>476</v>
      </c>
      <c r="E16" s="1068" t="s">
        <v>475</v>
      </c>
      <c r="F16" s="940" t="s">
        <v>998</v>
      </c>
      <c r="G16" s="1068" t="s">
        <v>477</v>
      </c>
      <c r="H16" s="940" t="s">
        <v>995</v>
      </c>
      <c r="I16" s="1068" t="s">
        <v>477</v>
      </c>
    </row>
    <row r="17" spans="1:16" ht="15.75" customHeight="1">
      <c r="A17" s="1071"/>
      <c r="B17" s="559" t="s">
        <v>1106</v>
      </c>
      <c r="C17" s="1068"/>
      <c r="D17" s="559" t="s">
        <v>1106</v>
      </c>
      <c r="E17" s="1068"/>
      <c r="F17" s="559" t="s">
        <v>1113</v>
      </c>
      <c r="G17" s="1068"/>
      <c r="H17" s="559" t="s">
        <v>1113</v>
      </c>
      <c r="I17" s="1068"/>
      <c r="J17" s="1070"/>
      <c r="K17" s="234"/>
      <c r="L17" s="340"/>
      <c r="M17" s="234"/>
      <c r="N17" s="341"/>
      <c r="O17" s="274"/>
    </row>
    <row r="18" spans="1:16" ht="27.75" customHeight="1">
      <c r="A18" s="509" t="s">
        <v>479</v>
      </c>
      <c r="B18" s="510">
        <v>45418</v>
      </c>
      <c r="C18" s="511">
        <v>-8.3945139169019772E-2</v>
      </c>
      <c r="D18" s="510">
        <v>2616826.9697600002</v>
      </c>
      <c r="E18" s="511">
        <v>-6.7088946314001488E-2</v>
      </c>
      <c r="F18" s="510">
        <v>8328</v>
      </c>
      <c r="G18" s="511">
        <v>-0.42094284522319564</v>
      </c>
      <c r="H18" s="510">
        <v>852831.33389000013</v>
      </c>
      <c r="I18" s="513">
        <v>1.2115445936950816E-2</v>
      </c>
      <c r="J18" s="1070"/>
      <c r="K18" s="342"/>
      <c r="L18" s="343"/>
      <c r="M18" s="342"/>
      <c r="N18" s="343"/>
      <c r="O18" s="274"/>
    </row>
    <row r="19" spans="1:16" ht="16.5" customHeight="1">
      <c r="A19" s="509" t="s">
        <v>480</v>
      </c>
      <c r="B19" s="510">
        <v>109738</v>
      </c>
      <c r="C19" s="511">
        <v>0.25088911180010942</v>
      </c>
      <c r="D19" s="510">
        <v>14772761.01637</v>
      </c>
      <c r="E19" s="511">
        <v>0.1977165672279062</v>
      </c>
      <c r="F19" s="510">
        <v>31399</v>
      </c>
      <c r="G19" s="511">
        <v>0.3042159916926272</v>
      </c>
      <c r="H19" s="510">
        <v>5266084.5047399998</v>
      </c>
      <c r="I19" s="513">
        <v>0.217328412700632</v>
      </c>
      <c r="J19" s="43"/>
      <c r="K19" s="344"/>
      <c r="L19" s="345"/>
      <c r="M19" s="344"/>
      <c r="N19" s="346"/>
      <c r="O19" s="274"/>
    </row>
    <row r="20" spans="1:16" ht="16.5" customHeight="1">
      <c r="A20" s="509" t="s">
        <v>481</v>
      </c>
      <c r="B20" s="510">
        <v>33</v>
      </c>
      <c r="C20" s="511">
        <v>-0.85775862068965514</v>
      </c>
      <c r="D20" s="510">
        <v>784.78306000000009</v>
      </c>
      <c r="E20" s="511">
        <v>-0.95935874213610928</v>
      </c>
      <c r="F20" s="510" t="s">
        <v>166</v>
      </c>
      <c r="G20" s="511" t="s">
        <v>166</v>
      </c>
      <c r="H20" s="510" t="s">
        <v>166</v>
      </c>
      <c r="I20" s="512" t="s">
        <v>166</v>
      </c>
      <c r="J20" s="43"/>
      <c r="K20" s="344"/>
      <c r="L20" s="345"/>
      <c r="M20" s="344"/>
      <c r="N20" s="346"/>
      <c r="O20" s="274"/>
    </row>
    <row r="21" spans="1:16" ht="16.5" customHeight="1">
      <c r="A21" s="514" t="s">
        <v>482</v>
      </c>
      <c r="B21" s="515">
        <v>155189</v>
      </c>
      <c r="C21" s="516">
        <v>0.12831903446270176</v>
      </c>
      <c r="D21" s="515">
        <v>17390372.769189999</v>
      </c>
      <c r="E21" s="516">
        <v>0.14724128528870847</v>
      </c>
      <c r="F21" s="515">
        <v>39727</v>
      </c>
      <c r="G21" s="516">
        <v>3.302389681982474E-2</v>
      </c>
      <c r="H21" s="515">
        <v>6118915.8386300001</v>
      </c>
      <c r="I21" s="517">
        <v>0.18387283973822466</v>
      </c>
      <c r="J21" s="43"/>
      <c r="K21" s="344"/>
      <c r="L21" s="345"/>
      <c r="M21" s="344"/>
      <c r="N21" s="346"/>
      <c r="O21" s="274"/>
    </row>
    <row r="22" spans="1:16" ht="12.75" customHeight="1">
      <c r="A22" s="17" t="s">
        <v>483</v>
      </c>
    </row>
    <row r="23" spans="1:16" ht="49.5" customHeight="1">
      <c r="A23" s="1074" t="s">
        <v>484</v>
      </c>
      <c r="B23" s="1074"/>
      <c r="C23" s="1074"/>
      <c r="D23" s="1074"/>
      <c r="E23" s="1074"/>
      <c r="F23" s="1074"/>
      <c r="G23" s="1074"/>
      <c r="H23" s="1074"/>
      <c r="I23" s="1074"/>
    </row>
    <row r="24" spans="1:16" ht="56.25" customHeight="1">
      <c r="A24" s="1074" t="s">
        <v>996</v>
      </c>
      <c r="B24" s="1074"/>
      <c r="C24" s="1074"/>
      <c r="D24" s="1074"/>
      <c r="E24" s="1074"/>
      <c r="F24" s="1074"/>
      <c r="G24" s="1074"/>
      <c r="H24" s="1074"/>
      <c r="I24" s="1074"/>
    </row>
    <row r="25" spans="1:16" ht="23.25" customHeight="1">
      <c r="A25" s="1067" t="s">
        <v>433</v>
      </c>
      <c r="B25" s="1067"/>
      <c r="C25" s="1067"/>
      <c r="D25" s="1067"/>
      <c r="E25" s="1067"/>
      <c r="F25" s="1067"/>
      <c r="G25" s="1067"/>
      <c r="H25" s="1067"/>
      <c r="I25" s="1067"/>
      <c r="J25" s="160"/>
      <c r="K25" s="72"/>
      <c r="L25" s="72"/>
      <c r="M25" s="72"/>
      <c r="N25" s="72"/>
      <c r="O25" s="72"/>
      <c r="P25" s="72"/>
    </row>
    <row r="26" spans="1:16">
      <c r="A26" s="160"/>
      <c r="B26" s="72"/>
      <c r="C26" s="72"/>
      <c r="D26" s="72"/>
      <c r="E26" s="72"/>
      <c r="F26" s="72"/>
      <c r="G26" s="72"/>
    </row>
    <row r="27" spans="1:16" ht="12.75" customHeight="1">
      <c r="A27" s="684" t="s">
        <v>97</v>
      </c>
    </row>
    <row r="28" spans="1:16" ht="12.75" customHeight="1"/>
    <row r="29" spans="1:16" ht="12.75" customHeight="1"/>
    <row r="30" spans="1:16" ht="12.75" customHeight="1"/>
    <row r="31" spans="1:16" ht="12.75" customHeight="1"/>
    <row r="32" spans="1:16" ht="12.75" customHeight="1">
      <c r="I32" s="36" t="s">
        <v>1047</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3" t="s">
        <v>888</v>
      </c>
    </row>
    <row r="2" spans="1:5" ht="12.75" customHeight="1">
      <c r="A2" s="591" t="s">
        <v>889</v>
      </c>
    </row>
    <row r="3" spans="1:5" ht="12.75" customHeight="1"/>
    <row r="4" spans="1:5" ht="12.75" customHeight="1">
      <c r="D4" s="66" t="s">
        <v>411</v>
      </c>
      <c r="E4" s="75"/>
    </row>
    <row r="5" spans="1:5" ht="45" customHeight="1">
      <c r="A5" s="1071" t="s">
        <v>401</v>
      </c>
      <c r="B5" s="518" t="s">
        <v>439</v>
      </c>
      <c r="C5" s="1077" t="s">
        <v>440</v>
      </c>
      <c r="D5" s="1077"/>
    </row>
    <row r="6" spans="1:5" ht="22.5" customHeight="1">
      <c r="A6" s="1075"/>
      <c r="B6" s="921" t="s">
        <v>1106</v>
      </c>
      <c r="C6" s="922" t="s">
        <v>441</v>
      </c>
      <c r="D6" s="922" t="s">
        <v>442</v>
      </c>
    </row>
    <row r="7" spans="1:5" ht="12.75" customHeight="1">
      <c r="A7" s="527" t="s">
        <v>443</v>
      </c>
      <c r="B7" s="528">
        <v>14477625.247890001</v>
      </c>
      <c r="C7" s="529">
        <v>1.3227564982056586E-2</v>
      </c>
      <c r="D7" s="528">
        <v>189003.67042000033</v>
      </c>
      <c r="E7" s="45"/>
    </row>
    <row r="8" spans="1:5" ht="12.75" customHeight="1">
      <c r="A8" s="519" t="s">
        <v>444</v>
      </c>
      <c r="B8" s="520">
        <v>30484.375880000007</v>
      </c>
      <c r="C8" s="521">
        <v>0.83566188503878203</v>
      </c>
      <c r="D8" s="520">
        <v>13877.627040000007</v>
      </c>
      <c r="E8" s="54"/>
    </row>
    <row r="9" spans="1:5" ht="12.75" customHeight="1">
      <c r="A9" s="519" t="s">
        <v>445</v>
      </c>
      <c r="B9" s="520">
        <v>4698926.1370299999</v>
      </c>
      <c r="C9" s="521">
        <v>-0.11296611488842603</v>
      </c>
      <c r="D9" s="520">
        <v>-598420.6902999999</v>
      </c>
      <c r="E9" s="54"/>
    </row>
    <row r="10" spans="1:5" ht="12.75" customHeight="1">
      <c r="A10" s="519" t="s">
        <v>446</v>
      </c>
      <c r="B10" s="520">
        <v>126906.89322000001</v>
      </c>
      <c r="C10" s="521">
        <v>-0.63717013828017088</v>
      </c>
      <c r="D10" s="520">
        <v>-222862.81046000001</v>
      </c>
    </row>
    <row r="11" spans="1:5" ht="12.75" customHeight="1">
      <c r="A11" s="519" t="s">
        <v>447</v>
      </c>
      <c r="B11" s="520">
        <v>9493255.8418099973</v>
      </c>
      <c r="C11" s="521">
        <v>0.11529639520955164</v>
      </c>
      <c r="D11" s="520">
        <v>981387.71187999658</v>
      </c>
    </row>
    <row r="12" spans="1:5" ht="12.75" customHeight="1">
      <c r="A12" s="519" t="s">
        <v>448</v>
      </c>
      <c r="B12" s="520">
        <v>128051.99995</v>
      </c>
      <c r="C12" s="521">
        <v>0.13290108797502037</v>
      </c>
      <c r="D12" s="520">
        <v>15021.832259999996</v>
      </c>
    </row>
    <row r="13" spans="1:5" ht="12.75" customHeight="1">
      <c r="A13" s="527" t="s">
        <v>449</v>
      </c>
      <c r="B13" s="528">
        <v>7565203.7615199992</v>
      </c>
      <c r="C13" s="529">
        <v>0.31769057410285617</v>
      </c>
      <c r="D13" s="528">
        <v>1823944.0832599988</v>
      </c>
    </row>
    <row r="14" spans="1:5" ht="12.75" customHeight="1">
      <c r="A14" s="519" t="s">
        <v>450</v>
      </c>
      <c r="B14" s="520">
        <v>165216.65755999996</v>
      </c>
      <c r="C14" s="521">
        <v>-0.21114769734868916</v>
      </c>
      <c r="D14" s="520">
        <v>-44222.621509999997</v>
      </c>
    </row>
    <row r="15" spans="1:5" ht="12.75" customHeight="1">
      <c r="A15" s="519" t="s">
        <v>451</v>
      </c>
      <c r="B15" s="520">
        <v>6455357.9296899997</v>
      </c>
      <c r="C15" s="521">
        <v>0.31006509831195761</v>
      </c>
      <c r="D15" s="520">
        <v>1527848.6494200006</v>
      </c>
    </row>
    <row r="16" spans="1:5" ht="12.75" customHeight="1">
      <c r="A16" s="519" t="s">
        <v>452</v>
      </c>
      <c r="B16" s="520">
        <v>39750.605589999999</v>
      </c>
      <c r="C16" s="521">
        <v>-0.71858933790835056</v>
      </c>
      <c r="D16" s="520">
        <v>-101504.19013999999</v>
      </c>
    </row>
    <row r="17" spans="1:6" ht="12.75" customHeight="1">
      <c r="A17" s="519" t="s">
        <v>453</v>
      </c>
      <c r="B17" s="520">
        <v>904878.56867999991</v>
      </c>
      <c r="C17" s="521">
        <v>0.95414363947409608</v>
      </c>
      <c r="D17" s="520">
        <v>441822.24548999988</v>
      </c>
    </row>
    <row r="18" spans="1:6" ht="22.5">
      <c r="A18" s="522" t="s">
        <v>454</v>
      </c>
      <c r="B18" s="520">
        <v>108442.37095000001</v>
      </c>
      <c r="C18" s="521">
        <v>0.11756912052067454</v>
      </c>
      <c r="D18" s="520">
        <v>11408.21981000001</v>
      </c>
    </row>
    <row r="19" spans="1:6" ht="12.75" customHeight="1">
      <c r="A19" s="530" t="s">
        <v>455</v>
      </c>
      <c r="B19" s="531">
        <v>22151271.380359996</v>
      </c>
      <c r="C19" s="532">
        <v>0.10057954398710368</v>
      </c>
      <c r="D19" s="531">
        <v>2024355.973489996</v>
      </c>
    </row>
    <row r="20" spans="1:6" ht="12.75" customHeight="1">
      <c r="A20" s="519" t="s">
        <v>456</v>
      </c>
      <c r="B20" s="520">
        <v>27436779.934639998</v>
      </c>
      <c r="C20" s="521">
        <v>0.10729761895885827</v>
      </c>
      <c r="D20" s="520">
        <v>2658635.8612900004</v>
      </c>
    </row>
    <row r="21" spans="1:6" ht="12.75" customHeight="1">
      <c r="A21" s="523" t="s">
        <v>343</v>
      </c>
      <c r="B21" s="524">
        <v>2539219.2408500002</v>
      </c>
      <c r="C21" s="525">
        <v>6.0475417335667324E-2</v>
      </c>
      <c r="D21" s="524">
        <v>144803.30310999975</v>
      </c>
    </row>
    <row r="22" spans="1:6" ht="12.75" customHeight="1">
      <c r="A22" s="523" t="s">
        <v>349</v>
      </c>
      <c r="B22" s="524">
        <v>90134.085699999996</v>
      </c>
      <c r="C22" s="525">
        <v>9.7310359443899021E-3</v>
      </c>
      <c r="D22" s="524">
        <v>868.64520999998786</v>
      </c>
    </row>
    <row r="23" spans="1:6" ht="12.75" customHeight="1">
      <c r="A23" s="523" t="s">
        <v>345</v>
      </c>
      <c r="B23" s="524">
        <v>12764275.383560002</v>
      </c>
      <c r="C23" s="525">
        <v>0.17686579000429847</v>
      </c>
      <c r="D23" s="524">
        <v>1918284.7090300024</v>
      </c>
    </row>
    <row r="24" spans="1:6" ht="12.75" customHeight="1">
      <c r="A24" s="523" t="s">
        <v>346</v>
      </c>
      <c r="B24" s="524">
        <v>6315416.4746499984</v>
      </c>
      <c r="C24" s="525">
        <v>-1.2706137690102986E-2</v>
      </c>
      <c r="D24" s="524">
        <v>-81277.271500002593</v>
      </c>
    </row>
    <row r="25" spans="1:6" ht="22.5">
      <c r="A25" s="526" t="s">
        <v>457</v>
      </c>
      <c r="B25" s="524">
        <v>442226.19559999998</v>
      </c>
      <c r="C25" s="525">
        <v>0.10404850438441055</v>
      </c>
      <c r="D25" s="524">
        <v>41676.587639999983</v>
      </c>
    </row>
    <row r="26" spans="1:6">
      <c r="A26" s="530" t="s">
        <v>458</v>
      </c>
      <c r="B26" s="531">
        <v>22151271.380359996</v>
      </c>
      <c r="C26" s="532">
        <v>0.10057954398710368</v>
      </c>
      <c r="D26" s="531">
        <v>2024355.973489996</v>
      </c>
    </row>
    <row r="27" spans="1:6" ht="12.75" customHeight="1">
      <c r="A27" s="519" t="s">
        <v>459</v>
      </c>
      <c r="B27" s="520">
        <v>27436779.934639998</v>
      </c>
      <c r="C27" s="521">
        <v>0.10729761895885827</v>
      </c>
      <c r="D27" s="520">
        <v>2658635.8612900004</v>
      </c>
    </row>
    <row r="28" spans="1:6" ht="12.75" customHeight="1">
      <c r="A28" s="22" t="s">
        <v>400</v>
      </c>
    </row>
    <row r="29" spans="1:6" ht="12.75" customHeight="1">
      <c r="E29" s="72"/>
      <c r="F29" s="72"/>
    </row>
    <row r="30" spans="1:6" ht="26.25" customHeight="1">
      <c r="A30" s="1067" t="s">
        <v>433</v>
      </c>
      <c r="B30" s="1067"/>
      <c r="C30" s="1067"/>
      <c r="D30" s="1067"/>
      <c r="E30" s="72"/>
      <c r="F30" s="72"/>
    </row>
    <row r="31" spans="1:6" ht="12.75" customHeight="1"/>
    <row r="32" spans="1:6" ht="12.75" customHeight="1">
      <c r="A32" s="152" t="s">
        <v>890</v>
      </c>
    </row>
    <row r="33" spans="1:4" ht="12.75" customHeight="1">
      <c r="A33" s="588" t="s">
        <v>891</v>
      </c>
    </row>
    <row r="34" spans="1:4" s="274" customFormat="1" ht="12.75" customHeight="1">
      <c r="A34" s="44"/>
    </row>
    <row r="35" spans="1:4" s="274" customFormat="1" ht="12.75" customHeight="1">
      <c r="A35" s="44"/>
      <c r="D35" s="66" t="s">
        <v>335</v>
      </c>
    </row>
    <row r="36" spans="1:4" ht="55.5" customHeight="1">
      <c r="A36" s="1071" t="s">
        <v>401</v>
      </c>
      <c r="B36" s="533" t="s">
        <v>402</v>
      </c>
      <c r="C36" s="1077" t="s">
        <v>460</v>
      </c>
      <c r="D36" s="1077"/>
    </row>
    <row r="37" spans="1:4" ht="21" customHeight="1">
      <c r="A37" s="1076"/>
      <c r="B37" s="534" t="s">
        <v>1113</v>
      </c>
      <c r="C37" s="518" t="s">
        <v>441</v>
      </c>
      <c r="D37" s="518" t="s">
        <v>442</v>
      </c>
    </row>
    <row r="38" spans="1:4">
      <c r="A38" s="81" t="s">
        <v>461</v>
      </c>
      <c r="B38" s="131">
        <v>317546.91235999996</v>
      </c>
      <c r="C38" s="132">
        <v>0.1121810924327441</v>
      </c>
      <c r="D38" s="131">
        <v>32029.639569999999</v>
      </c>
    </row>
    <row r="39" spans="1:4">
      <c r="A39" s="81" t="s">
        <v>403</v>
      </c>
      <c r="B39" s="131">
        <v>97622.667719999998</v>
      </c>
      <c r="C39" s="132">
        <v>-5.6734701989042437E-2</v>
      </c>
      <c r="D39" s="131">
        <v>-5871.723439999987</v>
      </c>
    </row>
    <row r="40" spans="1:4">
      <c r="A40" s="133" t="s">
        <v>404</v>
      </c>
      <c r="B40" s="134">
        <v>219924.24464000002</v>
      </c>
      <c r="C40" s="135">
        <v>0.20822306882847053</v>
      </c>
      <c r="D40" s="136">
        <v>37901.36301000003</v>
      </c>
    </row>
    <row r="41" spans="1:4">
      <c r="A41" s="81" t="s">
        <v>462</v>
      </c>
      <c r="B41" s="131">
        <v>17417.888340000001</v>
      </c>
      <c r="C41" s="132">
        <v>-5.2233982188290423E-3</v>
      </c>
      <c r="D41" s="131">
        <v>-91.458290000002307</v>
      </c>
    </row>
    <row r="42" spans="1:4">
      <c r="A42" s="81" t="s">
        <v>463</v>
      </c>
      <c r="B42" s="131">
        <v>12318.707930000002</v>
      </c>
      <c r="C42" s="132">
        <v>-8.1783381742661129E-2</v>
      </c>
      <c r="D42" s="131">
        <v>-1097.198169999996</v>
      </c>
    </row>
    <row r="43" spans="1:4" ht="19.5" customHeight="1">
      <c r="A43" s="133" t="s">
        <v>464</v>
      </c>
      <c r="B43" s="134">
        <v>5099.1804099999999</v>
      </c>
      <c r="C43" s="135">
        <v>0.2456954907807104</v>
      </c>
      <c r="D43" s="136">
        <v>1005.739880000001</v>
      </c>
    </row>
    <row r="44" spans="1:4">
      <c r="A44" s="81" t="s">
        <v>465</v>
      </c>
      <c r="B44" s="131">
        <v>1164771.8012000001</v>
      </c>
      <c r="C44" s="132">
        <v>0.53683369814403814</v>
      </c>
      <c r="D44" s="131">
        <v>406868.19549000019</v>
      </c>
    </row>
    <row r="45" spans="1:4">
      <c r="A45" s="81" t="s">
        <v>466</v>
      </c>
      <c r="B45" s="131">
        <v>801005.67188000015</v>
      </c>
      <c r="C45" s="132">
        <v>0.1482472521251732</v>
      </c>
      <c r="D45" s="131">
        <v>103415.78399000014</v>
      </c>
    </row>
    <row r="46" spans="1:4" ht="19.5" customHeight="1">
      <c r="A46" s="133" t="s">
        <v>405</v>
      </c>
      <c r="B46" s="134">
        <v>363766.12932000001</v>
      </c>
      <c r="C46" s="135">
        <v>5.0312337303699657</v>
      </c>
      <c r="D46" s="136">
        <v>303452.41150000005</v>
      </c>
    </row>
    <row r="47" spans="1:4" ht="28.5" customHeight="1">
      <c r="A47" s="81" t="s">
        <v>406</v>
      </c>
      <c r="B47" s="131">
        <v>588789.55437000003</v>
      </c>
      <c r="C47" s="132">
        <v>1.3892767067593932</v>
      </c>
      <c r="D47" s="131">
        <v>342359.51439000003</v>
      </c>
    </row>
    <row r="48" spans="1:4" ht="19.5" customHeight="1">
      <c r="A48" s="81" t="s">
        <v>407</v>
      </c>
      <c r="B48" s="131">
        <v>55196.40625</v>
      </c>
      <c r="C48" s="132">
        <v>-5.4255338749029463</v>
      </c>
      <c r="D48" s="131">
        <v>67668.665600000008</v>
      </c>
    </row>
    <row r="49" spans="1:4">
      <c r="A49" s="81" t="s">
        <v>467</v>
      </c>
      <c r="B49" s="131">
        <v>533593.14812000003</v>
      </c>
      <c r="C49" s="132">
        <v>1.0609826544640912</v>
      </c>
      <c r="D49" s="131">
        <v>274690.84879000008</v>
      </c>
    </row>
    <row r="50" spans="1:4">
      <c r="A50" s="81" t="s">
        <v>468</v>
      </c>
      <c r="B50" s="131">
        <v>93693.213170000003</v>
      </c>
      <c r="C50" s="132">
        <v>1.0594843383566821</v>
      </c>
      <c r="D50" s="131">
        <v>48199.682860000008</v>
      </c>
    </row>
    <row r="51" spans="1:4" ht="19.5" customHeight="1">
      <c r="A51" s="535" t="s">
        <v>469</v>
      </c>
      <c r="B51" s="536">
        <v>439899.93494999997</v>
      </c>
      <c r="C51" s="537">
        <v>1.0613020588145274</v>
      </c>
      <c r="D51" s="538">
        <v>226491.16592999996</v>
      </c>
    </row>
    <row r="52" spans="1:4" ht="12.75" customHeight="1"/>
    <row r="53" spans="1:4" ht="21" customHeight="1">
      <c r="A53" s="1067" t="s">
        <v>408</v>
      </c>
      <c r="B53" s="1067"/>
      <c r="C53" s="1067"/>
    </row>
    <row r="54" spans="1:4" ht="12.75" customHeight="1"/>
    <row r="55" spans="1:4" ht="12.75" customHeight="1">
      <c r="A55" s="684" t="s">
        <v>97</v>
      </c>
    </row>
    <row r="56" spans="1:4" ht="12.75" customHeight="1">
      <c r="D56" s="36" t="s">
        <v>1049</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2"/>
  <sheetViews>
    <sheetView showGridLines="0" zoomScaleNormal="100" workbookViewId="0"/>
  </sheetViews>
  <sheetFormatPr defaultRowHeight="15"/>
  <cols>
    <col min="1" max="1" width="39.7109375" customWidth="1"/>
    <col min="2" max="2" width="18" customWidth="1"/>
    <col min="3" max="3" width="14.7109375" style="274" customWidth="1"/>
    <col min="4" max="4" width="21.7109375" customWidth="1"/>
    <col min="5" max="5" width="14.7109375" customWidth="1"/>
  </cols>
  <sheetData>
    <row r="1" spans="1:8" ht="12.75" customHeight="1">
      <c r="A1" s="152" t="s">
        <v>892</v>
      </c>
    </row>
    <row r="2" spans="1:8" ht="12.75" customHeight="1">
      <c r="A2" s="588" t="s">
        <v>893</v>
      </c>
    </row>
    <row r="3" spans="1:8">
      <c r="D3" s="337"/>
      <c r="E3" s="66" t="s">
        <v>335</v>
      </c>
    </row>
    <row r="4" spans="1:8" ht="79.5" customHeight="1">
      <c r="A4" s="1071" t="s">
        <v>434</v>
      </c>
      <c r="B4" s="518" t="s">
        <v>435</v>
      </c>
      <c r="C4" s="558" t="s">
        <v>416</v>
      </c>
      <c r="D4" s="518" t="s">
        <v>436</v>
      </c>
      <c r="E4" s="558" t="s">
        <v>416</v>
      </c>
    </row>
    <row r="5" spans="1:8" ht="15.75" customHeight="1">
      <c r="A5" s="1071"/>
      <c r="B5" s="559" t="s">
        <v>1113</v>
      </c>
      <c r="C5" s="560"/>
      <c r="D5" s="559" t="s">
        <v>1113</v>
      </c>
      <c r="E5" s="560"/>
    </row>
    <row r="6" spans="1:8">
      <c r="A6" s="561" t="s">
        <v>804</v>
      </c>
      <c r="B6" s="562">
        <v>953</v>
      </c>
      <c r="C6" s="563">
        <v>0.47067901234567899</v>
      </c>
      <c r="D6" s="562">
        <v>142310.90874000001</v>
      </c>
      <c r="E6" s="563">
        <v>0.52983876968976407</v>
      </c>
      <c r="F6" s="45"/>
      <c r="G6" s="78"/>
      <c r="H6" s="78"/>
    </row>
    <row r="7" spans="1:8">
      <c r="A7" s="561" t="s">
        <v>1114</v>
      </c>
      <c r="B7" s="562">
        <v>443</v>
      </c>
      <c r="C7" s="563">
        <v>0.1272264631043257</v>
      </c>
      <c r="D7" s="562">
        <v>126696.66796999999</v>
      </c>
      <c r="E7" s="563">
        <v>0.38852870669900408</v>
      </c>
      <c r="F7" s="45"/>
      <c r="G7" s="78"/>
      <c r="H7" s="78"/>
    </row>
    <row r="8" spans="1:8">
      <c r="A8" s="561" t="s">
        <v>1115</v>
      </c>
      <c r="B8" s="562">
        <v>4536</v>
      </c>
      <c r="C8" s="563">
        <v>-4.608294930875576E-3</v>
      </c>
      <c r="D8" s="562">
        <v>961098.51446000009</v>
      </c>
      <c r="E8" s="563">
        <v>7.1942531210769003E-2</v>
      </c>
      <c r="F8" s="45"/>
      <c r="G8" s="78"/>
      <c r="H8" s="78"/>
    </row>
    <row r="9" spans="1:8">
      <c r="A9" s="561" t="s">
        <v>312</v>
      </c>
      <c r="B9" s="562">
        <v>1693</v>
      </c>
      <c r="C9" s="563">
        <v>0.17487855655794587</v>
      </c>
      <c r="D9" s="562">
        <v>169199.19196999999</v>
      </c>
      <c r="E9" s="563">
        <v>5.0625555440193065E-2</v>
      </c>
      <c r="F9" s="45"/>
      <c r="G9" s="78"/>
      <c r="H9" s="78"/>
    </row>
    <row r="10" spans="1:8">
      <c r="A10" s="561" t="s">
        <v>805</v>
      </c>
      <c r="B10" s="562">
        <v>0</v>
      </c>
      <c r="C10" s="563" t="s">
        <v>166</v>
      </c>
      <c r="D10" s="562">
        <v>0</v>
      </c>
      <c r="E10" s="563" t="s">
        <v>166</v>
      </c>
      <c r="F10" s="45"/>
      <c r="G10" s="78"/>
      <c r="H10" s="78"/>
    </row>
    <row r="11" spans="1:8">
      <c r="A11" s="561" t="s">
        <v>1116</v>
      </c>
      <c r="B11" s="562">
        <v>0</v>
      </c>
      <c r="C11" s="563" t="s">
        <v>166</v>
      </c>
      <c r="D11" s="562">
        <v>0</v>
      </c>
      <c r="E11" s="563" t="s">
        <v>166</v>
      </c>
      <c r="F11" s="45"/>
      <c r="G11" s="78"/>
      <c r="H11" s="78"/>
    </row>
    <row r="12" spans="1:8">
      <c r="A12" s="561" t="s">
        <v>806</v>
      </c>
      <c r="B12" s="562">
        <v>73</v>
      </c>
      <c r="C12" s="563">
        <v>0.52083333333333337</v>
      </c>
      <c r="D12" s="562">
        <v>29521.439999999999</v>
      </c>
      <c r="E12" s="563">
        <v>1.549897866542679</v>
      </c>
      <c r="F12" s="45"/>
      <c r="G12" s="78"/>
      <c r="H12" s="78"/>
    </row>
    <row r="13" spans="1:8">
      <c r="A13" s="561" t="s">
        <v>807</v>
      </c>
      <c r="B13" s="562">
        <v>2153</v>
      </c>
      <c r="C13" s="563">
        <v>2.6704816404387221E-2</v>
      </c>
      <c r="D13" s="562">
        <v>338384.48403000005</v>
      </c>
      <c r="E13" s="563">
        <v>5.6365003092906076E-2</v>
      </c>
      <c r="F13" s="45"/>
      <c r="G13" s="78"/>
      <c r="H13" s="78"/>
    </row>
    <row r="14" spans="1:8">
      <c r="A14" s="561" t="s">
        <v>1117</v>
      </c>
      <c r="B14" s="562">
        <v>1537</v>
      </c>
      <c r="C14" s="563">
        <v>-0.2117948717948718</v>
      </c>
      <c r="D14" s="562">
        <v>384472.12978000002</v>
      </c>
      <c r="E14" s="563">
        <v>-0.11520102747990255</v>
      </c>
      <c r="F14" s="45"/>
      <c r="G14" s="78"/>
      <c r="H14" s="78"/>
    </row>
    <row r="15" spans="1:8">
      <c r="A15" s="561" t="s">
        <v>1118</v>
      </c>
      <c r="B15" s="562">
        <v>5787</v>
      </c>
      <c r="C15" s="563">
        <v>0.12238169123351435</v>
      </c>
      <c r="D15" s="562">
        <v>1065878.5771599999</v>
      </c>
      <c r="E15" s="563">
        <v>0.20647667432474151</v>
      </c>
      <c r="F15" s="45"/>
      <c r="G15" s="78"/>
      <c r="H15" s="78"/>
    </row>
    <row r="16" spans="1:8">
      <c r="A16" s="561" t="s">
        <v>808</v>
      </c>
      <c r="B16" s="562">
        <v>1732</v>
      </c>
      <c r="C16" s="563">
        <v>-8.2627118644067798E-2</v>
      </c>
      <c r="D16" s="562">
        <v>307721.45179000002</v>
      </c>
      <c r="E16" s="563">
        <v>0.12701545042012349</v>
      </c>
      <c r="F16" s="45"/>
      <c r="G16" s="78"/>
      <c r="H16" s="78"/>
    </row>
    <row r="17" spans="1:11">
      <c r="A17" s="561" t="s">
        <v>1078</v>
      </c>
      <c r="B17" s="562">
        <v>7306</v>
      </c>
      <c r="C17" s="563">
        <v>-5.1742919389978215E-3</v>
      </c>
      <c r="D17" s="562">
        <v>733653.02841999999</v>
      </c>
      <c r="E17" s="563">
        <v>3.5737312298031627E-2</v>
      </c>
      <c r="F17" s="45"/>
      <c r="G17" s="78"/>
      <c r="H17" s="78"/>
    </row>
    <row r="18" spans="1:11">
      <c r="A18" s="561" t="s">
        <v>282</v>
      </c>
      <c r="B18" s="562">
        <v>2426</v>
      </c>
      <c r="C18" s="563">
        <v>0.57634827810266409</v>
      </c>
      <c r="D18" s="562">
        <v>422752.20963</v>
      </c>
      <c r="E18" s="563">
        <v>0.72688385657696331</v>
      </c>
      <c r="F18" s="45"/>
      <c r="G18" s="78"/>
      <c r="H18" s="78"/>
    </row>
    <row r="19" spans="1:11">
      <c r="A19" s="561" t="s">
        <v>1119</v>
      </c>
      <c r="B19" s="562">
        <v>215</v>
      </c>
      <c r="C19" s="563">
        <v>0.1497326203208556</v>
      </c>
      <c r="D19" s="562">
        <v>113366.31415999999</v>
      </c>
      <c r="E19" s="563">
        <v>0.24708344823789141</v>
      </c>
      <c r="F19" s="45"/>
      <c r="G19" s="78"/>
      <c r="H19" s="78"/>
    </row>
    <row r="20" spans="1:11">
      <c r="A20" s="561" t="s">
        <v>1120</v>
      </c>
      <c r="B20" s="562">
        <v>10873</v>
      </c>
      <c r="C20" s="563">
        <v>-2.9196428571428571E-2</v>
      </c>
      <c r="D20" s="562">
        <v>1323860.9205199999</v>
      </c>
      <c r="E20" s="563">
        <v>0.38085464153940279</v>
      </c>
      <c r="F20" s="45"/>
      <c r="G20" s="78"/>
      <c r="H20" s="78"/>
    </row>
    <row r="21" spans="1:11">
      <c r="A21" s="561" t="s">
        <v>1121</v>
      </c>
      <c r="B21" s="562">
        <v>0</v>
      </c>
      <c r="C21" s="563">
        <v>-1</v>
      </c>
      <c r="D21" s="562">
        <v>0</v>
      </c>
      <c r="E21" s="563">
        <v>-1</v>
      </c>
      <c r="F21" s="45"/>
      <c r="G21" s="78"/>
      <c r="H21" s="78"/>
    </row>
    <row r="22" spans="1:11">
      <c r="A22" s="564" t="s">
        <v>437</v>
      </c>
      <c r="B22" s="565">
        <v>39727</v>
      </c>
      <c r="C22" s="566">
        <v>3.302389681982474E-2</v>
      </c>
      <c r="D22" s="565">
        <v>6118915.8386300001</v>
      </c>
      <c r="E22" s="566">
        <v>0.18387283973822466</v>
      </c>
      <c r="G22" s="78"/>
      <c r="H22" s="78"/>
    </row>
    <row r="23" spans="1:11">
      <c r="A23" s="17" t="s">
        <v>431</v>
      </c>
    </row>
    <row r="24" spans="1:11" ht="76.5" customHeight="1">
      <c r="A24" s="1074" t="s">
        <v>438</v>
      </c>
      <c r="B24" s="1074"/>
      <c r="C24" s="1074"/>
      <c r="D24" s="1074"/>
      <c r="E24" s="1074"/>
      <c r="G24" s="1078"/>
      <c r="H24" s="1078"/>
      <c r="I24" s="1078"/>
      <c r="J24" s="1078"/>
      <c r="K24" s="1078"/>
    </row>
    <row r="25" spans="1:11" ht="21.75" customHeight="1">
      <c r="A25" s="1067" t="s">
        <v>408</v>
      </c>
      <c r="B25" s="1067"/>
      <c r="C25" s="1067"/>
      <c r="D25" s="1067"/>
      <c r="E25" s="1067"/>
      <c r="F25" s="72"/>
    </row>
    <row r="26" spans="1:11" ht="12.75" customHeight="1"/>
    <row r="27" spans="1:11" ht="12.75" customHeight="1">
      <c r="A27" s="684" t="s">
        <v>97</v>
      </c>
      <c r="B27" s="73"/>
      <c r="C27" s="73"/>
      <c r="D27" s="73"/>
    </row>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row r="62" spans="5:5" ht="12.75" customHeight="1">
      <c r="E62" s="36" t="s">
        <v>1050</v>
      </c>
    </row>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sheetData>
  <mergeCells count="4">
    <mergeCell ref="G24:K24"/>
    <mergeCell ref="A4:A5"/>
    <mergeCell ref="A24:E24"/>
    <mergeCell ref="A25:E25"/>
  </mergeCells>
  <hyperlinks>
    <hyperlink ref="A27" location="'2 Sadržaj'!A1" display="Sadržaj / Contents"/>
  </hyperlinks>
  <pageMargins left="0.7" right="0.7" top="0.75" bottom="0.75" header="0.3" footer="0.3"/>
  <pageSetup paperSize="9" scale="7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7109375" customWidth="1"/>
    <col min="2" max="2" width="11.5703125" customWidth="1"/>
    <col min="3" max="3" width="11.42578125" customWidth="1"/>
    <col min="4" max="4" width="19.7109375" customWidth="1"/>
    <col min="5" max="5" width="11.5703125" customWidth="1"/>
    <col min="6" max="6" width="15.5703125" customWidth="1"/>
    <col min="7" max="7" width="12.140625" customWidth="1"/>
    <col min="8" max="8" width="18.7109375" customWidth="1"/>
    <col min="9" max="9" width="12.5703125" customWidth="1"/>
  </cols>
  <sheetData>
    <row r="1" spans="1:9" ht="12.75" customHeight="1">
      <c r="A1" s="149" t="s">
        <v>894</v>
      </c>
    </row>
    <row r="2" spans="1:9" ht="12.75" customHeight="1">
      <c r="A2" s="592" t="s">
        <v>895</v>
      </c>
    </row>
    <row r="3" spans="1:9" ht="12.75" customHeight="1">
      <c r="E3" s="75"/>
      <c r="F3" s="75"/>
      <c r="I3" s="66" t="s">
        <v>411</v>
      </c>
    </row>
    <row r="4" spans="1:9" s="274" customFormat="1" ht="21" customHeight="1">
      <c r="A4" s="508"/>
      <c r="B4" s="1069" t="s">
        <v>409</v>
      </c>
      <c r="C4" s="1069"/>
      <c r="D4" s="1069"/>
      <c r="E4" s="1069"/>
      <c r="F4" s="1069" t="s">
        <v>410</v>
      </c>
      <c r="G4" s="1069"/>
      <c r="H4" s="1069"/>
      <c r="I4" s="1069"/>
    </row>
    <row r="5" spans="1:9" ht="89.25" customHeight="1">
      <c r="A5" s="518" t="s">
        <v>412</v>
      </c>
      <c r="B5" s="941" t="s">
        <v>413</v>
      </c>
      <c r="C5" s="1080" t="s">
        <v>414</v>
      </c>
      <c r="D5" s="941" t="s">
        <v>991</v>
      </c>
      <c r="E5" s="1080" t="s">
        <v>414</v>
      </c>
      <c r="F5" s="941" t="s">
        <v>415</v>
      </c>
      <c r="G5" s="1080" t="s">
        <v>416</v>
      </c>
      <c r="H5" s="941" t="s">
        <v>992</v>
      </c>
      <c r="I5" s="1080" t="s">
        <v>416</v>
      </c>
    </row>
    <row r="6" spans="1:9" ht="17.25" customHeight="1">
      <c r="A6" s="539"/>
      <c r="B6" s="559" t="s">
        <v>1106</v>
      </c>
      <c r="C6" s="1080"/>
      <c r="D6" s="559" t="s">
        <v>1106</v>
      </c>
      <c r="E6" s="1080"/>
      <c r="F6" s="559" t="s">
        <v>1113</v>
      </c>
      <c r="G6" s="1080"/>
      <c r="H6" s="559" t="s">
        <v>1113</v>
      </c>
      <c r="I6" s="1080"/>
    </row>
    <row r="7" spans="1:9" ht="12.75" customHeight="1">
      <c r="A7" s="552" t="s">
        <v>417</v>
      </c>
      <c r="B7" s="553"/>
      <c r="C7" s="554"/>
      <c r="D7" s="553"/>
      <c r="E7" s="554"/>
      <c r="F7" s="553"/>
      <c r="G7" s="554"/>
      <c r="H7" s="553"/>
      <c r="I7" s="554"/>
    </row>
    <row r="8" spans="1:9" ht="12.75" customHeight="1">
      <c r="A8" s="544" t="s">
        <v>418</v>
      </c>
      <c r="B8" s="541">
        <v>30</v>
      </c>
      <c r="C8" s="542">
        <v>-0.14285714285714285</v>
      </c>
      <c r="D8" s="543">
        <v>190011.04628000001</v>
      </c>
      <c r="E8" s="542">
        <v>0.24845897092743419</v>
      </c>
      <c r="F8" s="541">
        <v>7</v>
      </c>
      <c r="G8" s="542">
        <v>6</v>
      </c>
      <c r="H8" s="543">
        <v>84792.45328999999</v>
      </c>
      <c r="I8" s="542">
        <v>78.528952071719431</v>
      </c>
    </row>
    <row r="9" spans="1:9" ht="12.75" customHeight="1">
      <c r="A9" s="544" t="s">
        <v>419</v>
      </c>
      <c r="B9" s="541">
        <v>37837</v>
      </c>
      <c r="C9" s="542">
        <v>-0.10489460859691041</v>
      </c>
      <c r="D9" s="543">
        <v>1918845.0015</v>
      </c>
      <c r="E9" s="542">
        <v>-8.5715802248278294E-2</v>
      </c>
      <c r="F9" s="541">
        <v>7602</v>
      </c>
      <c r="G9" s="542">
        <v>-0.44295449549351507</v>
      </c>
      <c r="H9" s="543">
        <v>680582.00694999995</v>
      </c>
      <c r="I9" s="542">
        <v>-0.11373086422939448</v>
      </c>
    </row>
    <row r="10" spans="1:9" ht="12.75" customHeight="1">
      <c r="A10" s="540" t="s">
        <v>420</v>
      </c>
      <c r="B10" s="541">
        <v>6685</v>
      </c>
      <c r="C10" s="542">
        <v>6.7209450830140488E-2</v>
      </c>
      <c r="D10" s="543">
        <v>406124.32575000002</v>
      </c>
      <c r="E10" s="542">
        <v>-1.9838885689197675E-2</v>
      </c>
      <c r="F10" s="541">
        <v>646</v>
      </c>
      <c r="G10" s="542">
        <v>-4.5790251107828653E-2</v>
      </c>
      <c r="H10" s="543">
        <v>73313.17048999999</v>
      </c>
      <c r="I10" s="542">
        <v>0.16773447543523415</v>
      </c>
    </row>
    <row r="11" spans="1:9" ht="12.75" customHeight="1">
      <c r="A11" s="544" t="s">
        <v>421</v>
      </c>
      <c r="B11" s="541">
        <v>130</v>
      </c>
      <c r="C11" s="542">
        <v>-0.2073170731707317</v>
      </c>
      <c r="D11" s="543">
        <v>49966.467100000002</v>
      </c>
      <c r="E11" s="542">
        <v>-0.35020177111477813</v>
      </c>
      <c r="F11" s="541">
        <v>5</v>
      </c>
      <c r="G11" s="542">
        <v>0.25</v>
      </c>
      <c r="H11" s="543">
        <v>1136.5949800000001</v>
      </c>
      <c r="I11" s="542">
        <v>-0.74943571310979351</v>
      </c>
    </row>
    <row r="12" spans="1:9" ht="12.75" customHeight="1">
      <c r="A12" s="545" t="s">
        <v>422</v>
      </c>
      <c r="B12" s="541">
        <v>0</v>
      </c>
      <c r="C12" s="542" t="s">
        <v>166</v>
      </c>
      <c r="D12" s="543">
        <v>0</v>
      </c>
      <c r="E12" s="542" t="s">
        <v>166</v>
      </c>
      <c r="F12" s="541">
        <v>0</v>
      </c>
      <c r="G12" s="542" t="s">
        <v>166</v>
      </c>
      <c r="H12" s="543">
        <v>0</v>
      </c>
      <c r="I12" s="542" t="s">
        <v>166</v>
      </c>
    </row>
    <row r="13" spans="1:9" ht="29.25">
      <c r="A13" s="540" t="s">
        <v>423</v>
      </c>
      <c r="B13" s="541">
        <v>695</v>
      </c>
      <c r="C13" s="542">
        <v>-0.13985148514851486</v>
      </c>
      <c r="D13" s="543">
        <v>51776.709270000007</v>
      </c>
      <c r="E13" s="542">
        <v>-0.17599987999962402</v>
      </c>
      <c r="F13" s="541">
        <v>66</v>
      </c>
      <c r="G13" s="542">
        <v>0.24528301886792453</v>
      </c>
      <c r="H13" s="543">
        <v>12905.955390000001</v>
      </c>
      <c r="I13" s="542">
        <v>1.0421202685556616</v>
      </c>
    </row>
    <row r="14" spans="1:9" ht="12.75" customHeight="1">
      <c r="A14" s="544" t="s">
        <v>424</v>
      </c>
      <c r="B14" s="541">
        <v>41</v>
      </c>
      <c r="C14" s="542">
        <v>7.8947368421052627E-2</v>
      </c>
      <c r="D14" s="543">
        <v>103.41986</v>
      </c>
      <c r="E14" s="542" t="s">
        <v>166</v>
      </c>
      <c r="F14" s="541">
        <v>2</v>
      </c>
      <c r="G14" s="542" t="s">
        <v>166</v>
      </c>
      <c r="H14" s="543">
        <v>101.15279</v>
      </c>
      <c r="I14" s="542" t="s">
        <v>166</v>
      </c>
    </row>
    <row r="15" spans="1:9" ht="22.5" customHeight="1">
      <c r="A15" s="546" t="s">
        <v>425</v>
      </c>
      <c r="B15" s="549">
        <v>45418</v>
      </c>
      <c r="C15" s="548">
        <v>-8.3945139169019772E-2</v>
      </c>
      <c r="D15" s="549">
        <v>2616826.9697600002</v>
      </c>
      <c r="E15" s="548">
        <v>-6.7088946314001488E-2</v>
      </c>
      <c r="F15" s="549">
        <v>8328</v>
      </c>
      <c r="G15" s="550">
        <v>-0.42094284522319564</v>
      </c>
      <c r="H15" s="549">
        <v>852831.33389000013</v>
      </c>
      <c r="I15" s="550">
        <v>1.2115445936950816E-2</v>
      </c>
    </row>
    <row r="16" spans="1:9" ht="15" customHeight="1">
      <c r="A16" s="552" t="s">
        <v>426</v>
      </c>
      <c r="B16" s="555"/>
      <c r="C16" s="551"/>
      <c r="D16" s="555"/>
      <c r="E16" s="556"/>
      <c r="F16" s="555"/>
      <c r="G16" s="551"/>
      <c r="H16" s="555"/>
      <c r="I16" s="556"/>
    </row>
    <row r="17" spans="1:9" ht="12.75" customHeight="1">
      <c r="A17" s="544" t="s">
        <v>418</v>
      </c>
      <c r="B17" s="541">
        <v>326</v>
      </c>
      <c r="C17" s="542">
        <v>-0.15324675324675324</v>
      </c>
      <c r="D17" s="541">
        <v>803188.18941999995</v>
      </c>
      <c r="E17" s="542">
        <v>-0.1227141492739719</v>
      </c>
      <c r="F17" s="541">
        <v>8</v>
      </c>
      <c r="G17" s="542">
        <v>0.6</v>
      </c>
      <c r="H17" s="543">
        <v>19837.983329999999</v>
      </c>
      <c r="I17" s="542">
        <v>-0.3955879840549078</v>
      </c>
    </row>
    <row r="18" spans="1:9" ht="12.75" customHeight="1">
      <c r="A18" s="544" t="s">
        <v>419</v>
      </c>
      <c r="B18" s="541">
        <v>77095</v>
      </c>
      <c r="C18" s="542">
        <v>0.32574975925161648</v>
      </c>
      <c r="D18" s="541">
        <v>6682513.9139300017</v>
      </c>
      <c r="E18" s="542">
        <v>0.35252114557400965</v>
      </c>
      <c r="F18" s="541">
        <v>25717</v>
      </c>
      <c r="G18" s="542">
        <v>0.33692035766271572</v>
      </c>
      <c r="H18" s="543">
        <v>3168552.8315599998</v>
      </c>
      <c r="I18" s="542">
        <v>0.29210112104529168</v>
      </c>
    </row>
    <row r="19" spans="1:9" ht="12.75" customHeight="1">
      <c r="A19" s="540" t="s">
        <v>420</v>
      </c>
      <c r="B19" s="541">
        <v>22676</v>
      </c>
      <c r="C19" s="542">
        <v>0.11831138728608769</v>
      </c>
      <c r="D19" s="541">
        <v>3984226.2802000004</v>
      </c>
      <c r="E19" s="542">
        <v>0.11602659688781035</v>
      </c>
      <c r="F19" s="541">
        <v>4065</v>
      </c>
      <c r="G19" s="542">
        <v>0.19173262972735269</v>
      </c>
      <c r="H19" s="543">
        <v>1165434.1036099999</v>
      </c>
      <c r="I19" s="542">
        <v>0.11826772328237482</v>
      </c>
    </row>
    <row r="20" spans="1:9" ht="12.75" customHeight="1">
      <c r="A20" s="544" t="s">
        <v>421</v>
      </c>
      <c r="B20" s="541">
        <v>1421</v>
      </c>
      <c r="C20" s="542">
        <v>0.27672955974842767</v>
      </c>
      <c r="D20" s="541">
        <v>1122229.8431399998</v>
      </c>
      <c r="E20" s="542">
        <v>0.44711312517095803</v>
      </c>
      <c r="F20" s="541">
        <v>382</v>
      </c>
      <c r="G20" s="542">
        <v>4.6575342465753428E-2</v>
      </c>
      <c r="H20" s="543">
        <v>450048.24652999995</v>
      </c>
      <c r="I20" s="542">
        <v>2.5847053815650053E-2</v>
      </c>
    </row>
    <row r="21" spans="1:9" ht="12.75" customHeight="1">
      <c r="A21" s="545" t="s">
        <v>422</v>
      </c>
      <c r="B21" s="541">
        <v>1</v>
      </c>
      <c r="C21" s="542">
        <v>0</v>
      </c>
      <c r="D21" s="541">
        <v>216.10163</v>
      </c>
      <c r="E21" s="542">
        <v>-0.44332389644367287</v>
      </c>
      <c r="F21" s="541">
        <v>0</v>
      </c>
      <c r="G21" s="542" t="s">
        <v>166</v>
      </c>
      <c r="H21" s="543">
        <v>0</v>
      </c>
      <c r="I21" s="542" t="s">
        <v>166</v>
      </c>
    </row>
    <row r="22" spans="1:9" ht="29.25">
      <c r="A22" s="540" t="s">
        <v>423</v>
      </c>
      <c r="B22" s="541">
        <v>7698</v>
      </c>
      <c r="C22" s="542">
        <v>7.423946413619871E-2</v>
      </c>
      <c r="D22" s="541">
        <v>2137364.80492</v>
      </c>
      <c r="E22" s="542">
        <v>2.3333530774028586E-2</v>
      </c>
      <c r="F22" s="541">
        <v>1164</v>
      </c>
      <c r="G22" s="542">
        <v>0.15936254980079681</v>
      </c>
      <c r="H22" s="543">
        <v>448090.07789000007</v>
      </c>
      <c r="I22" s="542">
        <v>0.27289456167783432</v>
      </c>
    </row>
    <row r="23" spans="1:9" ht="12.75" customHeight="1">
      <c r="A23" s="544" t="s">
        <v>427</v>
      </c>
      <c r="B23" s="541">
        <v>521</v>
      </c>
      <c r="C23" s="542">
        <v>-0.17823343848580442</v>
      </c>
      <c r="D23" s="541">
        <v>43021.883130000002</v>
      </c>
      <c r="E23" s="542">
        <v>-5.4973505899636992E-3</v>
      </c>
      <c r="F23" s="541">
        <v>63</v>
      </c>
      <c r="G23" s="542">
        <v>0.16666666666666666</v>
      </c>
      <c r="H23" s="543">
        <v>14121.26182</v>
      </c>
      <c r="I23" s="542">
        <v>0.77537406652380669</v>
      </c>
    </row>
    <row r="24" spans="1:9" ht="22.5" customHeight="1">
      <c r="A24" s="546" t="s">
        <v>428</v>
      </c>
      <c r="B24" s="547">
        <v>109738</v>
      </c>
      <c r="C24" s="548">
        <v>0.25088911180010942</v>
      </c>
      <c r="D24" s="549">
        <v>14772761.01637</v>
      </c>
      <c r="E24" s="548">
        <v>0.1977165672279062</v>
      </c>
      <c r="F24" s="549">
        <v>31399</v>
      </c>
      <c r="G24" s="550">
        <v>0.3042159916926272</v>
      </c>
      <c r="H24" s="549">
        <v>5266084.5047399998</v>
      </c>
      <c r="I24" s="550">
        <v>0.217328412700632</v>
      </c>
    </row>
    <row r="25" spans="1:9" ht="15" customHeight="1">
      <c r="A25" s="552" t="s">
        <v>429</v>
      </c>
      <c r="B25" s="555"/>
      <c r="C25" s="551"/>
      <c r="D25" s="555"/>
      <c r="E25" s="557"/>
      <c r="F25" s="555"/>
      <c r="G25" s="551"/>
      <c r="H25" s="555"/>
      <c r="I25" s="557"/>
    </row>
    <row r="26" spans="1:9" ht="12.75" customHeight="1">
      <c r="A26" s="544" t="s">
        <v>418</v>
      </c>
      <c r="B26" s="541">
        <v>17</v>
      </c>
      <c r="C26" s="542">
        <v>-0.83809523809523812</v>
      </c>
      <c r="D26" s="541">
        <v>784.78291000000002</v>
      </c>
      <c r="E26" s="542">
        <v>-0.95935874958840051</v>
      </c>
      <c r="F26" s="541"/>
      <c r="G26" s="542"/>
      <c r="H26" s="541"/>
      <c r="I26" s="542"/>
    </row>
    <row r="27" spans="1:9" ht="12.75" customHeight="1">
      <c r="A27" s="544" t="s">
        <v>419</v>
      </c>
      <c r="B27" s="541">
        <v>9</v>
      </c>
      <c r="C27" s="542">
        <v>-0.77500000000000002</v>
      </c>
      <c r="D27" s="541">
        <v>1.4999999999999999E-4</v>
      </c>
      <c r="E27" s="542" t="s">
        <v>166</v>
      </c>
      <c r="F27" s="541"/>
      <c r="G27" s="542"/>
      <c r="H27" s="541"/>
      <c r="I27" s="542"/>
    </row>
    <row r="28" spans="1:9" ht="12.75" customHeight="1">
      <c r="A28" s="540" t="s">
        <v>420</v>
      </c>
      <c r="B28" s="541">
        <v>0</v>
      </c>
      <c r="C28" s="542">
        <v>-1</v>
      </c>
      <c r="D28" s="541">
        <v>0</v>
      </c>
      <c r="E28" s="542" t="s">
        <v>166</v>
      </c>
      <c r="F28" s="541"/>
      <c r="G28" s="542"/>
      <c r="H28" s="541"/>
      <c r="I28" s="542"/>
    </row>
    <row r="29" spans="1:9" ht="12.75" customHeight="1">
      <c r="A29" s="544" t="s">
        <v>421</v>
      </c>
      <c r="B29" s="541">
        <v>0</v>
      </c>
      <c r="C29" s="542">
        <v>-1</v>
      </c>
      <c r="D29" s="541">
        <v>0</v>
      </c>
      <c r="E29" s="542" t="s">
        <v>166</v>
      </c>
      <c r="F29" s="541"/>
      <c r="G29" s="542"/>
      <c r="H29" s="541"/>
      <c r="I29" s="542"/>
    </row>
    <row r="30" spans="1:9" ht="12.75" customHeight="1">
      <c r="A30" s="545" t="s">
        <v>430</v>
      </c>
      <c r="B30" s="541">
        <v>0</v>
      </c>
      <c r="C30" s="542" t="s">
        <v>166</v>
      </c>
      <c r="D30" s="541">
        <v>0</v>
      </c>
      <c r="E30" s="542" t="s">
        <v>166</v>
      </c>
      <c r="F30" s="541"/>
      <c r="G30" s="542"/>
      <c r="H30" s="541"/>
      <c r="I30" s="542"/>
    </row>
    <row r="31" spans="1:9" ht="29.25">
      <c r="A31" s="540" t="s">
        <v>423</v>
      </c>
      <c r="B31" s="541">
        <v>7</v>
      </c>
      <c r="C31" s="542">
        <v>-0.83333333333333337</v>
      </c>
      <c r="D31" s="541">
        <v>0</v>
      </c>
      <c r="E31" s="542" t="s">
        <v>166</v>
      </c>
      <c r="F31" s="541"/>
      <c r="G31" s="542"/>
      <c r="H31" s="541"/>
      <c r="I31" s="542"/>
    </row>
    <row r="32" spans="1:9" ht="12.75" customHeight="1">
      <c r="A32" s="544" t="s">
        <v>424</v>
      </c>
      <c r="B32" s="541">
        <v>0</v>
      </c>
      <c r="C32" s="542" t="s">
        <v>166</v>
      </c>
      <c r="D32" s="541">
        <v>0</v>
      </c>
      <c r="E32" s="542" t="s">
        <v>166</v>
      </c>
      <c r="F32" s="541"/>
      <c r="G32" s="542"/>
      <c r="H32" s="541"/>
      <c r="I32" s="542"/>
    </row>
    <row r="33" spans="1:9" ht="22.5" customHeight="1">
      <c r="A33" s="546" t="s">
        <v>425</v>
      </c>
      <c r="B33" s="549">
        <v>33</v>
      </c>
      <c r="C33" s="548">
        <v>-0.85775862068965514</v>
      </c>
      <c r="D33" s="549">
        <v>784.78306000000009</v>
      </c>
      <c r="E33" s="548">
        <v>-0.95935874213610928</v>
      </c>
      <c r="F33" s="549"/>
      <c r="G33" s="548"/>
      <c r="H33" s="549"/>
      <c r="I33" s="548"/>
    </row>
    <row r="34" spans="1:9" ht="12.75" customHeight="1">
      <c r="A34" s="17" t="s">
        <v>431</v>
      </c>
    </row>
    <row r="35" spans="1:9" ht="48" customHeight="1">
      <c r="A35" s="1081" t="s">
        <v>432</v>
      </c>
      <c r="B35" s="1081"/>
      <c r="C35" s="1081"/>
      <c r="D35" s="1081"/>
      <c r="E35" s="1081"/>
      <c r="F35" s="1081"/>
      <c r="G35" s="1081"/>
      <c r="H35" s="1081"/>
      <c r="I35" s="1081"/>
    </row>
    <row r="36" spans="1:9" ht="25.5" customHeight="1">
      <c r="A36" s="1079" t="s">
        <v>433</v>
      </c>
      <c r="B36" s="1079"/>
      <c r="C36" s="1079"/>
      <c r="D36" s="1079"/>
      <c r="E36" s="1079"/>
      <c r="F36" s="1079"/>
      <c r="G36" s="1079"/>
      <c r="H36" s="1079"/>
      <c r="I36" s="1079"/>
    </row>
    <row r="37" spans="1:9" ht="58.5" customHeight="1">
      <c r="A37" s="1074" t="s">
        <v>993</v>
      </c>
      <c r="B37" s="1074"/>
      <c r="C37" s="1074"/>
      <c r="D37" s="1074"/>
      <c r="E37" s="1074"/>
      <c r="F37" s="1074"/>
      <c r="G37" s="1074"/>
      <c r="H37" s="1074"/>
      <c r="I37" s="1074"/>
    </row>
    <row r="38" spans="1:9" ht="22.5" customHeight="1">
      <c r="A38" s="1079" t="s">
        <v>408</v>
      </c>
      <c r="B38" s="1079"/>
      <c r="C38" s="1079"/>
      <c r="D38" s="1079"/>
      <c r="E38" s="1079"/>
      <c r="F38" s="1079"/>
      <c r="G38" s="1079"/>
      <c r="H38" s="1079"/>
      <c r="I38" s="1079"/>
    </row>
    <row r="39" spans="1:9" ht="12.75" customHeight="1"/>
    <row r="40" spans="1:9" ht="12.75" customHeight="1">
      <c r="A40" s="684" t="s">
        <v>97</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9" t="s">
        <v>1051</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28515625" customWidth="1"/>
  </cols>
  <sheetData>
    <row r="1" spans="1:15">
      <c r="A1" s="152" t="s">
        <v>896</v>
      </c>
      <c r="C1" s="44"/>
      <c r="O1" s="142"/>
    </row>
    <row r="2" spans="1:15">
      <c r="A2" s="591" t="s">
        <v>897</v>
      </c>
      <c r="O2" s="67"/>
    </row>
    <row r="3" spans="1:15" ht="12.75" customHeight="1">
      <c r="A3" s="44"/>
      <c r="B3" s="65"/>
      <c r="C3" s="65"/>
      <c r="D3" s="65"/>
      <c r="E3" s="65"/>
      <c r="F3" s="65"/>
      <c r="G3" s="65"/>
      <c r="H3" s="65"/>
      <c r="I3" s="65"/>
      <c r="J3" s="65"/>
      <c r="K3" s="65"/>
      <c r="L3" s="65"/>
      <c r="M3" s="65"/>
      <c r="O3" s="66" t="s">
        <v>335</v>
      </c>
    </row>
    <row r="4" spans="1:15" ht="30.75" customHeight="1">
      <c r="A4" s="567" t="s">
        <v>1122</v>
      </c>
      <c r="B4" s="1082" t="s">
        <v>374</v>
      </c>
      <c r="C4" s="1082"/>
      <c r="D4" s="1082" t="s">
        <v>375</v>
      </c>
      <c r="E4" s="1082"/>
      <c r="F4" s="1082" t="s">
        <v>376</v>
      </c>
      <c r="G4" s="1082"/>
      <c r="H4" s="1082" t="s">
        <v>377</v>
      </c>
      <c r="I4" s="1082"/>
      <c r="J4" s="1082" t="s">
        <v>378</v>
      </c>
      <c r="K4" s="1082"/>
      <c r="L4" s="1082" t="s">
        <v>379</v>
      </c>
      <c r="M4" s="1082"/>
      <c r="N4" s="1082" t="s">
        <v>380</v>
      </c>
      <c r="O4" s="1082"/>
    </row>
    <row r="5" spans="1:15" ht="48.75" customHeight="1">
      <c r="A5" s="923" t="s">
        <v>373</v>
      </c>
      <c r="B5" s="924" t="s">
        <v>381</v>
      </c>
      <c r="C5" s="924" t="s">
        <v>382</v>
      </c>
      <c r="D5" s="924" t="s">
        <v>381</v>
      </c>
      <c r="E5" s="924" t="s">
        <v>382</v>
      </c>
      <c r="F5" s="924" t="s">
        <v>381</v>
      </c>
      <c r="G5" s="924" t="s">
        <v>382</v>
      </c>
      <c r="H5" s="924" t="s">
        <v>381</v>
      </c>
      <c r="I5" s="924" t="s">
        <v>382</v>
      </c>
      <c r="J5" s="924" t="s">
        <v>381</v>
      </c>
      <c r="K5" s="924" t="s">
        <v>382</v>
      </c>
      <c r="L5" s="924" t="s">
        <v>381</v>
      </c>
      <c r="M5" s="924" t="s">
        <v>382</v>
      </c>
      <c r="N5" s="924" t="s">
        <v>381</v>
      </c>
      <c r="O5" s="924" t="s">
        <v>382</v>
      </c>
    </row>
    <row r="6" spans="1:15" ht="13.5" customHeight="1">
      <c r="A6" s="568" t="s">
        <v>383</v>
      </c>
      <c r="B6" s="569">
        <v>14991473.26767</v>
      </c>
      <c r="C6" s="569">
        <v>285543.60357000004</v>
      </c>
      <c r="D6" s="569">
        <v>117171.24559000001</v>
      </c>
      <c r="E6" s="569">
        <v>35906.561109999995</v>
      </c>
      <c r="F6" s="569">
        <v>16127.210999999999</v>
      </c>
      <c r="G6" s="569">
        <v>4026.89309</v>
      </c>
      <c r="H6" s="569">
        <v>10187.80125</v>
      </c>
      <c r="I6" s="569">
        <v>6162.1877900000009</v>
      </c>
      <c r="J6" s="569">
        <v>335864.26296999998</v>
      </c>
      <c r="K6" s="569">
        <v>318889.94538999995</v>
      </c>
      <c r="L6" s="569">
        <v>15470823.788479999</v>
      </c>
      <c r="M6" s="569">
        <v>650529.19094999996</v>
      </c>
      <c r="N6" s="569">
        <v>385886.31737</v>
      </c>
      <c r="O6" s="569">
        <v>118423.33409</v>
      </c>
    </row>
    <row r="7" spans="1:15" ht="13.5" customHeight="1">
      <c r="A7" s="572" t="s">
        <v>384</v>
      </c>
      <c r="B7" s="573">
        <v>808925.68377999996</v>
      </c>
      <c r="C7" s="573">
        <v>70207.616330000004</v>
      </c>
      <c r="D7" s="573">
        <v>62.929000000000002</v>
      </c>
      <c r="E7" s="573">
        <v>0</v>
      </c>
      <c r="F7" s="573">
        <v>64.870999999999995</v>
      </c>
      <c r="G7" s="573">
        <v>0</v>
      </c>
      <c r="H7" s="573">
        <v>322.12311999999997</v>
      </c>
      <c r="I7" s="573">
        <v>0</v>
      </c>
      <c r="J7" s="573">
        <v>100767.14583999998</v>
      </c>
      <c r="K7" s="573">
        <v>87666.616419999991</v>
      </c>
      <c r="L7" s="573">
        <v>910142.75274000003</v>
      </c>
      <c r="M7" s="573">
        <v>157874.23275000002</v>
      </c>
      <c r="N7" s="573">
        <v>144634.84004000001</v>
      </c>
      <c r="O7" s="573">
        <v>53549.955030000012</v>
      </c>
    </row>
    <row r="8" spans="1:15" ht="13.5" customHeight="1">
      <c r="A8" s="572" t="s">
        <v>385</v>
      </c>
      <c r="B8" s="573">
        <v>6802338.9403599994</v>
      </c>
      <c r="C8" s="573">
        <v>74185.179250000001</v>
      </c>
      <c r="D8" s="573">
        <v>52508.920450000005</v>
      </c>
      <c r="E8" s="573">
        <v>10122.082480000001</v>
      </c>
      <c r="F8" s="573">
        <v>7410.6562400000003</v>
      </c>
      <c r="G8" s="573">
        <v>1871.3657800000003</v>
      </c>
      <c r="H8" s="573">
        <v>5035.0789199999999</v>
      </c>
      <c r="I8" s="573">
        <v>2971.78467</v>
      </c>
      <c r="J8" s="573">
        <v>47474.449980000005</v>
      </c>
      <c r="K8" s="573">
        <v>46142.629290000004</v>
      </c>
      <c r="L8" s="573">
        <v>6914768.0459500011</v>
      </c>
      <c r="M8" s="573">
        <v>135293.04147</v>
      </c>
      <c r="N8" s="573">
        <v>2818.0587400000004</v>
      </c>
      <c r="O8" s="573">
        <v>933.17877999999996</v>
      </c>
    </row>
    <row r="9" spans="1:15" ht="13.5" customHeight="1">
      <c r="A9" s="572" t="s">
        <v>386</v>
      </c>
      <c r="B9" s="573">
        <v>4061193.2894099993</v>
      </c>
      <c r="C9" s="573">
        <v>63480.84335000001</v>
      </c>
      <c r="D9" s="573">
        <v>10814.98684</v>
      </c>
      <c r="E9" s="573">
        <v>1651.9543600000002</v>
      </c>
      <c r="F9" s="573">
        <v>1679.08744</v>
      </c>
      <c r="G9" s="573">
        <v>889.47076000000015</v>
      </c>
      <c r="H9" s="573">
        <v>1213.8297399999999</v>
      </c>
      <c r="I9" s="573">
        <v>611.96278000000007</v>
      </c>
      <c r="J9" s="573">
        <v>43256.347559999995</v>
      </c>
      <c r="K9" s="573">
        <v>42942.23085</v>
      </c>
      <c r="L9" s="573">
        <v>4118157.5409900001</v>
      </c>
      <c r="M9" s="573">
        <v>109576.46209999999</v>
      </c>
      <c r="N9" s="573">
        <v>24889.71024</v>
      </c>
      <c r="O9" s="573">
        <v>2390.4652899999996</v>
      </c>
    </row>
    <row r="10" spans="1:15" ht="13.5" customHeight="1">
      <c r="A10" s="572" t="s">
        <v>387</v>
      </c>
      <c r="B10" s="573">
        <v>1110936.13432</v>
      </c>
      <c r="C10" s="573">
        <v>11186.330580000002</v>
      </c>
      <c r="D10" s="573">
        <v>22884.246749999998</v>
      </c>
      <c r="E10" s="573">
        <v>1340.4067399999999</v>
      </c>
      <c r="F10" s="573">
        <v>0</v>
      </c>
      <c r="G10" s="573">
        <v>0</v>
      </c>
      <c r="H10" s="573">
        <v>220.34058999999999</v>
      </c>
      <c r="I10" s="573">
        <v>196.99644000000001</v>
      </c>
      <c r="J10" s="573">
        <v>11950.32523</v>
      </c>
      <c r="K10" s="573">
        <v>11950.325299999999</v>
      </c>
      <c r="L10" s="573">
        <v>1145991.0468899999</v>
      </c>
      <c r="M10" s="573">
        <v>24674.05906</v>
      </c>
      <c r="N10" s="573">
        <v>0</v>
      </c>
      <c r="O10" s="573">
        <v>0</v>
      </c>
    </row>
    <row r="11" spans="1:15" ht="13.5" customHeight="1">
      <c r="A11" s="572" t="s">
        <v>388</v>
      </c>
      <c r="B11" s="573">
        <v>216.17946000000001</v>
      </c>
      <c r="C11" s="573">
        <v>5.108E-2</v>
      </c>
      <c r="D11" s="573">
        <v>0</v>
      </c>
      <c r="E11" s="573">
        <v>0</v>
      </c>
      <c r="F11" s="573">
        <v>0</v>
      </c>
      <c r="G11" s="573">
        <v>0</v>
      </c>
      <c r="H11" s="573">
        <v>0</v>
      </c>
      <c r="I11" s="573">
        <v>0</v>
      </c>
      <c r="J11" s="573">
        <v>0</v>
      </c>
      <c r="K11" s="573">
        <v>0</v>
      </c>
      <c r="L11" s="573">
        <v>216.17946000000001</v>
      </c>
      <c r="M11" s="573">
        <v>5.108E-2</v>
      </c>
      <c r="N11" s="573">
        <v>0</v>
      </c>
      <c r="O11" s="573">
        <v>0</v>
      </c>
    </row>
    <row r="12" spans="1:15" ht="22.5">
      <c r="A12" s="572" t="s">
        <v>389</v>
      </c>
      <c r="B12" s="573">
        <v>2162561.3349600006</v>
      </c>
      <c r="C12" s="573">
        <v>63988.792239999995</v>
      </c>
      <c r="D12" s="573">
        <v>30900.122019999999</v>
      </c>
      <c r="E12" s="573">
        <v>22792.079980000002</v>
      </c>
      <c r="F12" s="573">
        <v>6934.9112200000009</v>
      </c>
      <c r="G12" s="573">
        <v>1251.3655000000001</v>
      </c>
      <c r="H12" s="573">
        <v>3299.8538200000003</v>
      </c>
      <c r="I12" s="573">
        <v>2338.6245800000006</v>
      </c>
      <c r="J12" s="573">
        <v>115219.34495</v>
      </c>
      <c r="K12" s="573">
        <v>112991.99247999999</v>
      </c>
      <c r="L12" s="573">
        <v>2318915.56697</v>
      </c>
      <c r="M12" s="573">
        <v>203362.85477999999</v>
      </c>
      <c r="N12" s="573">
        <v>212920.61609999998</v>
      </c>
      <c r="O12" s="573">
        <v>60926.642690000001</v>
      </c>
    </row>
    <row r="13" spans="1:15" ht="13.5" customHeight="1">
      <c r="A13" s="572" t="s">
        <v>390</v>
      </c>
      <c r="B13" s="573">
        <v>45301.705379999992</v>
      </c>
      <c r="C13" s="573">
        <v>2494.7907400000004</v>
      </c>
      <c r="D13" s="573">
        <v>4.0530000000000004E-2</v>
      </c>
      <c r="E13" s="573">
        <v>3.755E-2</v>
      </c>
      <c r="F13" s="573">
        <v>37.685099999999998</v>
      </c>
      <c r="G13" s="573">
        <v>14.691049999999999</v>
      </c>
      <c r="H13" s="573">
        <v>96.575059999999993</v>
      </c>
      <c r="I13" s="573">
        <v>42.819319999999998</v>
      </c>
      <c r="J13" s="573">
        <v>17196.649410000002</v>
      </c>
      <c r="K13" s="573">
        <v>17196.15105</v>
      </c>
      <c r="L13" s="573">
        <v>62632.655479999994</v>
      </c>
      <c r="M13" s="573">
        <v>19748.489710000002</v>
      </c>
      <c r="N13" s="573">
        <v>623.09225000000004</v>
      </c>
      <c r="O13" s="573">
        <v>623.09230000000002</v>
      </c>
    </row>
    <row r="14" spans="1:15" ht="13.5" customHeight="1">
      <c r="A14" s="568" t="s">
        <v>391</v>
      </c>
      <c r="B14" s="569">
        <v>2720996.3889900004</v>
      </c>
      <c r="C14" s="569">
        <v>6160.4656399999994</v>
      </c>
      <c r="D14" s="569">
        <v>6643.2974500000009</v>
      </c>
      <c r="E14" s="569">
        <v>1647.9391599999999</v>
      </c>
      <c r="F14" s="569">
        <v>5227.4545799999987</v>
      </c>
      <c r="G14" s="569">
        <v>3800.4552899999999</v>
      </c>
      <c r="H14" s="569">
        <v>706.79721999999992</v>
      </c>
      <c r="I14" s="569">
        <v>612.27449999999999</v>
      </c>
      <c r="J14" s="569">
        <v>132791.85957000003</v>
      </c>
      <c r="K14" s="569">
        <v>129427.19686</v>
      </c>
      <c r="L14" s="569">
        <v>2866365.7978100004</v>
      </c>
      <c r="M14" s="569">
        <v>141648.33145</v>
      </c>
      <c r="N14" s="569">
        <v>6523.2440900000001</v>
      </c>
      <c r="O14" s="569">
        <v>424.08408999999995</v>
      </c>
    </row>
    <row r="15" spans="1:15" ht="13.5" customHeight="1">
      <c r="A15" s="572" t="s">
        <v>384</v>
      </c>
      <c r="B15" s="573">
        <v>190440.37313000002</v>
      </c>
      <c r="C15" s="573">
        <v>41.002839999999999</v>
      </c>
      <c r="D15" s="573">
        <v>80.443190000000001</v>
      </c>
      <c r="E15" s="573">
        <v>80.443190000000001</v>
      </c>
      <c r="F15" s="573">
        <v>0</v>
      </c>
      <c r="G15" s="573">
        <v>0</v>
      </c>
      <c r="H15" s="573">
        <v>0</v>
      </c>
      <c r="I15" s="573">
        <v>0</v>
      </c>
      <c r="J15" s="573">
        <v>78.148669999999996</v>
      </c>
      <c r="K15" s="573">
        <v>78.148669999999996</v>
      </c>
      <c r="L15" s="573">
        <v>190598.96499000001</v>
      </c>
      <c r="M15" s="573">
        <v>199.59470000000002</v>
      </c>
      <c r="N15" s="573">
        <v>0</v>
      </c>
      <c r="O15" s="573">
        <v>0</v>
      </c>
    </row>
    <row r="16" spans="1:15" ht="13.5" customHeight="1">
      <c r="A16" s="572" t="s">
        <v>385</v>
      </c>
      <c r="B16" s="573">
        <v>2003879.3346500001</v>
      </c>
      <c r="C16" s="573">
        <v>4909.4554599999992</v>
      </c>
      <c r="D16" s="573">
        <v>6365.4111900000007</v>
      </c>
      <c r="E16" s="573">
        <v>1558.5207600000001</v>
      </c>
      <c r="F16" s="573">
        <v>5204.9572399999997</v>
      </c>
      <c r="G16" s="573">
        <v>3779.8938199999998</v>
      </c>
      <c r="H16" s="573">
        <v>706.79721999999992</v>
      </c>
      <c r="I16" s="573">
        <v>558.12717999999995</v>
      </c>
      <c r="J16" s="573">
        <v>74796.70573999999</v>
      </c>
      <c r="K16" s="573">
        <v>71842.59626999998</v>
      </c>
      <c r="L16" s="573">
        <v>2090953.2060399996</v>
      </c>
      <c r="M16" s="573">
        <v>82648.593489999999</v>
      </c>
      <c r="N16" s="573">
        <v>747.01069999999993</v>
      </c>
      <c r="O16" s="573">
        <v>124.25360999999998</v>
      </c>
    </row>
    <row r="17" spans="1:15" ht="13.5" customHeight="1">
      <c r="A17" s="572" t="s">
        <v>392</v>
      </c>
      <c r="B17" s="573">
        <v>422466.85941999999</v>
      </c>
      <c r="C17" s="573">
        <v>452.27848000000006</v>
      </c>
      <c r="D17" s="573">
        <v>196.77465000000001</v>
      </c>
      <c r="E17" s="573">
        <v>8.6912400000000005</v>
      </c>
      <c r="F17" s="573">
        <v>22.492120000000003</v>
      </c>
      <c r="G17" s="573">
        <v>20.556249999999999</v>
      </c>
      <c r="H17" s="573">
        <v>0</v>
      </c>
      <c r="I17" s="573">
        <v>54.147320000000001</v>
      </c>
      <c r="J17" s="573">
        <v>19478.391149999999</v>
      </c>
      <c r="K17" s="573">
        <v>19047.791289999994</v>
      </c>
      <c r="L17" s="573">
        <v>442164.51734000002</v>
      </c>
      <c r="M17" s="573">
        <v>19583.464580000003</v>
      </c>
      <c r="N17" s="573">
        <v>0</v>
      </c>
      <c r="O17" s="573">
        <v>0</v>
      </c>
    </row>
    <row r="18" spans="1:15" ht="13.5" customHeight="1">
      <c r="A18" s="572" t="s">
        <v>393</v>
      </c>
      <c r="B18" s="573">
        <v>50926.285500000005</v>
      </c>
      <c r="C18" s="573">
        <v>444.63535999999999</v>
      </c>
      <c r="D18" s="573">
        <v>0</v>
      </c>
      <c r="E18" s="573">
        <v>0</v>
      </c>
      <c r="F18" s="573">
        <v>0</v>
      </c>
      <c r="G18" s="573">
        <v>0</v>
      </c>
      <c r="H18" s="573">
        <v>0</v>
      </c>
      <c r="I18" s="573">
        <v>0</v>
      </c>
      <c r="J18" s="573">
        <v>10836.029940000002</v>
      </c>
      <c r="K18" s="573">
        <v>10836.02931</v>
      </c>
      <c r="L18" s="573">
        <v>61762.315440000006</v>
      </c>
      <c r="M18" s="573">
        <v>11280.66467</v>
      </c>
      <c r="N18" s="573">
        <v>5776.2333899999994</v>
      </c>
      <c r="O18" s="573">
        <v>299.83047999999997</v>
      </c>
    </row>
    <row r="19" spans="1:15" ht="13.5" customHeight="1">
      <c r="A19" s="572" t="s">
        <v>394</v>
      </c>
      <c r="B19" s="573">
        <v>0</v>
      </c>
      <c r="C19" s="573">
        <v>0</v>
      </c>
      <c r="D19" s="573">
        <v>0</v>
      </c>
      <c r="E19" s="573">
        <v>0</v>
      </c>
      <c r="F19" s="573">
        <v>0</v>
      </c>
      <c r="G19" s="573">
        <v>0</v>
      </c>
      <c r="H19" s="573">
        <v>0</v>
      </c>
      <c r="I19" s="573">
        <v>0</v>
      </c>
      <c r="J19" s="573">
        <v>0</v>
      </c>
      <c r="K19" s="573">
        <v>0</v>
      </c>
      <c r="L19" s="573">
        <v>0</v>
      </c>
      <c r="M19" s="573">
        <v>0</v>
      </c>
      <c r="N19" s="573">
        <v>0</v>
      </c>
      <c r="O19" s="573">
        <v>0</v>
      </c>
    </row>
    <row r="20" spans="1:15" ht="22.5">
      <c r="A20" s="572" t="s">
        <v>389</v>
      </c>
      <c r="B20" s="573">
        <v>53179.994650000008</v>
      </c>
      <c r="C20" s="573">
        <v>313.08092000000005</v>
      </c>
      <c r="D20" s="573">
        <v>0.66842000000000001</v>
      </c>
      <c r="E20" s="573">
        <v>0.28397</v>
      </c>
      <c r="F20" s="573">
        <v>5.2199999999999998E-3</v>
      </c>
      <c r="G20" s="573">
        <v>5.2199999999999998E-3</v>
      </c>
      <c r="H20" s="573">
        <v>0</v>
      </c>
      <c r="I20" s="573">
        <v>0</v>
      </c>
      <c r="J20" s="573">
        <v>18174.260269999999</v>
      </c>
      <c r="K20" s="573">
        <v>18194.306909999999</v>
      </c>
      <c r="L20" s="573">
        <v>71354.928559999986</v>
      </c>
      <c r="M20" s="573">
        <v>18507.677019999999</v>
      </c>
      <c r="N20" s="573">
        <v>0</v>
      </c>
      <c r="O20" s="573">
        <v>0</v>
      </c>
    </row>
    <row r="21" spans="1:15" ht="13.5" customHeight="1">
      <c r="A21" s="572" t="s">
        <v>395</v>
      </c>
      <c r="B21" s="573">
        <v>103.54164</v>
      </c>
      <c r="C21" s="573">
        <v>1.2580000000000001E-2</v>
      </c>
      <c r="D21" s="573">
        <v>0</v>
      </c>
      <c r="E21" s="573">
        <v>0</v>
      </c>
      <c r="F21" s="573">
        <v>0</v>
      </c>
      <c r="G21" s="573">
        <v>0</v>
      </c>
      <c r="H21" s="573">
        <v>0</v>
      </c>
      <c r="I21" s="573">
        <v>0</v>
      </c>
      <c r="J21" s="573">
        <v>9428.3238000000001</v>
      </c>
      <c r="K21" s="573">
        <v>9428.3244099999993</v>
      </c>
      <c r="L21" s="573">
        <v>9531.8654400000014</v>
      </c>
      <c r="M21" s="573">
        <v>9428.3369899999998</v>
      </c>
      <c r="N21" s="573">
        <v>0</v>
      </c>
      <c r="O21" s="573">
        <v>0</v>
      </c>
    </row>
    <row r="22" spans="1:15" ht="13.5" customHeight="1">
      <c r="A22" s="568" t="s">
        <v>396</v>
      </c>
      <c r="B22" s="569">
        <v>805.09557999999993</v>
      </c>
      <c r="C22" s="569">
        <v>95.488780000000006</v>
      </c>
      <c r="D22" s="569">
        <v>0</v>
      </c>
      <c r="E22" s="569">
        <v>0</v>
      </c>
      <c r="F22" s="569">
        <v>0</v>
      </c>
      <c r="G22" s="569">
        <v>0</v>
      </c>
      <c r="H22" s="569">
        <v>0</v>
      </c>
      <c r="I22" s="569">
        <v>0</v>
      </c>
      <c r="J22" s="569">
        <v>142643.78474999999</v>
      </c>
      <c r="K22" s="569">
        <v>123490.00472</v>
      </c>
      <c r="L22" s="569">
        <v>143448.88032999999</v>
      </c>
      <c r="M22" s="569">
        <v>123585.49351</v>
      </c>
      <c r="N22" s="569">
        <v>0</v>
      </c>
      <c r="O22" s="569">
        <v>0</v>
      </c>
    </row>
    <row r="23" spans="1:15" ht="13.5" customHeight="1">
      <c r="A23" s="572" t="s">
        <v>384</v>
      </c>
      <c r="B23" s="573">
        <v>784.78293000000008</v>
      </c>
      <c r="C23" s="573">
        <v>75.176280000000006</v>
      </c>
      <c r="D23" s="573">
        <v>0</v>
      </c>
      <c r="E23" s="573">
        <v>0</v>
      </c>
      <c r="F23" s="573">
        <v>0</v>
      </c>
      <c r="G23" s="573">
        <v>0</v>
      </c>
      <c r="H23" s="573">
        <v>0</v>
      </c>
      <c r="I23" s="573">
        <v>0</v>
      </c>
      <c r="J23" s="573">
        <v>135887.53307999999</v>
      </c>
      <c r="K23" s="573">
        <v>116733.75304000001</v>
      </c>
      <c r="L23" s="573">
        <v>136672.31600999998</v>
      </c>
      <c r="M23" s="573">
        <v>116808.92933</v>
      </c>
      <c r="N23" s="573">
        <v>0</v>
      </c>
      <c r="O23" s="573">
        <v>0</v>
      </c>
    </row>
    <row r="24" spans="1:15" ht="13.5" customHeight="1">
      <c r="A24" s="572" t="s">
        <v>397</v>
      </c>
      <c r="B24" s="573">
        <v>20.312650000000001</v>
      </c>
      <c r="C24" s="573">
        <v>20.3125</v>
      </c>
      <c r="D24" s="573">
        <v>0</v>
      </c>
      <c r="E24" s="573">
        <v>0</v>
      </c>
      <c r="F24" s="573">
        <v>0</v>
      </c>
      <c r="G24" s="573">
        <v>0</v>
      </c>
      <c r="H24" s="573">
        <v>0</v>
      </c>
      <c r="I24" s="573">
        <v>0</v>
      </c>
      <c r="J24" s="573">
        <v>866.36977999999999</v>
      </c>
      <c r="K24" s="573">
        <v>866.36977999999999</v>
      </c>
      <c r="L24" s="573">
        <v>886.68243000000007</v>
      </c>
      <c r="M24" s="573">
        <v>886.68227999999999</v>
      </c>
      <c r="N24" s="573">
        <v>0</v>
      </c>
      <c r="O24" s="573">
        <v>0</v>
      </c>
    </row>
    <row r="25" spans="1:15" ht="13.5" customHeight="1">
      <c r="A25" s="572" t="s">
        <v>386</v>
      </c>
      <c r="B25" s="573">
        <v>0</v>
      </c>
      <c r="C25" s="573">
        <v>0</v>
      </c>
      <c r="D25" s="573">
        <v>0</v>
      </c>
      <c r="E25" s="573">
        <v>0</v>
      </c>
      <c r="F25" s="573">
        <v>0</v>
      </c>
      <c r="G25" s="573">
        <v>0</v>
      </c>
      <c r="H25" s="573">
        <v>0</v>
      </c>
      <c r="I25" s="573">
        <v>0</v>
      </c>
      <c r="J25" s="573">
        <v>0</v>
      </c>
      <c r="K25" s="573">
        <v>0</v>
      </c>
      <c r="L25" s="573">
        <v>0</v>
      </c>
      <c r="M25" s="573">
        <v>0</v>
      </c>
      <c r="N25" s="573">
        <v>0</v>
      </c>
      <c r="O25" s="573">
        <v>0</v>
      </c>
    </row>
    <row r="26" spans="1:15" ht="13.5" customHeight="1">
      <c r="A26" s="572" t="s">
        <v>398</v>
      </c>
      <c r="B26" s="573">
        <v>0</v>
      </c>
      <c r="C26" s="573">
        <v>0</v>
      </c>
      <c r="D26" s="573">
        <v>0</v>
      </c>
      <c r="E26" s="573">
        <v>0</v>
      </c>
      <c r="F26" s="573">
        <v>0</v>
      </c>
      <c r="G26" s="573">
        <v>0</v>
      </c>
      <c r="H26" s="573">
        <v>0</v>
      </c>
      <c r="I26" s="573">
        <v>0</v>
      </c>
      <c r="J26" s="573">
        <v>0</v>
      </c>
      <c r="K26" s="573">
        <v>0</v>
      </c>
      <c r="L26" s="573">
        <v>0</v>
      </c>
      <c r="M26" s="573">
        <v>0</v>
      </c>
      <c r="N26" s="573">
        <v>0</v>
      </c>
      <c r="O26" s="573">
        <v>0</v>
      </c>
    </row>
    <row r="27" spans="1:15" ht="13.5" customHeight="1">
      <c r="A27" s="572" t="s">
        <v>394</v>
      </c>
      <c r="B27" s="573">
        <v>0</v>
      </c>
      <c r="C27" s="573">
        <v>0</v>
      </c>
      <c r="D27" s="573">
        <v>0</v>
      </c>
      <c r="E27" s="573">
        <v>0</v>
      </c>
      <c r="F27" s="573">
        <v>0</v>
      </c>
      <c r="G27" s="573">
        <v>0</v>
      </c>
      <c r="H27" s="573">
        <v>0</v>
      </c>
      <c r="I27" s="573">
        <v>0</v>
      </c>
      <c r="J27" s="573">
        <v>0</v>
      </c>
      <c r="K27" s="573">
        <v>0</v>
      </c>
      <c r="L27" s="573">
        <v>0</v>
      </c>
      <c r="M27" s="573">
        <v>0</v>
      </c>
      <c r="N27" s="573">
        <v>0</v>
      </c>
      <c r="O27" s="573">
        <v>0</v>
      </c>
    </row>
    <row r="28" spans="1:15" ht="22.5">
      <c r="A28" s="572" t="s">
        <v>389</v>
      </c>
      <c r="B28" s="573">
        <v>0</v>
      </c>
      <c r="C28" s="573">
        <v>0</v>
      </c>
      <c r="D28" s="573">
        <v>0</v>
      </c>
      <c r="E28" s="573">
        <v>0</v>
      </c>
      <c r="F28" s="573">
        <v>0</v>
      </c>
      <c r="G28" s="573">
        <v>0</v>
      </c>
      <c r="H28" s="573">
        <v>0</v>
      </c>
      <c r="I28" s="573">
        <v>0</v>
      </c>
      <c r="J28" s="573">
        <v>5889.8818899999997</v>
      </c>
      <c r="K28" s="573">
        <v>5889.8819000000003</v>
      </c>
      <c r="L28" s="573">
        <v>5889.8818899999997</v>
      </c>
      <c r="M28" s="573">
        <v>5889.8819000000003</v>
      </c>
      <c r="N28" s="573">
        <v>0</v>
      </c>
      <c r="O28" s="573">
        <v>0</v>
      </c>
    </row>
    <row r="29" spans="1:15" ht="13.5" customHeight="1">
      <c r="A29" s="572" t="s">
        <v>395</v>
      </c>
      <c r="B29" s="573">
        <v>0</v>
      </c>
      <c r="C29" s="573">
        <v>0</v>
      </c>
      <c r="D29" s="573">
        <v>0</v>
      </c>
      <c r="E29" s="573">
        <v>0</v>
      </c>
      <c r="F29" s="573">
        <v>0</v>
      </c>
      <c r="G29" s="573">
        <v>0</v>
      </c>
      <c r="H29" s="573">
        <v>0</v>
      </c>
      <c r="I29" s="573">
        <v>0</v>
      </c>
      <c r="J29" s="573">
        <v>0</v>
      </c>
      <c r="K29" s="573">
        <v>0</v>
      </c>
      <c r="L29" s="573">
        <v>0</v>
      </c>
      <c r="M29" s="573">
        <v>0</v>
      </c>
      <c r="N29" s="573">
        <v>0</v>
      </c>
      <c r="O29" s="573">
        <v>0</v>
      </c>
    </row>
    <row r="30" spans="1:15" ht="13.5" customHeight="1">
      <c r="A30" s="570" t="s">
        <v>399</v>
      </c>
      <c r="B30" s="571">
        <v>17713274.752240002</v>
      </c>
      <c r="C30" s="571">
        <v>291799.55799</v>
      </c>
      <c r="D30" s="571">
        <v>123814.54303999999</v>
      </c>
      <c r="E30" s="571">
        <v>37554.500270000004</v>
      </c>
      <c r="F30" s="571">
        <v>21354.665579999997</v>
      </c>
      <c r="G30" s="571">
        <v>7827.3483799999985</v>
      </c>
      <c r="H30" s="571">
        <v>10894.598469999999</v>
      </c>
      <c r="I30" s="571">
        <v>6774.4622900000013</v>
      </c>
      <c r="J30" s="571">
        <v>611299.90729</v>
      </c>
      <c r="K30" s="571">
        <v>571807.14696999989</v>
      </c>
      <c r="L30" s="571">
        <v>18480638.466620002</v>
      </c>
      <c r="M30" s="571">
        <v>915763.01591000019</v>
      </c>
      <c r="N30" s="571">
        <v>392409.56146000006</v>
      </c>
      <c r="O30" s="571">
        <v>118847.41818000001</v>
      </c>
    </row>
    <row r="31" spans="1:15" ht="12.75" customHeight="1">
      <c r="A31" s="22" t="s">
        <v>400</v>
      </c>
      <c r="L31" s="137"/>
    </row>
    <row r="32" spans="1:15" ht="12.75" customHeight="1">
      <c r="B32" s="137"/>
      <c r="L32" s="137"/>
    </row>
    <row r="33" spans="1:15" ht="12.75" customHeight="1">
      <c r="A33" s="684" t="s">
        <v>97</v>
      </c>
    </row>
    <row r="34" spans="1:15" ht="12.75" customHeight="1">
      <c r="G34" s="36"/>
    </row>
    <row r="35" spans="1:15" ht="12.75" customHeight="1"/>
    <row r="36" spans="1:15" ht="12.75" customHeight="1"/>
    <row r="37" spans="1:15" ht="12.75" customHeight="1"/>
    <row r="38" spans="1:15" ht="12.75" customHeight="1"/>
    <row r="39" spans="1:15" ht="12.75" customHeight="1"/>
    <row r="46" spans="1:15">
      <c r="O46" s="273" t="s">
        <v>1052</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RowHeight="12.75"/>
  <cols>
    <col min="1" max="1" width="10.85546875" style="336" customWidth="1"/>
    <col min="2" max="2" width="19.42578125" style="336" customWidth="1"/>
    <col min="3" max="16384" width="9.140625" style="336"/>
  </cols>
  <sheetData>
    <row r="1" spans="1:2">
      <c r="A1" s="152" t="s">
        <v>1089</v>
      </c>
    </row>
    <row r="2" spans="1:2">
      <c r="A2" s="591" t="s">
        <v>1090</v>
      </c>
    </row>
    <row r="4" spans="1:2">
      <c r="B4" s="66" t="s">
        <v>335</v>
      </c>
    </row>
    <row r="5" spans="1:2" ht="50.25" customHeight="1">
      <c r="A5" s="930" t="s">
        <v>1092</v>
      </c>
      <c r="B5" s="930" t="s">
        <v>1091</v>
      </c>
    </row>
    <row r="6" spans="1:2" ht="15" customHeight="1">
      <c r="A6" s="956">
        <v>42735</v>
      </c>
      <c r="B6" s="957">
        <v>40389.062909999993</v>
      </c>
    </row>
    <row r="7" spans="1:2" ht="15" customHeight="1">
      <c r="A7" s="956">
        <v>42825</v>
      </c>
      <c r="B7" s="957">
        <v>37713.038419999997</v>
      </c>
    </row>
    <row r="8" spans="1:2" ht="15" customHeight="1">
      <c r="A8" s="956">
        <v>42916</v>
      </c>
      <c r="B8" s="957">
        <v>142490.68692000001</v>
      </c>
    </row>
    <row r="9" spans="1:2" ht="15" customHeight="1">
      <c r="A9" s="956">
        <v>43008</v>
      </c>
      <c r="B9" s="957">
        <v>137477.17043999996</v>
      </c>
    </row>
    <row r="10" spans="1:2" ht="15" customHeight="1">
      <c r="A10" s="956">
        <v>43100</v>
      </c>
      <c r="B10" s="957">
        <v>132862.53498</v>
      </c>
    </row>
    <row r="11" spans="1:2" ht="15" customHeight="1">
      <c r="A11" s="956">
        <v>43190</v>
      </c>
      <c r="B11" s="957">
        <v>129902.28234000001</v>
      </c>
    </row>
    <row r="12" spans="1:2" ht="15" customHeight="1">
      <c r="A12" s="956">
        <v>43281</v>
      </c>
      <c r="B12" s="957">
        <v>125814.01814</v>
      </c>
    </row>
    <row r="13" spans="1:2" ht="15" customHeight="1">
      <c r="A13" s="956">
        <v>43373</v>
      </c>
      <c r="B13" s="957">
        <v>121555.80378999999</v>
      </c>
    </row>
    <row r="14" spans="1:2" ht="15" customHeight="1">
      <c r="A14" s="956">
        <v>43465</v>
      </c>
      <c r="B14" s="957">
        <v>116784.54037</v>
      </c>
    </row>
    <row r="15" spans="1:2" ht="15" customHeight="1">
      <c r="A15" s="956">
        <v>43555</v>
      </c>
      <c r="B15" s="957">
        <v>111231.46580000001</v>
      </c>
    </row>
    <row r="16" spans="1:2">
      <c r="A16" s="956">
        <v>43646</v>
      </c>
      <c r="B16" s="957">
        <v>106331.236</v>
      </c>
    </row>
    <row r="17" spans="1:1">
      <c r="A17" s="22" t="s">
        <v>1093</v>
      </c>
    </row>
    <row r="55" spans="8:8">
      <c r="H55" s="36" t="s">
        <v>1053</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4"/>
  <sheetViews>
    <sheetView showGridLines="0" zoomScaleNormal="100" workbookViewId="0"/>
  </sheetViews>
  <sheetFormatPr defaultRowHeight="15"/>
  <cols>
    <col min="1" max="1" width="24.5703125" customWidth="1"/>
    <col min="2" max="2" width="8.7109375" style="274" customWidth="1"/>
    <col min="3" max="3" width="13.28515625" style="274" customWidth="1"/>
    <col min="4" max="18" width="10" customWidth="1"/>
    <col min="19" max="19" width="12.140625" customWidth="1"/>
  </cols>
  <sheetData>
    <row r="1" spans="1:19" ht="18">
      <c r="A1" s="740" t="s">
        <v>6</v>
      </c>
      <c r="B1" s="740"/>
      <c r="C1" s="740"/>
      <c r="D1" s="629"/>
      <c r="E1" s="629"/>
      <c r="F1" s="629"/>
      <c r="G1" s="629"/>
      <c r="H1" s="629"/>
      <c r="I1" s="629"/>
      <c r="J1" s="629"/>
      <c r="K1" s="629"/>
      <c r="L1" s="629"/>
      <c r="M1" s="629"/>
      <c r="N1" s="629"/>
      <c r="O1" s="629"/>
      <c r="P1" s="629"/>
      <c r="Q1" s="629"/>
      <c r="R1" s="629"/>
      <c r="S1" s="629"/>
    </row>
    <row r="2" spans="1:19" ht="16.5">
      <c r="A2" s="741" t="s">
        <v>7</v>
      </c>
      <c r="B2" s="741"/>
      <c r="C2" s="741"/>
      <c r="D2" s="3"/>
      <c r="E2" s="3"/>
      <c r="F2" s="3"/>
      <c r="G2" s="4"/>
      <c r="H2" s="4"/>
      <c r="I2" s="4"/>
      <c r="J2" s="4"/>
      <c r="K2" s="4"/>
      <c r="L2" s="4"/>
      <c r="M2" s="4"/>
      <c r="N2" s="4"/>
      <c r="O2" s="4"/>
      <c r="P2" s="4"/>
      <c r="Q2" s="4"/>
      <c r="R2" s="4"/>
      <c r="S2" s="4"/>
    </row>
    <row r="3" spans="1:19" ht="12.75" customHeight="1">
      <c r="A3" s="2"/>
      <c r="B3" s="2"/>
      <c r="C3" s="2"/>
      <c r="D3" s="3"/>
      <c r="E3" s="6"/>
      <c r="F3" s="3"/>
      <c r="G3" s="4"/>
      <c r="H3" s="4"/>
    </row>
    <row r="4" spans="1:19" ht="12.75" customHeight="1">
      <c r="A4" s="155" t="s">
        <v>809</v>
      </c>
      <c r="B4" s="155"/>
      <c r="C4" s="155"/>
      <c r="D4" s="364"/>
      <c r="E4" s="5"/>
      <c r="F4" s="6"/>
      <c r="G4" s="7"/>
      <c r="S4" s="142" t="str">
        <f>Naslovnica!A20</f>
        <v>Rujan 2019.</v>
      </c>
    </row>
    <row r="5" spans="1:19" ht="12.75" customHeight="1">
      <c r="A5" s="620" t="s">
        <v>810</v>
      </c>
      <c r="B5" s="620"/>
      <c r="C5" s="620"/>
      <c r="D5" s="365"/>
      <c r="E5" s="9"/>
      <c r="F5" s="10"/>
      <c r="G5" s="11"/>
      <c r="S5" s="596" t="str">
        <f>Naslovnica!A24</f>
        <v>September 2019</v>
      </c>
    </row>
    <row r="6" spans="1:19" ht="12.75" customHeight="1">
      <c r="E6" s="274"/>
    </row>
    <row r="7" spans="1:19" ht="12.75" customHeight="1">
      <c r="A7" s="977"/>
      <c r="B7" s="977"/>
      <c r="C7" s="977"/>
      <c r="D7" s="983" t="s">
        <v>21</v>
      </c>
      <c r="E7" s="983"/>
      <c r="F7" s="983"/>
      <c r="G7" s="983" t="s">
        <v>22</v>
      </c>
      <c r="H7" s="983"/>
      <c r="I7" s="983"/>
      <c r="J7" s="983" t="s">
        <v>23</v>
      </c>
      <c r="K7" s="983"/>
      <c r="L7" s="983"/>
      <c r="M7" s="983" t="s">
        <v>24</v>
      </c>
      <c r="N7" s="983"/>
      <c r="O7" s="983"/>
      <c r="P7" s="983" t="s">
        <v>752</v>
      </c>
      <c r="Q7" s="983"/>
      <c r="R7" s="983"/>
      <c r="S7" s="983" t="s">
        <v>579</v>
      </c>
    </row>
    <row r="8" spans="1:19" ht="15" customHeight="1">
      <c r="A8" s="978"/>
      <c r="B8" s="978"/>
      <c r="C8" s="978"/>
      <c r="D8" s="984" t="s">
        <v>750</v>
      </c>
      <c r="E8" s="985"/>
      <c r="F8" s="985"/>
      <c r="G8" s="984" t="s">
        <v>751</v>
      </c>
      <c r="H8" s="985"/>
      <c r="I8" s="985"/>
      <c r="J8" s="984" t="s">
        <v>750</v>
      </c>
      <c r="K8" s="985"/>
      <c r="L8" s="985"/>
      <c r="M8" s="984" t="s">
        <v>750</v>
      </c>
      <c r="N8" s="985"/>
      <c r="O8" s="985"/>
      <c r="P8" s="984" t="s">
        <v>750</v>
      </c>
      <c r="Q8" s="985"/>
      <c r="R8" s="985"/>
      <c r="S8" s="977"/>
    </row>
    <row r="9" spans="1:19">
      <c r="A9" s="978" t="s">
        <v>749</v>
      </c>
      <c r="B9" s="978"/>
      <c r="C9" s="978"/>
      <c r="D9" s="743" t="s">
        <v>139</v>
      </c>
      <c r="E9" s="743" t="s">
        <v>140</v>
      </c>
      <c r="F9" s="743" t="s">
        <v>141</v>
      </c>
      <c r="G9" s="743" t="s">
        <v>139</v>
      </c>
      <c r="H9" s="743" t="s">
        <v>140</v>
      </c>
      <c r="I9" s="743" t="s">
        <v>141</v>
      </c>
      <c r="J9" s="743" t="s">
        <v>139</v>
      </c>
      <c r="K9" s="743" t="s">
        <v>140</v>
      </c>
      <c r="L9" s="743" t="s">
        <v>141</v>
      </c>
      <c r="M9" s="743" t="s">
        <v>139</v>
      </c>
      <c r="N9" s="743" t="s">
        <v>140</v>
      </c>
      <c r="O9" s="743" t="s">
        <v>141</v>
      </c>
      <c r="P9" s="743" t="s">
        <v>139</v>
      </c>
      <c r="Q9" s="743" t="s">
        <v>140</v>
      </c>
      <c r="R9" s="743" t="s">
        <v>141</v>
      </c>
      <c r="S9" s="977"/>
    </row>
    <row r="10" spans="1:19" s="356" customFormat="1" ht="22.5" customHeight="1">
      <c r="A10" s="971" t="s">
        <v>753</v>
      </c>
      <c r="B10" s="971"/>
      <c r="C10" s="971"/>
      <c r="D10" s="745">
        <v>2678</v>
      </c>
      <c r="E10" s="745">
        <v>662177</v>
      </c>
      <c r="F10" s="745">
        <v>12389</v>
      </c>
      <c r="G10" s="745">
        <v>1131</v>
      </c>
      <c r="H10" s="745">
        <v>335078</v>
      </c>
      <c r="I10" s="745">
        <v>4563</v>
      </c>
      <c r="J10" s="745">
        <v>1472</v>
      </c>
      <c r="K10" s="745">
        <v>370376</v>
      </c>
      <c r="L10" s="745">
        <v>5816</v>
      </c>
      <c r="M10" s="745">
        <v>1957</v>
      </c>
      <c r="N10" s="745">
        <v>576791</v>
      </c>
      <c r="O10" s="745">
        <v>11882</v>
      </c>
      <c r="P10" s="745">
        <v>7238</v>
      </c>
      <c r="Q10" s="745">
        <v>1944422</v>
      </c>
      <c r="R10" s="745">
        <v>34650</v>
      </c>
      <c r="S10" s="745">
        <v>1986310</v>
      </c>
    </row>
    <row r="11" spans="1:19" ht="21.75" customHeight="1">
      <c r="A11" s="973" t="s">
        <v>754</v>
      </c>
      <c r="B11" s="973"/>
      <c r="C11" s="973"/>
      <c r="D11" s="744">
        <v>1.3482286249376985E-3</v>
      </c>
      <c r="E11" s="744">
        <v>0.33337042052851773</v>
      </c>
      <c r="F11" s="744">
        <v>6.2371935901244019E-3</v>
      </c>
      <c r="G11" s="744">
        <v>5.6939752606592121E-4</v>
      </c>
      <c r="H11" s="744">
        <v>0.16869370843423231</v>
      </c>
      <c r="I11" s="744">
        <v>2.297224501714234E-3</v>
      </c>
      <c r="J11" s="744">
        <v>7.4107264223610616E-4</v>
      </c>
      <c r="K11" s="744">
        <v>0.18646434846524459</v>
      </c>
      <c r="L11" s="744">
        <v>2.9280424505741805E-3</v>
      </c>
      <c r="M11" s="744">
        <v>9.8524399514677966E-4</v>
      </c>
      <c r="N11" s="744">
        <v>0.29038317281793879</v>
      </c>
      <c r="O11" s="744">
        <v>5.9819464232672643E-3</v>
      </c>
      <c r="P11" s="744">
        <v>3.6439427883865057E-3</v>
      </c>
      <c r="Q11" s="744">
        <v>0.97891165024593341</v>
      </c>
      <c r="R11" s="744">
        <v>1.744440696568008E-2</v>
      </c>
      <c r="S11" s="744">
        <v>1</v>
      </c>
    </row>
    <row r="12" spans="1:19" ht="22.5" customHeight="1">
      <c r="A12" s="976" t="s">
        <v>755</v>
      </c>
      <c r="B12" s="976"/>
      <c r="C12" s="976"/>
      <c r="D12" s="357">
        <v>18</v>
      </c>
      <c r="E12" s="357">
        <v>45</v>
      </c>
      <c r="F12" s="357">
        <v>2</v>
      </c>
      <c r="G12" s="357">
        <v>24</v>
      </c>
      <c r="H12" s="357">
        <v>34</v>
      </c>
      <c r="I12" s="357">
        <v>1</v>
      </c>
      <c r="J12" s="357">
        <v>35</v>
      </c>
      <c r="K12" s="357">
        <v>61</v>
      </c>
      <c r="L12" s="357">
        <v>1</v>
      </c>
      <c r="M12" s="357">
        <v>17</v>
      </c>
      <c r="N12" s="357">
        <v>36</v>
      </c>
      <c r="O12" s="357">
        <v>3</v>
      </c>
      <c r="P12" s="357">
        <v>94</v>
      </c>
      <c r="Q12" s="357">
        <v>176</v>
      </c>
      <c r="R12" s="357">
        <v>7</v>
      </c>
      <c r="S12" s="357">
        <v>277</v>
      </c>
    </row>
    <row r="13" spans="1:19" ht="22.5" customHeight="1">
      <c r="A13" s="976" t="s">
        <v>756</v>
      </c>
      <c r="B13" s="976"/>
      <c r="C13" s="976"/>
      <c r="D13" s="357">
        <v>0</v>
      </c>
      <c r="E13" s="357">
        <v>1</v>
      </c>
      <c r="F13" s="357">
        <v>0</v>
      </c>
      <c r="G13" s="357">
        <v>0</v>
      </c>
      <c r="H13" s="357">
        <v>0</v>
      </c>
      <c r="I13" s="357">
        <v>0</v>
      </c>
      <c r="J13" s="357">
        <v>0</v>
      </c>
      <c r="K13" s="357">
        <v>0</v>
      </c>
      <c r="L13" s="357">
        <v>0</v>
      </c>
      <c r="M13" s="357">
        <v>0</v>
      </c>
      <c r="N13" s="357">
        <v>1</v>
      </c>
      <c r="O13" s="357">
        <v>0</v>
      </c>
      <c r="P13" s="357">
        <v>0</v>
      </c>
      <c r="Q13" s="357">
        <v>2</v>
      </c>
      <c r="R13" s="357">
        <v>0</v>
      </c>
      <c r="S13" s="357">
        <v>2</v>
      </c>
    </row>
    <row r="14" spans="1:19" ht="22.5" customHeight="1">
      <c r="A14" s="976" t="s">
        <v>757</v>
      </c>
      <c r="B14" s="976"/>
      <c r="C14" s="976"/>
      <c r="D14" s="357">
        <v>0</v>
      </c>
      <c r="E14" s="357">
        <v>2348</v>
      </c>
      <c r="F14" s="357">
        <v>0</v>
      </c>
      <c r="G14" s="357">
        <v>0</v>
      </c>
      <c r="H14" s="357">
        <v>2349</v>
      </c>
      <c r="I14" s="357">
        <v>0</v>
      </c>
      <c r="J14" s="357">
        <v>0</v>
      </c>
      <c r="K14" s="357">
        <v>2348</v>
      </c>
      <c r="L14" s="357">
        <v>0</v>
      </c>
      <c r="M14" s="357">
        <v>0</v>
      </c>
      <c r="N14" s="357">
        <v>2349</v>
      </c>
      <c r="O14" s="357">
        <v>0</v>
      </c>
      <c r="P14" s="357">
        <v>0</v>
      </c>
      <c r="Q14" s="357">
        <v>9394</v>
      </c>
      <c r="R14" s="357">
        <v>0</v>
      </c>
      <c r="S14" s="357">
        <v>9394</v>
      </c>
    </row>
    <row r="15" spans="1:19" ht="21.75" customHeight="1">
      <c r="A15" s="973" t="s">
        <v>758</v>
      </c>
      <c r="B15" s="973"/>
      <c r="C15" s="973"/>
      <c r="D15" s="748">
        <v>18</v>
      </c>
      <c r="E15" s="748">
        <v>2394</v>
      </c>
      <c r="F15" s="748">
        <v>2</v>
      </c>
      <c r="G15" s="748">
        <v>24</v>
      </c>
      <c r="H15" s="748">
        <v>2383</v>
      </c>
      <c r="I15" s="748">
        <v>1</v>
      </c>
      <c r="J15" s="748">
        <v>35</v>
      </c>
      <c r="K15" s="748">
        <v>2409</v>
      </c>
      <c r="L15" s="748">
        <v>1</v>
      </c>
      <c r="M15" s="748">
        <v>17</v>
      </c>
      <c r="N15" s="748">
        <v>2386</v>
      </c>
      <c r="O15" s="748">
        <v>3</v>
      </c>
      <c r="P15" s="748">
        <v>94</v>
      </c>
      <c r="Q15" s="748">
        <v>9572</v>
      </c>
      <c r="R15" s="748">
        <v>7</v>
      </c>
      <c r="S15" s="748">
        <v>9673</v>
      </c>
    </row>
    <row r="16" spans="1:19" ht="22.5" customHeight="1">
      <c r="A16" s="974" t="s">
        <v>759</v>
      </c>
      <c r="B16" s="974"/>
      <c r="C16" s="974"/>
      <c r="D16" s="177">
        <v>3</v>
      </c>
      <c r="E16" s="177">
        <v>430</v>
      </c>
      <c r="F16" s="177">
        <v>2</v>
      </c>
      <c r="G16" s="177">
        <v>1</v>
      </c>
      <c r="H16" s="177">
        <v>136</v>
      </c>
      <c r="I16" s="177">
        <v>0</v>
      </c>
      <c r="J16" s="177">
        <v>1</v>
      </c>
      <c r="K16" s="177">
        <v>213</v>
      </c>
      <c r="L16" s="177">
        <v>0</v>
      </c>
      <c r="M16" s="177">
        <v>2</v>
      </c>
      <c r="N16" s="177">
        <v>355</v>
      </c>
      <c r="O16" s="177">
        <v>0</v>
      </c>
      <c r="P16" s="177">
        <v>7</v>
      </c>
      <c r="Q16" s="177">
        <v>1134</v>
      </c>
      <c r="R16" s="177">
        <v>2</v>
      </c>
      <c r="S16" s="177">
        <v>1143</v>
      </c>
    </row>
    <row r="17" spans="1:20" ht="22.5" customHeight="1">
      <c r="A17" s="974" t="s">
        <v>760</v>
      </c>
      <c r="B17" s="974"/>
      <c r="C17" s="974"/>
      <c r="D17" s="178">
        <v>13</v>
      </c>
      <c r="E17" s="177">
        <v>5</v>
      </c>
      <c r="F17" s="177">
        <v>417</v>
      </c>
      <c r="G17" s="177">
        <v>14</v>
      </c>
      <c r="H17" s="177">
        <v>1</v>
      </c>
      <c r="I17" s="177">
        <v>122</v>
      </c>
      <c r="J17" s="177">
        <v>7</v>
      </c>
      <c r="K17" s="177">
        <v>1</v>
      </c>
      <c r="L17" s="177">
        <v>206</v>
      </c>
      <c r="M17" s="177">
        <v>13</v>
      </c>
      <c r="N17" s="177">
        <v>2</v>
      </c>
      <c r="O17" s="177">
        <v>342</v>
      </c>
      <c r="P17" s="177">
        <v>47</v>
      </c>
      <c r="Q17" s="177">
        <v>9</v>
      </c>
      <c r="R17" s="177">
        <v>1087</v>
      </c>
      <c r="S17" s="177">
        <v>1143</v>
      </c>
    </row>
    <row r="18" spans="1:20" ht="22.5" customHeight="1">
      <c r="A18" s="975" t="s">
        <v>761</v>
      </c>
      <c r="B18" s="975"/>
      <c r="C18" s="975"/>
      <c r="D18" s="177">
        <v>3</v>
      </c>
      <c r="E18" s="177">
        <v>10</v>
      </c>
      <c r="F18" s="177">
        <v>0</v>
      </c>
      <c r="G18" s="177">
        <v>0</v>
      </c>
      <c r="H18" s="177">
        <v>8</v>
      </c>
      <c r="I18" s="177">
        <v>0</v>
      </c>
      <c r="J18" s="177">
        <v>0</v>
      </c>
      <c r="K18" s="177">
        <v>8</v>
      </c>
      <c r="L18" s="177">
        <v>0</v>
      </c>
      <c r="M18" s="177">
        <v>3</v>
      </c>
      <c r="N18" s="177">
        <v>11</v>
      </c>
      <c r="O18" s="177">
        <v>0</v>
      </c>
      <c r="P18" s="177">
        <v>6</v>
      </c>
      <c r="Q18" s="177">
        <v>37</v>
      </c>
      <c r="R18" s="177">
        <v>0</v>
      </c>
      <c r="S18" s="177">
        <v>43</v>
      </c>
    </row>
    <row r="19" spans="1:20" ht="22.5" customHeight="1">
      <c r="A19" s="972" t="s">
        <v>762</v>
      </c>
      <c r="B19" s="972"/>
      <c r="C19" s="972"/>
      <c r="D19" s="177">
        <v>0</v>
      </c>
      <c r="E19" s="177">
        <v>3</v>
      </c>
      <c r="F19" s="177">
        <v>0</v>
      </c>
      <c r="G19" s="177">
        <v>3</v>
      </c>
      <c r="H19" s="177">
        <v>15</v>
      </c>
      <c r="I19" s="177">
        <v>0</v>
      </c>
      <c r="J19" s="177">
        <v>3</v>
      </c>
      <c r="K19" s="177">
        <v>7</v>
      </c>
      <c r="L19" s="177">
        <v>0</v>
      </c>
      <c r="M19" s="177">
        <v>0</v>
      </c>
      <c r="N19" s="177">
        <v>12</v>
      </c>
      <c r="O19" s="177">
        <v>0</v>
      </c>
      <c r="P19" s="177">
        <v>6</v>
      </c>
      <c r="Q19" s="177">
        <v>37</v>
      </c>
      <c r="R19" s="177">
        <v>0</v>
      </c>
      <c r="S19" s="177">
        <v>43</v>
      </c>
    </row>
    <row r="20" spans="1:20" ht="22.5" customHeight="1">
      <c r="A20" s="973" t="s">
        <v>763</v>
      </c>
      <c r="B20" s="973"/>
      <c r="C20" s="973"/>
      <c r="D20" s="748">
        <v>7</v>
      </c>
      <c r="E20" s="748">
        <v>-432</v>
      </c>
      <c r="F20" s="748">
        <v>415</v>
      </c>
      <c r="G20" s="748">
        <v>16</v>
      </c>
      <c r="H20" s="748">
        <v>-128</v>
      </c>
      <c r="I20" s="748">
        <v>122</v>
      </c>
      <c r="J20" s="748">
        <v>9</v>
      </c>
      <c r="K20" s="748">
        <v>-213</v>
      </c>
      <c r="L20" s="748">
        <v>206</v>
      </c>
      <c r="M20" s="748">
        <v>8</v>
      </c>
      <c r="N20" s="748">
        <v>-352</v>
      </c>
      <c r="O20" s="748">
        <v>342</v>
      </c>
      <c r="P20" s="748">
        <v>40</v>
      </c>
      <c r="Q20" s="748">
        <v>-1125</v>
      </c>
      <c r="R20" s="748">
        <v>1085</v>
      </c>
      <c r="S20" s="748">
        <v>0</v>
      </c>
    </row>
    <row r="21" spans="1:20" ht="22.5" customHeight="1">
      <c r="A21" s="973" t="s">
        <v>764</v>
      </c>
      <c r="B21" s="973"/>
      <c r="C21" s="973"/>
      <c r="D21" s="748">
        <v>0</v>
      </c>
      <c r="E21" s="748">
        <v>79</v>
      </c>
      <c r="F21" s="748">
        <v>64</v>
      </c>
      <c r="G21" s="748">
        <v>0</v>
      </c>
      <c r="H21" s="748">
        <v>39</v>
      </c>
      <c r="I21" s="748">
        <v>18</v>
      </c>
      <c r="J21" s="748">
        <v>1</v>
      </c>
      <c r="K21" s="748">
        <v>51</v>
      </c>
      <c r="L21" s="748">
        <v>45</v>
      </c>
      <c r="M21" s="748">
        <v>0</v>
      </c>
      <c r="N21" s="748">
        <v>78</v>
      </c>
      <c r="O21" s="748">
        <v>65</v>
      </c>
      <c r="P21" s="748">
        <v>1</v>
      </c>
      <c r="Q21" s="748">
        <v>247</v>
      </c>
      <c r="R21" s="748">
        <v>192</v>
      </c>
      <c r="S21" s="748">
        <v>440</v>
      </c>
    </row>
    <row r="22" spans="1:20" ht="21.75" customHeight="1">
      <c r="A22" s="971" t="s">
        <v>765</v>
      </c>
      <c r="B22" s="971"/>
      <c r="C22" s="971"/>
      <c r="D22" s="746">
        <v>2703</v>
      </c>
      <c r="E22" s="746">
        <v>664060</v>
      </c>
      <c r="F22" s="746">
        <v>12742</v>
      </c>
      <c r="G22" s="746">
        <v>1171</v>
      </c>
      <c r="H22" s="746">
        <v>337294</v>
      </c>
      <c r="I22" s="746">
        <v>4668</v>
      </c>
      <c r="J22" s="747">
        <v>1515</v>
      </c>
      <c r="K22" s="746">
        <v>372521</v>
      </c>
      <c r="L22" s="746">
        <v>5978</v>
      </c>
      <c r="M22" s="746">
        <v>1982</v>
      </c>
      <c r="N22" s="746">
        <v>578747</v>
      </c>
      <c r="O22" s="746">
        <v>12162</v>
      </c>
      <c r="P22" s="746">
        <v>7371</v>
      </c>
      <c r="Q22" s="746">
        <v>1952622</v>
      </c>
      <c r="R22" s="746">
        <v>35550</v>
      </c>
      <c r="S22" s="746">
        <v>1995543</v>
      </c>
    </row>
    <row r="23" spans="1:20" s="274" customFormat="1" ht="22.5" customHeight="1">
      <c r="A23" s="972" t="s">
        <v>803</v>
      </c>
      <c r="B23" s="972"/>
      <c r="C23" s="972"/>
      <c r="D23" s="360">
        <v>25</v>
      </c>
      <c r="E23" s="360">
        <v>1883</v>
      </c>
      <c r="F23" s="360">
        <v>353</v>
      </c>
      <c r="G23" s="360">
        <v>40</v>
      </c>
      <c r="H23" s="360">
        <v>2216</v>
      </c>
      <c r="I23" s="360">
        <v>105</v>
      </c>
      <c r="J23" s="360">
        <v>43</v>
      </c>
      <c r="K23" s="360">
        <v>2145</v>
      </c>
      <c r="L23" s="360">
        <v>162</v>
      </c>
      <c r="M23" s="360">
        <v>25</v>
      </c>
      <c r="N23" s="360">
        <v>1956</v>
      </c>
      <c r="O23" s="360">
        <v>280</v>
      </c>
      <c r="P23" s="360">
        <v>133</v>
      </c>
      <c r="Q23" s="360">
        <v>8200</v>
      </c>
      <c r="R23" s="360">
        <v>900</v>
      </c>
      <c r="S23" s="360">
        <v>9233</v>
      </c>
      <c r="T23" s="311"/>
    </row>
    <row r="24" spans="1:20" ht="22.5" customHeight="1">
      <c r="A24" s="973" t="s">
        <v>766</v>
      </c>
      <c r="B24" s="973"/>
      <c r="C24" s="973"/>
      <c r="D24" s="744">
        <v>9.3353248693054513E-3</v>
      </c>
      <c r="E24" s="744">
        <v>2.8436505647281619E-3</v>
      </c>
      <c r="F24" s="744">
        <v>2.8493017999838565E-2</v>
      </c>
      <c r="G24" s="744">
        <v>3.5366931918656058E-2</v>
      </c>
      <c r="H24" s="744">
        <v>6.6133855400832041E-3</v>
      </c>
      <c r="I24" s="744">
        <v>2.3011176857330704E-2</v>
      </c>
      <c r="J24" s="744">
        <v>2.9211956521739132E-2</v>
      </c>
      <c r="K24" s="744">
        <v>5.7914119705380481E-3</v>
      </c>
      <c r="L24" s="744">
        <v>2.7854195323246216E-2</v>
      </c>
      <c r="M24" s="744">
        <v>1.2774655084312723E-2</v>
      </c>
      <c r="N24" s="744">
        <v>3.3911763533064835E-3</v>
      </c>
      <c r="O24" s="744">
        <v>2.3565056387813501E-2</v>
      </c>
      <c r="P24" s="744">
        <v>1.8375241779497099E-2</v>
      </c>
      <c r="Q24" s="744">
        <v>4.2171915355822967E-3</v>
      </c>
      <c r="R24" s="744">
        <v>2.5974025974025976E-2</v>
      </c>
      <c r="S24" s="744">
        <v>4.6483177348953589E-3</v>
      </c>
    </row>
    <row r="25" spans="1:20" ht="21.75" customHeight="1">
      <c r="A25" s="973" t="s">
        <v>754</v>
      </c>
      <c r="B25" s="973"/>
      <c r="C25" s="973"/>
      <c r="D25" s="744">
        <v>1.354518544576589E-3</v>
      </c>
      <c r="E25" s="744">
        <v>0.33277158146930436</v>
      </c>
      <c r="F25" s="744">
        <v>6.3852294839048824E-3</v>
      </c>
      <c r="G25" s="744">
        <v>5.8680770096159287E-4</v>
      </c>
      <c r="H25" s="744">
        <v>0.16902366924691675</v>
      </c>
      <c r="I25" s="744">
        <v>2.3392129360279381E-3</v>
      </c>
      <c r="J25" s="744">
        <v>7.5919185905791052E-4</v>
      </c>
      <c r="K25" s="744">
        <v>0.18667650859941379</v>
      </c>
      <c r="L25" s="744">
        <v>2.995675863662171E-3</v>
      </c>
      <c r="M25" s="744">
        <v>9.9321337600843484E-4</v>
      </c>
      <c r="N25" s="744">
        <v>0.2900198091446789</v>
      </c>
      <c r="O25" s="744">
        <v>6.0945817754866722E-3</v>
      </c>
      <c r="P25" s="744">
        <v>3.6937314806045271E-3</v>
      </c>
      <c r="Q25" s="744">
        <v>0.97849156846031382</v>
      </c>
      <c r="R25" s="744">
        <v>1.7814700059081662E-2</v>
      </c>
      <c r="S25" s="744">
        <v>1</v>
      </c>
    </row>
    <row r="26" spans="1:20">
      <c r="A26" s="22" t="s">
        <v>767</v>
      </c>
      <c r="B26" s="22"/>
      <c r="C26" s="22"/>
    </row>
    <row r="27" spans="1:20" ht="12.75" customHeight="1">
      <c r="A27" s="176" t="s">
        <v>768</v>
      </c>
      <c r="B27" s="176"/>
      <c r="C27" s="176"/>
      <c r="D27" s="174"/>
      <c r="E27" s="174"/>
      <c r="F27" s="174"/>
      <c r="G27" s="174"/>
      <c r="H27" s="175"/>
    </row>
    <row r="28" spans="1:20" ht="12.75" customHeight="1">
      <c r="A28" s="171" t="s">
        <v>769</v>
      </c>
      <c r="B28" s="171"/>
      <c r="C28" s="171"/>
      <c r="D28" s="173"/>
      <c r="E28" s="173"/>
      <c r="F28" s="173"/>
      <c r="G28" s="173"/>
      <c r="H28" s="173"/>
    </row>
    <row r="29" spans="1:20" ht="12.75" customHeight="1">
      <c r="A29" s="172"/>
      <c r="B29" s="172"/>
      <c r="C29" s="172"/>
      <c r="D29" s="171"/>
      <c r="E29" s="171"/>
      <c r="F29" s="171"/>
      <c r="G29" s="171"/>
      <c r="H29" s="171"/>
    </row>
    <row r="30" spans="1:20" ht="12.75" customHeight="1">
      <c r="B30" s="683"/>
      <c r="C30" s="683"/>
    </row>
    <row r="31" spans="1:20" ht="12.75" customHeight="1">
      <c r="A31" s="154" t="s">
        <v>811</v>
      </c>
      <c r="B31" s="206"/>
      <c r="C31" s="206"/>
      <c r="D31" s="206"/>
      <c r="E31" s="206"/>
      <c r="F31" s="206"/>
      <c r="S31" s="142" t="str">
        <f>Naslovnica!A20</f>
        <v>Rujan 2019.</v>
      </c>
    </row>
    <row r="32" spans="1:20">
      <c r="A32" s="628" t="s">
        <v>812</v>
      </c>
      <c r="B32" s="206"/>
      <c r="C32" s="206"/>
      <c r="D32" s="206"/>
      <c r="E32" s="206"/>
      <c r="F32" s="206"/>
      <c r="S32" s="596" t="str">
        <f>Naslovnica!A24</f>
        <v>September 2019</v>
      </c>
    </row>
    <row r="33" spans="1:19">
      <c r="B33"/>
      <c r="C33"/>
    </row>
    <row r="34" spans="1:19" ht="32.25" customHeight="1">
      <c r="A34" s="749"/>
      <c r="B34" s="978" t="s">
        <v>737</v>
      </c>
      <c r="C34" s="978"/>
      <c r="D34" s="978"/>
      <c r="E34" s="980" t="s">
        <v>738</v>
      </c>
      <c r="F34" s="980"/>
      <c r="G34" s="980"/>
      <c r="H34" s="980" t="s">
        <v>739</v>
      </c>
      <c r="I34" s="980"/>
      <c r="J34" s="980"/>
      <c r="K34" s="979" t="s">
        <v>740</v>
      </c>
      <c r="L34" s="979"/>
      <c r="M34" s="979"/>
      <c r="N34" s="979" t="s">
        <v>741</v>
      </c>
      <c r="O34" s="979"/>
      <c r="P34" s="979"/>
      <c r="Q34" s="980" t="s">
        <v>742</v>
      </c>
      <c r="R34" s="980"/>
      <c r="S34" s="980"/>
    </row>
    <row r="35" spans="1:19" ht="21">
      <c r="A35" s="749" t="s">
        <v>662</v>
      </c>
      <c r="B35" s="978" t="s">
        <v>743</v>
      </c>
      <c r="C35" s="978"/>
      <c r="D35" s="978"/>
      <c r="E35" s="978" t="s">
        <v>744</v>
      </c>
      <c r="F35" s="978"/>
      <c r="G35" s="978"/>
      <c r="H35" s="978" t="s">
        <v>744</v>
      </c>
      <c r="I35" s="978"/>
      <c r="J35" s="978"/>
      <c r="K35" s="978" t="s">
        <v>745</v>
      </c>
      <c r="L35" s="978"/>
      <c r="M35" s="978"/>
      <c r="N35" s="978" t="s">
        <v>745</v>
      </c>
      <c r="O35" s="978"/>
      <c r="P35" s="978"/>
      <c r="Q35" s="978" t="s">
        <v>745</v>
      </c>
      <c r="R35" s="978"/>
      <c r="S35" s="978"/>
    </row>
    <row r="36" spans="1:19">
      <c r="A36" s="749"/>
      <c r="B36" s="750" t="s">
        <v>139</v>
      </c>
      <c r="C36" s="750" t="s">
        <v>140</v>
      </c>
      <c r="D36" s="750" t="s">
        <v>141</v>
      </c>
      <c r="E36" s="750" t="s">
        <v>139</v>
      </c>
      <c r="F36" s="750" t="s">
        <v>140</v>
      </c>
      <c r="G36" s="750" t="s">
        <v>141</v>
      </c>
      <c r="H36" s="750" t="s">
        <v>139</v>
      </c>
      <c r="I36" s="750" t="s">
        <v>140</v>
      </c>
      <c r="J36" s="750" t="s">
        <v>141</v>
      </c>
      <c r="K36" s="750" t="s">
        <v>139</v>
      </c>
      <c r="L36" s="750" t="s">
        <v>140</v>
      </c>
      <c r="M36" s="750" t="s">
        <v>141</v>
      </c>
      <c r="N36" s="750" t="s">
        <v>139</v>
      </c>
      <c r="O36" s="750" t="s">
        <v>140</v>
      </c>
      <c r="P36" s="750" t="s">
        <v>141</v>
      </c>
      <c r="Q36" s="742" t="s">
        <v>139</v>
      </c>
      <c r="R36" s="742" t="s">
        <v>140</v>
      </c>
      <c r="S36" s="742" t="s">
        <v>141</v>
      </c>
    </row>
    <row r="37" spans="1:19">
      <c r="A37" s="181" t="s">
        <v>8</v>
      </c>
      <c r="B37" s="190">
        <v>74</v>
      </c>
      <c r="C37" s="190">
        <v>5745</v>
      </c>
      <c r="D37" s="190">
        <v>7</v>
      </c>
      <c r="E37" s="190">
        <v>36</v>
      </c>
      <c r="F37" s="190">
        <v>4238</v>
      </c>
      <c r="G37" s="190">
        <v>3</v>
      </c>
      <c r="H37" s="190">
        <v>110</v>
      </c>
      <c r="I37" s="190">
        <v>9983</v>
      </c>
      <c r="J37" s="190">
        <v>10</v>
      </c>
      <c r="K37" s="190">
        <v>6</v>
      </c>
      <c r="L37" s="190">
        <v>722</v>
      </c>
      <c r="M37" s="190">
        <v>-1</v>
      </c>
      <c r="N37" s="190">
        <v>7</v>
      </c>
      <c r="O37" s="190">
        <v>474</v>
      </c>
      <c r="P37" s="190">
        <v>1</v>
      </c>
      <c r="Q37" s="191">
        <v>0.134020618556701</v>
      </c>
      <c r="R37" s="191">
        <v>0.13611016274041199</v>
      </c>
      <c r="S37" s="191">
        <v>0</v>
      </c>
    </row>
    <row r="38" spans="1:19">
      <c r="A38" s="79" t="s">
        <v>9</v>
      </c>
      <c r="B38" s="190">
        <v>460</v>
      </c>
      <c r="C38" s="190">
        <v>110838</v>
      </c>
      <c r="D38" s="190">
        <v>131</v>
      </c>
      <c r="E38" s="190">
        <v>337</v>
      </c>
      <c r="F38" s="190">
        <v>86994</v>
      </c>
      <c r="G38" s="190">
        <v>100</v>
      </c>
      <c r="H38" s="190">
        <v>797</v>
      </c>
      <c r="I38" s="190">
        <v>197832</v>
      </c>
      <c r="J38" s="190">
        <v>231</v>
      </c>
      <c r="K38" s="190">
        <v>26</v>
      </c>
      <c r="L38" s="190">
        <v>970</v>
      </c>
      <c r="M38" s="190">
        <v>-2</v>
      </c>
      <c r="N38" s="190">
        <v>14</v>
      </c>
      <c r="O38" s="190">
        <v>648</v>
      </c>
      <c r="P38" s="190">
        <v>3</v>
      </c>
      <c r="Q38" s="191">
        <v>5.2840158520475633E-2</v>
      </c>
      <c r="R38" s="191">
        <v>8.246098647395117E-3</v>
      </c>
      <c r="S38" s="191">
        <v>4.3478260869564966E-3</v>
      </c>
    </row>
    <row r="39" spans="1:19">
      <c r="A39" s="79" t="s">
        <v>10</v>
      </c>
      <c r="B39" s="190">
        <v>589</v>
      </c>
      <c r="C39" s="190">
        <v>127774</v>
      </c>
      <c r="D39" s="190">
        <v>99</v>
      </c>
      <c r="E39" s="190">
        <v>435</v>
      </c>
      <c r="F39" s="190">
        <v>114563</v>
      </c>
      <c r="G39" s="190">
        <v>106</v>
      </c>
      <c r="H39" s="190">
        <v>1024</v>
      </c>
      <c r="I39" s="190">
        <v>242337</v>
      </c>
      <c r="J39" s="190">
        <v>205</v>
      </c>
      <c r="K39" s="190">
        <v>15</v>
      </c>
      <c r="L39" s="190">
        <v>584</v>
      </c>
      <c r="M39" s="190">
        <v>4</v>
      </c>
      <c r="N39" s="190">
        <v>13</v>
      </c>
      <c r="O39" s="190">
        <v>80</v>
      </c>
      <c r="P39" s="190">
        <v>-3</v>
      </c>
      <c r="Q39" s="191">
        <v>2.8112449799196693E-2</v>
      </c>
      <c r="R39" s="191">
        <v>2.7475142030759514E-3</v>
      </c>
      <c r="S39" s="191">
        <v>4.9019607843137081E-3</v>
      </c>
    </row>
    <row r="40" spans="1:19">
      <c r="A40" s="79" t="s">
        <v>11</v>
      </c>
      <c r="B40" s="190">
        <v>785</v>
      </c>
      <c r="C40" s="190">
        <v>147477</v>
      </c>
      <c r="D40" s="190">
        <v>74</v>
      </c>
      <c r="E40" s="190">
        <v>452</v>
      </c>
      <c r="F40" s="190">
        <v>135640</v>
      </c>
      <c r="G40" s="190">
        <v>64</v>
      </c>
      <c r="H40" s="190">
        <v>1237</v>
      </c>
      <c r="I40" s="190">
        <v>283117</v>
      </c>
      <c r="J40" s="190">
        <v>138</v>
      </c>
      <c r="K40" s="190">
        <v>9</v>
      </c>
      <c r="L40" s="190">
        <v>197</v>
      </c>
      <c r="M40" s="190">
        <v>0</v>
      </c>
      <c r="N40" s="190">
        <v>9</v>
      </c>
      <c r="O40" s="190">
        <v>-167</v>
      </c>
      <c r="P40" s="190">
        <v>2</v>
      </c>
      <c r="Q40" s="191">
        <v>1.4766201804758072E-2</v>
      </c>
      <c r="R40" s="191">
        <v>1.0597448840821144E-4</v>
      </c>
      <c r="S40" s="191">
        <v>1.4705882352941124E-2</v>
      </c>
    </row>
    <row r="41" spans="1:19">
      <c r="A41" s="79" t="s">
        <v>12</v>
      </c>
      <c r="B41" s="190">
        <v>951</v>
      </c>
      <c r="C41" s="190">
        <v>162400</v>
      </c>
      <c r="D41" s="190">
        <v>75</v>
      </c>
      <c r="E41" s="190">
        <v>423</v>
      </c>
      <c r="F41" s="190">
        <v>148935</v>
      </c>
      <c r="G41" s="190">
        <v>71</v>
      </c>
      <c r="H41" s="190">
        <v>1374</v>
      </c>
      <c r="I41" s="190">
        <v>311335</v>
      </c>
      <c r="J41" s="190">
        <v>146</v>
      </c>
      <c r="K41" s="190">
        <v>1</v>
      </c>
      <c r="L41" s="190">
        <v>425</v>
      </c>
      <c r="M41" s="190">
        <v>-1</v>
      </c>
      <c r="N41" s="190">
        <v>7</v>
      </c>
      <c r="O41" s="190">
        <v>126</v>
      </c>
      <c r="P41" s="190">
        <v>-2</v>
      </c>
      <c r="Q41" s="191">
        <v>5.8565153733527442E-3</v>
      </c>
      <c r="R41" s="191">
        <v>1.7729355436573169E-3</v>
      </c>
      <c r="S41" s="191">
        <v>-2.0134228187919434E-2</v>
      </c>
    </row>
    <row r="42" spans="1:19">
      <c r="A42" s="79" t="s">
        <v>13</v>
      </c>
      <c r="B42" s="190">
        <v>857</v>
      </c>
      <c r="C42" s="190">
        <v>148021</v>
      </c>
      <c r="D42" s="190">
        <v>79</v>
      </c>
      <c r="E42" s="190">
        <v>429</v>
      </c>
      <c r="F42" s="190">
        <v>142088</v>
      </c>
      <c r="G42" s="190">
        <v>91</v>
      </c>
      <c r="H42" s="190">
        <v>1286</v>
      </c>
      <c r="I42" s="190">
        <v>290109</v>
      </c>
      <c r="J42" s="190">
        <v>170</v>
      </c>
      <c r="K42" s="190">
        <v>5</v>
      </c>
      <c r="L42" s="190">
        <v>460</v>
      </c>
      <c r="M42" s="190">
        <v>3</v>
      </c>
      <c r="N42" s="190">
        <v>-5</v>
      </c>
      <c r="O42" s="190">
        <v>197</v>
      </c>
      <c r="P42" s="190">
        <v>0</v>
      </c>
      <c r="Q42" s="191">
        <v>0</v>
      </c>
      <c r="R42" s="191">
        <v>2.2698063927697465E-3</v>
      </c>
      <c r="S42" s="191">
        <v>1.7964071856287456E-2</v>
      </c>
    </row>
    <row r="43" spans="1:19">
      <c r="A43" s="79" t="s">
        <v>14</v>
      </c>
      <c r="B43" s="190">
        <v>613</v>
      </c>
      <c r="C43" s="190">
        <v>121063</v>
      </c>
      <c r="D43" s="190">
        <v>113</v>
      </c>
      <c r="E43" s="190">
        <v>331</v>
      </c>
      <c r="F43" s="190">
        <v>126236</v>
      </c>
      <c r="G43" s="190">
        <v>83</v>
      </c>
      <c r="H43" s="190">
        <v>944</v>
      </c>
      <c r="I43" s="190">
        <v>247299</v>
      </c>
      <c r="J43" s="190">
        <v>196</v>
      </c>
      <c r="K43" s="190">
        <v>13</v>
      </c>
      <c r="L43" s="190">
        <v>316</v>
      </c>
      <c r="M43" s="190">
        <v>0</v>
      </c>
      <c r="N43" s="190">
        <v>9</v>
      </c>
      <c r="O43" s="190">
        <v>160</v>
      </c>
      <c r="P43" s="190">
        <v>-2</v>
      </c>
      <c r="Q43" s="191">
        <v>2.386117136659438E-2</v>
      </c>
      <c r="R43" s="191">
        <v>1.9285074729664675E-3</v>
      </c>
      <c r="S43" s="191">
        <v>-1.0101010101010055E-2</v>
      </c>
    </row>
    <row r="44" spans="1:19">
      <c r="A44" s="79" t="s">
        <v>15</v>
      </c>
      <c r="B44" s="190">
        <v>359</v>
      </c>
      <c r="C44" s="190">
        <v>112728</v>
      </c>
      <c r="D44" s="190">
        <v>117</v>
      </c>
      <c r="E44" s="190">
        <v>197</v>
      </c>
      <c r="F44" s="190">
        <v>119234</v>
      </c>
      <c r="G44" s="190">
        <v>158</v>
      </c>
      <c r="H44" s="190">
        <v>556</v>
      </c>
      <c r="I44" s="190">
        <v>231962</v>
      </c>
      <c r="J44" s="190">
        <v>275</v>
      </c>
      <c r="K44" s="190">
        <v>5</v>
      </c>
      <c r="L44" s="190">
        <v>66</v>
      </c>
      <c r="M44" s="190">
        <v>-2</v>
      </c>
      <c r="N44" s="190">
        <v>-1</v>
      </c>
      <c r="O44" s="190">
        <v>183</v>
      </c>
      <c r="P44" s="190">
        <v>-2</v>
      </c>
      <c r="Q44" s="191">
        <v>7.2463768115942351E-3</v>
      </c>
      <c r="R44" s="191">
        <v>1.074605222840308E-3</v>
      </c>
      <c r="S44" s="191">
        <v>-1.4336917562724039E-2</v>
      </c>
    </row>
    <row r="45" spans="1:19">
      <c r="A45" s="79" t="s">
        <v>16</v>
      </c>
      <c r="B45" s="190">
        <v>31</v>
      </c>
      <c r="C45" s="190">
        <v>72779</v>
      </c>
      <c r="D45" s="190">
        <v>198</v>
      </c>
      <c r="E45" s="190">
        <v>12</v>
      </c>
      <c r="F45" s="190">
        <v>65848</v>
      </c>
      <c r="G45" s="190">
        <v>5701</v>
      </c>
      <c r="H45" s="190">
        <v>43</v>
      </c>
      <c r="I45" s="190">
        <v>138627</v>
      </c>
      <c r="J45" s="190">
        <v>5899</v>
      </c>
      <c r="K45" s="190">
        <v>-3</v>
      </c>
      <c r="L45" s="190">
        <v>1311</v>
      </c>
      <c r="M45" s="190">
        <v>-1</v>
      </c>
      <c r="N45" s="190">
        <v>3</v>
      </c>
      <c r="O45" s="190">
        <v>1964</v>
      </c>
      <c r="P45" s="190">
        <v>-376</v>
      </c>
      <c r="Q45" s="191">
        <v>0</v>
      </c>
      <c r="R45" s="191">
        <v>2.4196169986405724E-2</v>
      </c>
      <c r="S45" s="191">
        <v>-6.0070108349267071E-2</v>
      </c>
    </row>
    <row r="46" spans="1:19">
      <c r="A46" s="79" t="s">
        <v>17</v>
      </c>
      <c r="B46" s="190">
        <v>0</v>
      </c>
      <c r="C46" s="190">
        <v>19</v>
      </c>
      <c r="D46" s="190">
        <v>15845</v>
      </c>
      <c r="E46" s="190">
        <v>0</v>
      </c>
      <c r="F46" s="190">
        <v>1</v>
      </c>
      <c r="G46" s="190">
        <v>10829</v>
      </c>
      <c r="H46" s="190">
        <v>0</v>
      </c>
      <c r="I46" s="190">
        <v>20</v>
      </c>
      <c r="J46" s="190">
        <v>26674</v>
      </c>
      <c r="K46" s="190">
        <v>0</v>
      </c>
      <c r="L46" s="190">
        <v>-516</v>
      </c>
      <c r="M46" s="190">
        <v>863</v>
      </c>
      <c r="N46" s="190">
        <v>0</v>
      </c>
      <c r="O46" s="190">
        <v>0</v>
      </c>
      <c r="P46" s="190">
        <v>295</v>
      </c>
      <c r="Q46" s="191" t="s">
        <v>1128</v>
      </c>
      <c r="R46" s="191">
        <v>-0.96268656716417911</v>
      </c>
      <c r="S46" s="191">
        <v>4.5383288916758024E-2</v>
      </c>
    </row>
    <row r="47" spans="1:19">
      <c r="A47" s="79" t="s">
        <v>18</v>
      </c>
      <c r="B47" s="190">
        <v>0</v>
      </c>
      <c r="C47" s="190">
        <v>1</v>
      </c>
      <c r="D47" s="190">
        <v>1032</v>
      </c>
      <c r="E47" s="190">
        <v>0</v>
      </c>
      <c r="F47" s="190">
        <v>0</v>
      </c>
      <c r="G47" s="190">
        <v>574</v>
      </c>
      <c r="H47" s="190">
        <v>0</v>
      </c>
      <c r="I47" s="190">
        <v>1</v>
      </c>
      <c r="J47" s="190">
        <v>1606</v>
      </c>
      <c r="K47" s="190">
        <v>0</v>
      </c>
      <c r="L47" s="190">
        <v>0</v>
      </c>
      <c r="M47" s="190">
        <v>82</v>
      </c>
      <c r="N47" s="190">
        <v>0</v>
      </c>
      <c r="O47" s="190">
        <v>0</v>
      </c>
      <c r="P47" s="190">
        <v>39</v>
      </c>
      <c r="Q47" s="191" t="s">
        <v>1128</v>
      </c>
      <c r="R47" s="191">
        <v>0</v>
      </c>
      <c r="S47" s="191">
        <v>8.1481481481481488E-2</v>
      </c>
    </row>
    <row r="48" spans="1:19" ht="24">
      <c r="A48" s="752" t="s">
        <v>746</v>
      </c>
      <c r="B48" s="753">
        <v>4719</v>
      </c>
      <c r="C48" s="753">
        <v>1008845</v>
      </c>
      <c r="D48" s="753">
        <v>17770</v>
      </c>
      <c r="E48" s="753">
        <v>2652</v>
      </c>
      <c r="F48" s="753">
        <v>943777</v>
      </c>
      <c r="G48" s="753">
        <v>17780</v>
      </c>
      <c r="H48" s="753">
        <v>7371</v>
      </c>
      <c r="I48" s="753">
        <v>1952622</v>
      </c>
      <c r="J48" s="753">
        <v>35550</v>
      </c>
      <c r="K48" s="753">
        <v>77</v>
      </c>
      <c r="L48" s="753">
        <v>4535</v>
      </c>
      <c r="M48" s="753">
        <v>945</v>
      </c>
      <c r="N48" s="753">
        <v>56</v>
      </c>
      <c r="O48" s="753">
        <v>3665</v>
      </c>
      <c r="P48" s="753">
        <v>-45</v>
      </c>
      <c r="Q48" s="754">
        <v>1.837524177949712E-2</v>
      </c>
      <c r="R48" s="754">
        <v>4.2171915355821987E-3</v>
      </c>
      <c r="S48" s="754">
        <v>2.5974025974025983E-2</v>
      </c>
    </row>
    <row r="49" spans="1:19" ht="24">
      <c r="A49" s="755" t="s">
        <v>747</v>
      </c>
      <c r="B49" s="982">
        <v>1031334</v>
      </c>
      <c r="C49" s="982"/>
      <c r="D49" s="982"/>
      <c r="E49" s="982">
        <v>964209</v>
      </c>
      <c r="F49" s="982"/>
      <c r="G49" s="982"/>
      <c r="H49" s="982">
        <v>1995543</v>
      </c>
      <c r="I49" s="982"/>
      <c r="J49" s="982"/>
      <c r="K49" s="982">
        <v>5557</v>
      </c>
      <c r="L49" s="982"/>
      <c r="M49" s="982"/>
      <c r="N49" s="982">
        <v>3676</v>
      </c>
      <c r="O49" s="982"/>
      <c r="P49" s="982"/>
      <c r="Q49" s="981">
        <v>4.6483177348952687E-3</v>
      </c>
      <c r="R49" s="981"/>
      <c r="S49" s="981"/>
    </row>
    <row r="50" spans="1:19">
      <c r="A50" s="15" t="s">
        <v>748</v>
      </c>
      <c r="B50"/>
      <c r="C50"/>
    </row>
    <row r="53" spans="1:19">
      <c r="A53" s="683" t="s">
        <v>97</v>
      </c>
    </row>
    <row r="54" spans="1:19">
      <c r="S54" s="14" t="s">
        <v>1027</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3"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69"/>
  <sheetViews>
    <sheetView showGridLines="0" zoomScaleNormal="100" workbookViewId="0"/>
  </sheetViews>
  <sheetFormatPr defaultColWidth="9.140625" defaultRowHeight="12.75"/>
  <cols>
    <col min="1" max="1" width="56.42578125" style="57" customWidth="1"/>
    <col min="2" max="3" width="10.85546875" style="57" bestFit="1" customWidth="1"/>
    <col min="4" max="5" width="10.85546875" style="57" customWidth="1"/>
    <col min="6" max="8" width="9.140625" style="57"/>
    <col min="9" max="9" width="23.7109375" style="57" customWidth="1"/>
    <col min="10" max="10" width="12.85546875" style="57" customWidth="1"/>
    <col min="11" max="11" width="12.140625" style="57" customWidth="1"/>
    <col min="12" max="16384" width="9.140625" style="57"/>
  </cols>
  <sheetData>
    <row r="1" spans="1:11" ht="15" customHeight="1">
      <c r="A1" s="678" t="s">
        <v>898</v>
      </c>
      <c r="B1" s="579"/>
      <c r="C1" s="579"/>
      <c r="D1" s="580" t="s">
        <v>1107</v>
      </c>
    </row>
    <row r="2" spans="1:11" ht="15" customHeight="1">
      <c r="A2" s="593" t="s">
        <v>899</v>
      </c>
      <c r="B2" s="579"/>
      <c r="C2" s="586"/>
      <c r="D2" s="587" t="s">
        <v>1108</v>
      </c>
    </row>
    <row r="3" spans="1:11" ht="15" customHeight="1">
      <c r="A3" s="588"/>
      <c r="B3" s="579"/>
      <c r="C3" s="586"/>
      <c r="D3" s="587"/>
    </row>
    <row r="4" spans="1:11" ht="15" customHeight="1">
      <c r="A4" s="152" t="s">
        <v>900</v>
      </c>
      <c r="B4" s="579"/>
      <c r="C4" s="586"/>
      <c r="D4" s="587"/>
    </row>
    <row r="5" spans="1:11" ht="15" customHeight="1">
      <c r="A5" s="588" t="s">
        <v>901</v>
      </c>
      <c r="B5" s="579"/>
      <c r="C5" s="586"/>
      <c r="D5" s="587"/>
    </row>
    <row r="6" spans="1:11" ht="15" customHeight="1">
      <c r="A6" s="587" t="s">
        <v>902</v>
      </c>
      <c r="B6" s="872" t="s">
        <v>1106</v>
      </c>
      <c r="C6" s="586"/>
      <c r="D6" s="587"/>
    </row>
    <row r="7" spans="1:11" ht="23.25">
      <c r="A7" s="691" t="s">
        <v>334</v>
      </c>
      <c r="B7" s="578">
        <v>6</v>
      </c>
      <c r="C7" s="692"/>
      <c r="D7" s="693"/>
      <c r="H7" s="152"/>
      <c r="I7" s="348"/>
      <c r="J7" s="349"/>
      <c r="K7" s="349"/>
    </row>
    <row r="8" spans="1:11">
      <c r="B8" s="243"/>
      <c r="C8" s="244"/>
      <c r="D8" s="242"/>
      <c r="E8" s="245"/>
      <c r="H8" s="588"/>
      <c r="I8" s="347"/>
      <c r="J8" s="347"/>
      <c r="K8" s="347"/>
    </row>
    <row r="9" spans="1:11">
      <c r="A9" s="232" t="s">
        <v>903</v>
      </c>
    </row>
    <row r="10" spans="1:11">
      <c r="A10" s="589" t="s">
        <v>904</v>
      </c>
    </row>
    <row r="11" spans="1:11" ht="12.75" customHeight="1">
      <c r="A11"/>
      <c r="B11"/>
      <c r="C11"/>
      <c r="D11" s="66" t="s">
        <v>335</v>
      </c>
    </row>
    <row r="12" spans="1:11" ht="22.5" customHeight="1">
      <c r="A12" s="1083" t="s">
        <v>339</v>
      </c>
      <c r="B12" s="574" t="s">
        <v>336</v>
      </c>
      <c r="C12" s="1083" t="s">
        <v>337</v>
      </c>
      <c r="D12" s="1083" t="s">
        <v>338</v>
      </c>
    </row>
    <row r="13" spans="1:11" ht="22.5" customHeight="1">
      <c r="A13" s="1084"/>
      <c r="B13" s="575" t="s">
        <v>1106</v>
      </c>
      <c r="C13" s="1083"/>
      <c r="D13" s="1083"/>
      <c r="E13" s="347"/>
    </row>
    <row r="14" spans="1:11" ht="15">
      <c r="A14" s="523" t="s">
        <v>340</v>
      </c>
      <c r="B14" s="520">
        <v>98342.662909999999</v>
      </c>
      <c r="C14" s="521">
        <v>0.50201244247558274</v>
      </c>
      <c r="D14" s="520">
        <v>32868.729319999999</v>
      </c>
      <c r="F14" s="54"/>
    </row>
    <row r="15" spans="1:11">
      <c r="A15" s="523" t="s">
        <v>341</v>
      </c>
      <c r="B15" s="520">
        <v>1224697.1335799999</v>
      </c>
      <c r="C15" s="521">
        <v>-0.24341613212172694</v>
      </c>
      <c r="D15" s="520">
        <v>-394022.4632499998</v>
      </c>
    </row>
    <row r="16" spans="1:11" ht="22.5">
      <c r="A16" s="526" t="s">
        <v>342</v>
      </c>
      <c r="B16" s="520">
        <v>870.19065999999998</v>
      </c>
      <c r="C16" s="521">
        <v>1.9016095069244909</v>
      </c>
      <c r="D16" s="520">
        <v>570.29135999999994</v>
      </c>
      <c r="F16" s="54"/>
    </row>
    <row r="17" spans="1:4">
      <c r="A17" s="694" t="s">
        <v>344</v>
      </c>
      <c r="B17" s="695">
        <v>1323909.9871500004</v>
      </c>
      <c r="C17" s="696">
        <v>-0.2140604624560255</v>
      </c>
      <c r="D17" s="695">
        <v>-360583.44256999972</v>
      </c>
    </row>
    <row r="18" spans="1:4">
      <c r="A18" s="523" t="s">
        <v>343</v>
      </c>
      <c r="B18" s="524">
        <v>126853.08936</v>
      </c>
      <c r="C18" s="525">
        <v>1.2916481637294603</v>
      </c>
      <c r="D18" s="524">
        <v>71498.56706999999</v>
      </c>
    </row>
    <row r="19" spans="1:4">
      <c r="A19" s="523" t="s">
        <v>349</v>
      </c>
      <c r="B19" s="520">
        <v>46.98</v>
      </c>
      <c r="C19" s="576">
        <v>-0.53126968944172503</v>
      </c>
      <c r="D19" s="577">
        <v>-53.248210000000007</v>
      </c>
    </row>
    <row r="20" spans="1:4">
      <c r="A20" s="523" t="s">
        <v>345</v>
      </c>
      <c r="B20" s="520">
        <v>12710.951369999999</v>
      </c>
      <c r="C20" s="521">
        <v>6.4186769797617838E-2</v>
      </c>
      <c r="D20" s="520">
        <v>766.6651499999989</v>
      </c>
    </row>
    <row r="21" spans="1:4">
      <c r="A21" s="523" t="s">
        <v>346</v>
      </c>
      <c r="B21" s="520">
        <v>1181177.4167900002</v>
      </c>
      <c r="C21" s="521">
        <v>-0.26847724431387604</v>
      </c>
      <c r="D21" s="520">
        <v>-433505.6639599998</v>
      </c>
    </row>
    <row r="22" spans="1:4" ht="22.5">
      <c r="A22" s="526" t="s">
        <v>347</v>
      </c>
      <c r="B22" s="520">
        <v>3121.54963</v>
      </c>
      <c r="C22" s="521">
        <v>0.294543927274454</v>
      </c>
      <c r="D22" s="520">
        <v>710.23738000000003</v>
      </c>
    </row>
    <row r="23" spans="1:4">
      <c r="A23" s="694" t="s">
        <v>348</v>
      </c>
      <c r="B23" s="697">
        <v>1323909.9871500004</v>
      </c>
      <c r="C23" s="698">
        <v>-0.2140604624560255</v>
      </c>
      <c r="D23" s="697">
        <v>-360583.44256999972</v>
      </c>
    </row>
    <row r="24" spans="1:4">
      <c r="A24" s="22" t="s">
        <v>350</v>
      </c>
    </row>
    <row r="26" spans="1:4">
      <c r="A26" s="233" t="s">
        <v>905</v>
      </c>
    </row>
    <row r="27" spans="1:4">
      <c r="A27" s="590" t="s">
        <v>906</v>
      </c>
    </row>
    <row r="28" spans="1:4">
      <c r="D28" s="66" t="s">
        <v>335</v>
      </c>
    </row>
    <row r="29" spans="1:4" ht="24" customHeight="1">
      <c r="A29" s="1083" t="s">
        <v>339</v>
      </c>
      <c r="B29" s="574" t="s">
        <v>351</v>
      </c>
      <c r="C29" s="1083" t="s">
        <v>337</v>
      </c>
      <c r="D29" s="1083" t="s">
        <v>338</v>
      </c>
    </row>
    <row r="30" spans="1:4" ht="22.5">
      <c r="A30" s="1084"/>
      <c r="B30" s="575" t="s">
        <v>1113</v>
      </c>
      <c r="C30" s="1083"/>
      <c r="D30" s="1083"/>
    </row>
    <row r="31" spans="1:4">
      <c r="A31" s="526" t="s">
        <v>352</v>
      </c>
      <c r="B31" s="581">
        <v>23638.81522</v>
      </c>
      <c r="C31" s="521">
        <v>-0.39066456999783733</v>
      </c>
      <c r="D31" s="520">
        <v>-15155.605810000012</v>
      </c>
    </row>
    <row r="32" spans="1:4">
      <c r="A32" s="526" t="s">
        <v>353</v>
      </c>
      <c r="B32" s="581">
        <v>9554.087309999999</v>
      </c>
      <c r="C32" s="521">
        <v>-0.39375388213441637</v>
      </c>
      <c r="D32" s="520">
        <v>-6205.3328800000018</v>
      </c>
    </row>
    <row r="33" spans="1:4">
      <c r="A33" s="526" t="s">
        <v>354</v>
      </c>
      <c r="B33" s="581">
        <v>14084.72791</v>
      </c>
      <c r="C33" s="521">
        <v>-0.38855101383187102</v>
      </c>
      <c r="D33" s="520">
        <v>-8950.272930000001</v>
      </c>
    </row>
    <row r="34" spans="1:4">
      <c r="A34" s="526" t="s">
        <v>355</v>
      </c>
      <c r="B34" s="581">
        <v>5537.6615300000003</v>
      </c>
      <c r="C34" s="521">
        <v>3.3674514993765149E-2</v>
      </c>
      <c r="D34" s="520">
        <v>180.40308000000005</v>
      </c>
    </row>
    <row r="35" spans="1:4">
      <c r="A35" s="526" t="s">
        <v>356</v>
      </c>
      <c r="B35" s="581">
        <v>1661.5573500000003</v>
      </c>
      <c r="C35" s="521">
        <v>-7.6527690335468496E-2</v>
      </c>
      <c r="D35" s="520">
        <v>-137.69242999999983</v>
      </c>
    </row>
    <row r="36" spans="1:4" ht="22.5">
      <c r="A36" s="526" t="s">
        <v>357</v>
      </c>
      <c r="B36" s="581">
        <v>3876.1041800000003</v>
      </c>
      <c r="C36" s="582">
        <v>8.9402679842261482E-2</v>
      </c>
      <c r="D36" s="520">
        <v>318.09551000000056</v>
      </c>
    </row>
    <row r="37" spans="1:4">
      <c r="A37" s="526" t="s">
        <v>359</v>
      </c>
      <c r="B37" s="581">
        <v>3934.5653200000002</v>
      </c>
      <c r="C37" s="521">
        <v>-0.4936506382044562</v>
      </c>
      <c r="D37" s="520">
        <v>-3835.8904499999985</v>
      </c>
    </row>
    <row r="38" spans="1:4">
      <c r="A38" s="526" t="s">
        <v>358</v>
      </c>
      <c r="B38" s="581">
        <v>10738.068659999999</v>
      </c>
      <c r="C38" s="521">
        <v>-0.90669413867009563</v>
      </c>
      <c r="D38" s="520">
        <v>-104346.54131999999</v>
      </c>
    </row>
    <row r="39" spans="1:4" ht="22.5">
      <c r="A39" s="526" t="s">
        <v>360</v>
      </c>
      <c r="B39" s="581">
        <v>-6803.5033400000011</v>
      </c>
      <c r="C39" s="582">
        <v>-0.9366019944891294</v>
      </c>
      <c r="D39" s="520">
        <v>100510.65086999998</v>
      </c>
    </row>
    <row r="40" spans="1:4">
      <c r="A40" s="526" t="s">
        <v>362</v>
      </c>
      <c r="B40" s="581">
        <v>33111.042070000003</v>
      </c>
      <c r="C40" s="521">
        <v>-0.36229429104612937</v>
      </c>
      <c r="D40" s="520">
        <v>-18811.093179999989</v>
      </c>
    </row>
    <row r="41" spans="1:4">
      <c r="A41" s="526" t="s">
        <v>361</v>
      </c>
      <c r="B41" s="581">
        <v>21953.713319999995</v>
      </c>
      <c r="C41" s="521">
        <v>-0.83449057254709424</v>
      </c>
      <c r="D41" s="520">
        <v>-110689.56663000003</v>
      </c>
    </row>
    <row r="42" spans="1:4" ht="22.5">
      <c r="A42" s="526" t="s">
        <v>363</v>
      </c>
      <c r="B42" s="581">
        <v>11157.328750000002</v>
      </c>
      <c r="C42" s="582">
        <v>-1.1382206457981512</v>
      </c>
      <c r="D42" s="520">
        <v>91878.47344999999</v>
      </c>
    </row>
    <row r="43" spans="1:4">
      <c r="A43" s="526" t="s">
        <v>366</v>
      </c>
      <c r="B43" s="581">
        <v>453.02173999999997</v>
      </c>
      <c r="C43" s="582">
        <v>0.7528572814317982</v>
      </c>
      <c r="D43" s="520">
        <v>194.57414999999997</v>
      </c>
    </row>
    <row r="44" spans="1:4" ht="21.75">
      <c r="A44" s="699" t="s">
        <v>364</v>
      </c>
      <c r="B44" s="700">
        <v>10704.307010000002</v>
      </c>
      <c r="C44" s="701">
        <v>-1.1321852420751426</v>
      </c>
      <c r="D44" s="695">
        <v>91683.89929999999</v>
      </c>
    </row>
    <row r="45" spans="1:4">
      <c r="A45" s="22" t="s">
        <v>365</v>
      </c>
    </row>
    <row r="47" spans="1:4">
      <c r="A47" s="233" t="s">
        <v>907</v>
      </c>
    </row>
    <row r="48" spans="1:4">
      <c r="A48" s="590" t="s">
        <v>908</v>
      </c>
    </row>
    <row r="49" spans="1:5">
      <c r="B49" s="66" t="s">
        <v>335</v>
      </c>
    </row>
    <row r="50" spans="1:5" ht="22.5">
      <c r="A50" s="1083" t="s">
        <v>339</v>
      </c>
      <c r="B50" s="574" t="s">
        <v>351</v>
      </c>
      <c r="C50" s="234"/>
      <c r="D50" s="1085"/>
      <c r="E50" s="1085"/>
    </row>
    <row r="51" spans="1:5" ht="22.5">
      <c r="A51" s="1084"/>
      <c r="B51" s="575" t="s">
        <v>1113</v>
      </c>
      <c r="C51" s="235"/>
      <c r="D51" s="1085"/>
      <c r="E51" s="1085"/>
    </row>
    <row r="52" spans="1:5">
      <c r="A52" s="583" t="s">
        <v>367</v>
      </c>
      <c r="B52" s="584">
        <v>943806.45281999989</v>
      </c>
      <c r="C52" s="236"/>
      <c r="D52" s="237"/>
      <c r="E52" s="238"/>
    </row>
    <row r="53" spans="1:5" ht="22.5">
      <c r="A53" s="526" t="s">
        <v>368</v>
      </c>
      <c r="B53" s="584">
        <v>144887.94693999999</v>
      </c>
      <c r="C53" s="236"/>
      <c r="D53" s="237"/>
      <c r="E53" s="238"/>
    </row>
    <row r="54" spans="1:5" ht="22.5">
      <c r="A54" s="526" t="s">
        <v>369</v>
      </c>
      <c r="B54" s="584">
        <v>531200.10972000007</v>
      </c>
      <c r="C54" s="236"/>
      <c r="D54" s="237"/>
      <c r="E54" s="238"/>
    </row>
    <row r="55" spans="1:5">
      <c r="A55" s="702" t="s">
        <v>370</v>
      </c>
      <c r="B55" s="703">
        <v>1619894.50948</v>
      </c>
      <c r="C55" s="239"/>
      <c r="D55" s="240"/>
      <c r="E55" s="241"/>
    </row>
    <row r="56" spans="1:5">
      <c r="A56" s="22" t="s">
        <v>350</v>
      </c>
    </row>
    <row r="57" spans="1:5">
      <c r="A57" s="22"/>
    </row>
    <row r="58" spans="1:5">
      <c r="A58" s="233" t="s">
        <v>909</v>
      </c>
    </row>
    <row r="59" spans="1:5">
      <c r="A59" s="590" t="s">
        <v>910</v>
      </c>
    </row>
    <row r="60" spans="1:5">
      <c r="A60" s="22"/>
      <c r="B60" s="66" t="s">
        <v>335</v>
      </c>
    </row>
    <row r="61" spans="1:5" ht="22.5">
      <c r="A61" s="1083" t="s">
        <v>339</v>
      </c>
      <c r="B61" s="574" t="s">
        <v>336</v>
      </c>
    </row>
    <row r="62" spans="1:5">
      <c r="A62" s="1084"/>
      <c r="B62" s="575" t="s">
        <v>1106</v>
      </c>
    </row>
    <row r="63" spans="1:5">
      <c r="A63" s="583" t="s">
        <v>371</v>
      </c>
      <c r="B63" s="584">
        <v>380395.08640000003</v>
      </c>
    </row>
    <row r="64" spans="1:5" ht="22.5">
      <c r="A64" s="526" t="s">
        <v>368</v>
      </c>
      <c r="B64" s="584">
        <v>176212.55188999997</v>
      </c>
    </row>
    <row r="65" spans="1:5" ht="22.5">
      <c r="A65" s="526" t="s">
        <v>369</v>
      </c>
      <c r="B65" s="584">
        <v>411652.36844000005</v>
      </c>
    </row>
    <row r="66" spans="1:5">
      <c r="A66" s="702" t="s">
        <v>372</v>
      </c>
      <c r="B66" s="703">
        <v>968260.00673000002</v>
      </c>
    </row>
    <row r="67" spans="1:5">
      <c r="A67" s="22" t="s">
        <v>365</v>
      </c>
    </row>
    <row r="69" spans="1:5">
      <c r="A69" s="684" t="s">
        <v>97</v>
      </c>
      <c r="E69" s="36" t="s">
        <v>1097</v>
      </c>
    </row>
  </sheetData>
  <mergeCells count="10">
    <mergeCell ref="A61:A62"/>
    <mergeCell ref="A50:A51"/>
    <mergeCell ref="D50:D51"/>
    <mergeCell ref="E50:E51"/>
    <mergeCell ref="A12:A13"/>
    <mergeCell ref="D12:D13"/>
    <mergeCell ref="A29:A30"/>
    <mergeCell ref="D29:D30"/>
    <mergeCell ref="C12:C13"/>
    <mergeCell ref="C29:C30"/>
  </mergeCells>
  <hyperlinks>
    <hyperlink ref="A69" location="'2 Sadržaj'!A1" display="Sadržaj / Contents"/>
  </hyperlinks>
  <pageMargins left="0.7" right="0.7" top="0.75" bottom="0.75" header="0.3" footer="0.3"/>
  <pageSetup paperSize="9" scale="71" orientation="portrait" r:id="rId1"/>
  <rowBreaks count="1" manualBreakCount="1">
    <brk id="69" max="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RowHeight="12"/>
  <cols>
    <col min="1" max="1" width="11" style="929" customWidth="1"/>
    <col min="2" max="2" width="19.42578125" style="929" customWidth="1"/>
    <col min="3" max="16384" width="9.140625" style="929"/>
  </cols>
  <sheetData>
    <row r="1" spans="1:2" ht="12.75">
      <c r="A1" s="152" t="s">
        <v>1094</v>
      </c>
    </row>
    <row r="2" spans="1:2">
      <c r="A2" s="591" t="s">
        <v>1095</v>
      </c>
    </row>
    <row r="4" spans="1:2">
      <c r="B4" s="66" t="s">
        <v>335</v>
      </c>
    </row>
    <row r="5" spans="1:2" ht="48">
      <c r="A5" s="933" t="s">
        <v>1092</v>
      </c>
      <c r="B5" s="933" t="s">
        <v>1096</v>
      </c>
    </row>
    <row r="6" spans="1:2">
      <c r="A6" s="932">
        <v>42735</v>
      </c>
      <c r="B6" s="931">
        <v>1203495.0464000001</v>
      </c>
    </row>
    <row r="7" spans="1:2">
      <c r="A7" s="932">
        <v>42825</v>
      </c>
      <c r="B7" s="931">
        <v>1146319.70306</v>
      </c>
    </row>
    <row r="8" spans="1:2">
      <c r="A8" s="932">
        <v>42916</v>
      </c>
      <c r="B8" s="931">
        <v>877228.42964999995</v>
      </c>
    </row>
    <row r="9" spans="1:2">
      <c r="A9" s="932">
        <v>43008</v>
      </c>
      <c r="B9" s="931">
        <v>894151.84952999989</v>
      </c>
    </row>
    <row r="10" spans="1:2">
      <c r="A10" s="932">
        <v>43100</v>
      </c>
      <c r="B10" s="931">
        <v>1107262.56757</v>
      </c>
    </row>
    <row r="11" spans="1:2">
      <c r="A11" s="932">
        <v>43190</v>
      </c>
      <c r="B11" s="931">
        <v>900884.15221000009</v>
      </c>
    </row>
    <row r="12" spans="1:2">
      <c r="A12" s="932">
        <v>43281</v>
      </c>
      <c r="B12" s="931">
        <v>848211.15226999996</v>
      </c>
    </row>
    <row r="13" spans="1:2">
      <c r="A13" s="932">
        <v>43373</v>
      </c>
      <c r="B13" s="931">
        <v>810938.32378999994</v>
      </c>
    </row>
    <row r="14" spans="1:2">
      <c r="A14" s="932">
        <v>43465</v>
      </c>
      <c r="B14" s="931">
        <v>1130869.9720300001</v>
      </c>
    </row>
    <row r="15" spans="1:2">
      <c r="A15" s="932">
        <v>43555</v>
      </c>
      <c r="B15" s="931">
        <v>1115130.94731</v>
      </c>
    </row>
    <row r="16" spans="1:2">
      <c r="A16" s="932" t="s">
        <v>1127</v>
      </c>
      <c r="B16" s="931">
        <v>963335.01599999995</v>
      </c>
    </row>
    <row r="17" spans="1:1">
      <c r="A17" s="22" t="s">
        <v>1093</v>
      </c>
    </row>
    <row r="60" spans="8:8">
      <c r="H60" s="36" t="s">
        <v>1098</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1"/>
  <sheetViews>
    <sheetView showGridLines="0" zoomScaleNormal="100" workbookViewId="0"/>
  </sheetViews>
  <sheetFormatPr defaultRowHeight="15"/>
  <cols>
    <col min="1" max="1" width="53.5703125" customWidth="1"/>
    <col min="2" max="2" width="13.7109375" customWidth="1"/>
    <col min="3" max="3" width="23.7109375" customWidth="1"/>
    <col min="4" max="4" width="14" customWidth="1"/>
    <col min="5" max="5" width="10" bestFit="1" customWidth="1"/>
    <col min="7" max="7" width="10.42578125" customWidth="1"/>
    <col min="8" max="8" width="10" bestFit="1" customWidth="1"/>
    <col min="9" max="10" width="9.7109375" customWidth="1"/>
    <col min="11" max="11" width="8" customWidth="1"/>
    <col min="12" max="12" width="7.5703125" customWidth="1"/>
    <col min="13" max="13" width="10.28515625" customWidth="1"/>
    <col min="15" max="15" width="11.5703125" bestFit="1" customWidth="1"/>
  </cols>
  <sheetData>
    <row r="1" spans="1:13" ht="12.75" customHeight="1">
      <c r="A1" s="155" t="s">
        <v>929</v>
      </c>
      <c r="D1" s="142" t="str">
        <f>Naslovnica!A20</f>
        <v>Rujan 2019.</v>
      </c>
    </row>
    <row r="2" spans="1:13" ht="12.75" customHeight="1">
      <c r="A2" s="620" t="s">
        <v>930</v>
      </c>
      <c r="D2" s="596" t="str">
        <f>Naslovnica!A24</f>
        <v>September 2019</v>
      </c>
    </row>
    <row r="3" spans="1:13" ht="12.75" customHeight="1"/>
    <row r="4" spans="1:13" ht="12.75" customHeight="1">
      <c r="D4" s="66" t="s">
        <v>411</v>
      </c>
      <c r="E4" s="320"/>
      <c r="F4" s="320"/>
      <c r="G4" s="320"/>
      <c r="J4" s="320"/>
      <c r="K4" s="320"/>
      <c r="L4" s="320"/>
      <c r="M4" s="320"/>
    </row>
    <row r="5" spans="1:13" ht="31.5" customHeight="1">
      <c r="A5" s="888"/>
      <c r="B5" s="889" t="str">
        <f>D1</f>
        <v>Rujan 2019.</v>
      </c>
      <c r="C5" s="890" t="s">
        <v>789</v>
      </c>
      <c r="D5" s="890" t="s">
        <v>20</v>
      </c>
      <c r="E5" s="318"/>
      <c r="F5" s="319"/>
      <c r="G5" s="319"/>
      <c r="H5" s="318"/>
      <c r="I5" s="318"/>
      <c r="J5" s="318"/>
      <c r="K5" s="986"/>
      <c r="L5" s="986"/>
      <c r="M5" s="986"/>
    </row>
    <row r="6" spans="1:13" s="274" customFormat="1" ht="24">
      <c r="A6" s="888"/>
      <c r="B6" s="891" t="str">
        <f>D2</f>
        <v>September 2019</v>
      </c>
      <c r="C6" s="891" t="s">
        <v>48</v>
      </c>
      <c r="D6" s="909" t="s">
        <v>326</v>
      </c>
      <c r="E6" s="318"/>
      <c r="F6" s="319"/>
      <c r="G6" s="319"/>
      <c r="H6" s="318"/>
      <c r="I6" s="318"/>
      <c r="J6" s="318"/>
      <c r="K6" s="986"/>
      <c r="L6" s="986"/>
      <c r="M6" s="986"/>
    </row>
    <row r="7" spans="1:13" ht="24">
      <c r="A7" s="892" t="s">
        <v>1005</v>
      </c>
      <c r="B7" s="893">
        <v>17242.993239998934</v>
      </c>
      <c r="C7" s="893">
        <v>-3049.9268600000178</v>
      </c>
      <c r="D7" s="893"/>
      <c r="E7" s="312"/>
      <c r="F7" s="319"/>
      <c r="G7" s="860"/>
      <c r="H7" s="312"/>
      <c r="I7" s="312"/>
      <c r="J7" s="312"/>
      <c r="K7" s="986"/>
      <c r="L7" s="986"/>
      <c r="M7" s="986"/>
    </row>
    <row r="8" spans="1:13" s="274" customFormat="1">
      <c r="A8" s="894" t="s">
        <v>1006</v>
      </c>
      <c r="B8" s="895"/>
      <c r="C8" s="895"/>
      <c r="D8" s="895"/>
      <c r="E8" s="312"/>
      <c r="F8" s="312"/>
      <c r="G8" s="312"/>
      <c r="H8" s="312"/>
      <c r="I8" s="312"/>
      <c r="J8" s="312"/>
      <c r="K8" s="312"/>
      <c r="L8" s="312"/>
      <c r="M8" s="312"/>
    </row>
    <row r="9" spans="1:13" s="274" customFormat="1">
      <c r="A9" s="896" t="s">
        <v>1007</v>
      </c>
      <c r="B9" s="893">
        <v>572527.88251000014</v>
      </c>
      <c r="C9" s="893">
        <v>2654.7504400000907</v>
      </c>
      <c r="D9" s="893">
        <v>4953590.89341</v>
      </c>
      <c r="E9" s="312"/>
      <c r="F9" s="312"/>
      <c r="G9" s="312"/>
      <c r="H9" s="312"/>
      <c r="I9" s="312"/>
      <c r="J9" s="312"/>
      <c r="K9" s="312"/>
      <c r="L9" s="312"/>
      <c r="M9" s="312"/>
    </row>
    <row r="10" spans="1:13" s="274" customFormat="1">
      <c r="A10" s="896" t="s">
        <v>1008</v>
      </c>
      <c r="B10" s="893">
        <v>139696.73313000001</v>
      </c>
      <c r="C10" s="893">
        <v>-14708.969639999967</v>
      </c>
      <c r="D10" s="893">
        <v>1481766.1828899998</v>
      </c>
      <c r="E10" s="312"/>
      <c r="F10" s="312"/>
      <c r="G10" s="312"/>
      <c r="H10" s="312"/>
      <c r="I10" s="312"/>
      <c r="J10" s="312"/>
      <c r="K10" s="312"/>
      <c r="L10" s="312"/>
      <c r="M10" s="312"/>
    </row>
    <row r="11" spans="1:13" s="274" customFormat="1" ht="24">
      <c r="A11" s="897" t="s">
        <v>1009</v>
      </c>
      <c r="B11" s="893">
        <v>23982.408059999998</v>
      </c>
      <c r="C11" s="893">
        <v>7419.1283499999954</v>
      </c>
      <c r="D11" s="893">
        <v>186915.94081999999</v>
      </c>
      <c r="E11" s="312"/>
      <c r="F11" s="312"/>
      <c r="G11" s="312"/>
      <c r="H11" s="312"/>
      <c r="I11" s="312"/>
      <c r="J11" s="312"/>
      <c r="K11" s="312"/>
      <c r="L11" s="312"/>
      <c r="M11" s="312"/>
    </row>
    <row r="12" spans="1:13" s="274" customFormat="1">
      <c r="A12" s="896" t="s">
        <v>1010</v>
      </c>
      <c r="B12" s="893">
        <v>974.76258999999993</v>
      </c>
      <c r="C12" s="893">
        <v>-36.928510000000188</v>
      </c>
      <c r="D12" s="893">
        <v>13564.45937</v>
      </c>
      <c r="E12" s="312"/>
      <c r="F12" s="312"/>
      <c r="G12" s="312"/>
      <c r="H12" s="312"/>
      <c r="I12" s="312"/>
      <c r="J12" s="312"/>
      <c r="K12" s="312"/>
      <c r="L12" s="312"/>
      <c r="M12" s="312"/>
    </row>
    <row r="13" spans="1:13" s="274" customFormat="1">
      <c r="A13" s="897" t="s">
        <v>1011</v>
      </c>
      <c r="B13" s="893">
        <v>812.54345999999998</v>
      </c>
      <c r="C13" s="893">
        <v>236.96547999999996</v>
      </c>
      <c r="D13" s="893">
        <v>7853.7260199999992</v>
      </c>
      <c r="E13" s="312"/>
      <c r="F13" s="312"/>
      <c r="G13" s="312"/>
      <c r="H13" s="312"/>
      <c r="I13" s="312"/>
      <c r="J13" s="312"/>
      <c r="K13" s="312"/>
      <c r="L13" s="312"/>
      <c r="M13" s="312"/>
    </row>
    <row r="14" spans="1:13" s="274" customFormat="1">
      <c r="A14" s="898" t="s">
        <v>1012</v>
      </c>
      <c r="B14" s="899">
        <v>737994.32975000027</v>
      </c>
      <c r="C14" s="899">
        <v>-4435.0538799998803</v>
      </c>
      <c r="D14" s="899">
        <v>6643691.2025100002</v>
      </c>
      <c r="E14" s="312"/>
      <c r="F14" s="312"/>
      <c r="G14" s="312"/>
      <c r="H14" s="312"/>
      <c r="I14" s="312"/>
      <c r="J14" s="312"/>
      <c r="K14" s="312"/>
      <c r="L14" s="312"/>
      <c r="M14" s="312"/>
    </row>
    <row r="15" spans="1:13" s="274" customFormat="1">
      <c r="A15" s="894" t="s">
        <v>1013</v>
      </c>
      <c r="B15" s="893"/>
      <c r="C15" s="893"/>
      <c r="D15" s="893"/>
      <c r="E15" s="312"/>
      <c r="F15" s="312"/>
      <c r="G15" s="312"/>
      <c r="H15" s="312"/>
      <c r="I15" s="312"/>
      <c r="J15" s="312"/>
      <c r="K15" s="312"/>
      <c r="L15" s="312"/>
      <c r="M15" s="312"/>
    </row>
    <row r="16" spans="1:13" s="274" customFormat="1">
      <c r="A16" s="896" t="s">
        <v>1014</v>
      </c>
      <c r="B16" s="893">
        <v>2845.6061499999996</v>
      </c>
      <c r="C16" s="893">
        <v>-0.361290000000281</v>
      </c>
      <c r="D16" s="893">
        <v>24936.22537</v>
      </c>
      <c r="E16" s="312"/>
      <c r="F16" s="312"/>
      <c r="G16" s="312"/>
      <c r="H16" s="312"/>
      <c r="I16" s="312"/>
      <c r="J16" s="312"/>
      <c r="K16" s="312"/>
      <c r="L16" s="312"/>
      <c r="M16" s="312"/>
    </row>
    <row r="17" spans="1:14" s="274" customFormat="1">
      <c r="A17" s="900" t="s">
        <v>1015</v>
      </c>
      <c r="B17" s="893">
        <v>2845.5672799999998</v>
      </c>
      <c r="C17" s="893">
        <v>-0.37076999999999316</v>
      </c>
      <c r="D17" s="893">
        <v>24930.521949999998</v>
      </c>
      <c r="E17" s="312"/>
      <c r="F17" s="312"/>
      <c r="G17" s="312"/>
      <c r="H17" s="312"/>
      <c r="I17" s="312"/>
      <c r="J17" s="312"/>
      <c r="K17" s="312"/>
      <c r="L17" s="312"/>
      <c r="M17" s="312"/>
    </row>
    <row r="18" spans="1:14" s="274" customFormat="1">
      <c r="A18" s="900" t="s">
        <v>1016</v>
      </c>
      <c r="B18" s="901">
        <v>3.8869999999999995E-2</v>
      </c>
      <c r="C18" s="901">
        <v>9.4799999999999954E-3</v>
      </c>
      <c r="D18" s="893">
        <v>5.7034200000000004</v>
      </c>
      <c r="E18" s="312"/>
      <c r="F18" s="312"/>
      <c r="G18" s="312"/>
      <c r="H18" s="312"/>
      <c r="I18" s="312"/>
      <c r="J18" s="312"/>
      <c r="K18" s="312"/>
      <c r="L18" s="312"/>
      <c r="M18" s="312"/>
    </row>
    <row r="19" spans="1:14" s="274" customFormat="1">
      <c r="A19" s="896" t="s">
        <v>1017</v>
      </c>
      <c r="B19" s="893">
        <v>648523.64374999993</v>
      </c>
      <c r="C19" s="893">
        <v>1824.3919799998403</v>
      </c>
      <c r="D19" s="893">
        <v>5730794.9084599996</v>
      </c>
      <c r="E19" s="312"/>
      <c r="F19" s="312"/>
      <c r="G19" s="312"/>
      <c r="H19" s="312"/>
      <c r="I19" s="312"/>
      <c r="J19" s="312"/>
      <c r="K19" s="312"/>
      <c r="L19" s="312"/>
      <c r="M19" s="312"/>
    </row>
    <row r="20" spans="1:14" s="274" customFormat="1">
      <c r="A20" s="900" t="s">
        <v>1018</v>
      </c>
      <c r="B20" s="893">
        <v>566280.44611999998</v>
      </c>
      <c r="C20" s="893">
        <v>-72.303750000079162</v>
      </c>
      <c r="D20" s="893">
        <v>4956398.4082399998</v>
      </c>
      <c r="E20" s="312"/>
      <c r="F20" s="312"/>
      <c r="G20" s="312"/>
      <c r="H20" s="312"/>
      <c r="I20" s="312"/>
      <c r="J20" s="312"/>
      <c r="K20" s="312"/>
      <c r="L20" s="312"/>
      <c r="M20" s="312"/>
    </row>
    <row r="21" spans="1:14" s="274" customFormat="1">
      <c r="A21" s="900" t="s">
        <v>1019</v>
      </c>
      <c r="B21" s="893">
        <v>82243.197629999995</v>
      </c>
      <c r="C21" s="893">
        <v>1896.6957299999922</v>
      </c>
      <c r="D21" s="893">
        <v>774396.50022000005</v>
      </c>
      <c r="E21" s="312"/>
      <c r="F21" s="312"/>
      <c r="G21" s="312"/>
      <c r="H21" s="312"/>
      <c r="I21" s="312"/>
      <c r="J21" s="312"/>
      <c r="K21" s="312"/>
      <c r="L21" s="312"/>
      <c r="M21" s="312"/>
    </row>
    <row r="22" spans="1:14" s="274" customFormat="1" ht="24">
      <c r="A22" s="897" t="s">
        <v>1020</v>
      </c>
      <c r="B22" s="893">
        <v>21390.171739999998</v>
      </c>
      <c r="C22" s="893">
        <v>1157.1670000000013</v>
      </c>
      <c r="D22" s="893">
        <v>181877.36452</v>
      </c>
      <c r="E22" s="312"/>
      <c r="F22" s="312"/>
      <c r="G22" s="312"/>
      <c r="H22" s="312"/>
      <c r="I22" s="312"/>
      <c r="J22" s="312"/>
      <c r="K22" s="312"/>
      <c r="L22" s="312"/>
      <c r="M22" s="312"/>
    </row>
    <row r="23" spans="1:14" s="274" customFormat="1">
      <c r="A23" s="897" t="s">
        <v>1021</v>
      </c>
      <c r="B23" s="893">
        <v>52065.36479</v>
      </c>
      <c r="C23" s="893">
        <v>-22514.51550999999</v>
      </c>
      <c r="D23" s="893">
        <v>686561.17298000003</v>
      </c>
      <c r="E23" s="312"/>
      <c r="F23" s="312"/>
      <c r="G23" s="312"/>
      <c r="H23" s="312"/>
      <c r="I23" s="312"/>
      <c r="J23" s="312"/>
      <c r="K23" s="312"/>
      <c r="L23" s="312"/>
      <c r="M23" s="312"/>
    </row>
    <row r="24" spans="1:14" s="274" customFormat="1">
      <c r="A24" s="896" t="s">
        <v>1022</v>
      </c>
      <c r="B24" s="893">
        <v>812.54345999999998</v>
      </c>
      <c r="C24" s="893">
        <v>236.96547999999996</v>
      </c>
      <c r="D24" s="893">
        <v>7853.7260199999992</v>
      </c>
      <c r="E24" s="312"/>
      <c r="F24" s="312"/>
      <c r="G24" s="312"/>
      <c r="H24" s="312"/>
      <c r="I24" s="312"/>
      <c r="J24" s="312"/>
      <c r="K24" s="312"/>
      <c r="L24" s="312"/>
      <c r="M24" s="312"/>
    </row>
    <row r="25" spans="1:14" s="274" customFormat="1" ht="30.75" customHeight="1">
      <c r="A25" s="897" t="s">
        <v>1023</v>
      </c>
      <c r="B25" s="893">
        <v>877.57177000000001</v>
      </c>
      <c r="C25" s="893">
        <v>331.94351000000006</v>
      </c>
      <c r="D25" s="893">
        <v>9029.1633499999989</v>
      </c>
      <c r="E25" s="312"/>
      <c r="F25" s="312"/>
      <c r="G25" s="312"/>
      <c r="H25" s="312"/>
      <c r="I25" s="312"/>
      <c r="J25" s="312"/>
      <c r="K25" s="312"/>
      <c r="L25" s="312"/>
      <c r="M25" s="312"/>
    </row>
    <row r="26" spans="1:14">
      <c r="A26" s="898" t="s">
        <v>1024</v>
      </c>
      <c r="B26" s="899">
        <v>726514.90165999997</v>
      </c>
      <c r="C26" s="899">
        <v>-18964.408830000088</v>
      </c>
      <c r="D26" s="899">
        <v>6641052.5606999993</v>
      </c>
      <c r="E26" s="313"/>
      <c r="F26" s="313"/>
      <c r="G26" s="313"/>
      <c r="H26" s="313"/>
      <c r="I26" s="313"/>
      <c r="J26" s="313"/>
      <c r="K26" s="314"/>
      <c r="L26" s="313"/>
      <c r="M26" s="313"/>
      <c r="N26" s="54"/>
    </row>
    <row r="27" spans="1:14">
      <c r="A27" s="383" t="s">
        <v>1025</v>
      </c>
      <c r="B27" s="893">
        <v>28722.421329999226</v>
      </c>
      <c r="C27" s="893">
        <v>11479.428090000292</v>
      </c>
      <c r="D27" s="893"/>
      <c r="E27" s="313"/>
      <c r="F27" s="313"/>
      <c r="G27" s="313"/>
      <c r="H27" s="313"/>
      <c r="I27" s="313"/>
      <c r="J27" s="313"/>
      <c r="K27" s="314"/>
      <c r="L27" s="313"/>
      <c r="M27" s="313"/>
      <c r="N27" s="54"/>
    </row>
    <row r="28" spans="1:14" ht="12.75" customHeight="1">
      <c r="A28" s="988"/>
      <c r="B28" s="988"/>
      <c r="C28" s="988"/>
    </row>
    <row r="29" spans="1:14" ht="12.75" customHeight="1"/>
    <row r="30" spans="1:14" ht="12.75" customHeight="1">
      <c r="A30" s="155"/>
      <c r="D30" s="8" t="str">
        <f>Naslovnica!A20</f>
        <v>Rujan 2019.</v>
      </c>
    </row>
    <row r="31" spans="1:14" ht="12.75" customHeight="1">
      <c r="A31" s="363" t="s">
        <v>813</v>
      </c>
      <c r="B31" s="322"/>
      <c r="C31" s="322"/>
      <c r="D31" s="596" t="str">
        <f>Naslovnica!A24</f>
        <v>September 2019</v>
      </c>
      <c r="E31" s="274"/>
      <c r="G31" s="274"/>
      <c r="H31" s="274"/>
      <c r="I31" s="274"/>
    </row>
    <row r="32" spans="1:14" ht="12.75" customHeight="1">
      <c r="A32" s="620" t="s">
        <v>990</v>
      </c>
      <c r="B32" s="322"/>
      <c r="C32" s="322"/>
      <c r="D32" s="66" t="s">
        <v>735</v>
      </c>
      <c r="E32" s="274"/>
      <c r="F32" s="274"/>
      <c r="G32" s="274"/>
      <c r="H32" s="274"/>
      <c r="I32" s="274"/>
    </row>
    <row r="33" spans="1:14" ht="28.5" customHeight="1">
      <c r="A33" s="756"/>
      <c r="B33" s="757" t="str">
        <f>$D$1</f>
        <v>Rujan 2019.</v>
      </c>
      <c r="C33" s="832" t="str">
        <f>$C$5</f>
        <v>Promjena u odnosu na prethodni mjesec</v>
      </c>
      <c r="D33" s="858" t="s">
        <v>20</v>
      </c>
      <c r="E33" s="274"/>
      <c r="F33" s="274"/>
      <c r="G33" s="274"/>
      <c r="H33" s="274"/>
      <c r="I33" s="274"/>
      <c r="J33" s="320"/>
      <c r="K33" s="320"/>
      <c r="L33" s="320"/>
      <c r="M33" s="320"/>
    </row>
    <row r="34" spans="1:14" s="274" customFormat="1" ht="25.5">
      <c r="A34" s="756"/>
      <c r="B34" s="758" t="str">
        <f>D2</f>
        <v>September 2019</v>
      </c>
      <c r="C34" s="758" t="s">
        <v>48</v>
      </c>
      <c r="D34" s="910" t="s">
        <v>326</v>
      </c>
      <c r="J34" s="320"/>
      <c r="K34" s="320"/>
      <c r="L34" s="320"/>
      <c r="M34" s="320"/>
    </row>
    <row r="35" spans="1:14" ht="25.5">
      <c r="A35" s="877" t="s">
        <v>989</v>
      </c>
      <c r="B35" s="359">
        <v>305699.25907000015</v>
      </c>
      <c r="C35" s="359">
        <v>3711.8930199999595</v>
      </c>
      <c r="D35" s="359"/>
      <c r="E35" s="318"/>
      <c r="F35" s="318"/>
      <c r="G35" s="318"/>
      <c r="H35" s="318"/>
      <c r="I35" s="319"/>
      <c r="J35" s="986"/>
      <c r="K35" s="986"/>
      <c r="L35" s="989"/>
      <c r="M35" s="986"/>
    </row>
    <row r="36" spans="1:14" ht="14.25" customHeight="1">
      <c r="A36" s="361" t="s">
        <v>981</v>
      </c>
      <c r="B36" s="359"/>
      <c r="C36" s="359"/>
      <c r="D36" s="359"/>
      <c r="E36" s="312"/>
      <c r="F36" s="312"/>
      <c r="G36" s="312"/>
      <c r="H36" s="312"/>
      <c r="I36" s="321"/>
      <c r="J36" s="987"/>
      <c r="K36" s="986"/>
      <c r="L36" s="987"/>
      <c r="M36" s="987"/>
    </row>
    <row r="37" spans="1:14">
      <c r="A37" s="362" t="s">
        <v>982</v>
      </c>
      <c r="B37" s="359">
        <v>20688.209790000001</v>
      </c>
      <c r="C37" s="359">
        <v>1848.6020299999982</v>
      </c>
      <c r="D37" s="359">
        <v>173882.9002</v>
      </c>
      <c r="E37" s="316"/>
      <c r="F37" s="316"/>
      <c r="G37" s="316"/>
      <c r="H37" s="316"/>
      <c r="I37" s="316"/>
      <c r="J37" s="316"/>
      <c r="K37" s="316"/>
      <c r="L37" s="316"/>
      <c r="M37" s="316"/>
      <c r="N37" s="54"/>
    </row>
    <row r="38" spans="1:14" ht="26.25" customHeight="1">
      <c r="A38" s="362" t="s">
        <v>983</v>
      </c>
      <c r="B38" s="359">
        <v>701.96195</v>
      </c>
      <c r="C38" s="359">
        <v>-691.43502999999998</v>
      </c>
      <c r="D38" s="359">
        <v>7994.46432</v>
      </c>
      <c r="E38" s="316"/>
      <c r="F38" s="316"/>
      <c r="G38" s="316"/>
      <c r="H38" s="316"/>
      <c r="I38" s="316"/>
      <c r="J38" s="316"/>
      <c r="K38" s="316"/>
      <c r="L38" s="316"/>
      <c r="M38" s="316"/>
      <c r="N38" s="54"/>
    </row>
    <row r="39" spans="1:14" s="274" customFormat="1" ht="25.5">
      <c r="A39" s="362" t="s">
        <v>984</v>
      </c>
      <c r="B39" s="359">
        <v>39.90795</v>
      </c>
      <c r="C39" s="359">
        <v>-2.2600399999999965</v>
      </c>
      <c r="D39" s="359">
        <v>669.59387000000004</v>
      </c>
      <c r="E39" s="316"/>
      <c r="F39" s="316"/>
      <c r="G39" s="316"/>
      <c r="H39" s="316"/>
      <c r="I39" s="316"/>
      <c r="J39" s="316"/>
      <c r="K39" s="316"/>
      <c r="L39" s="316"/>
      <c r="M39" s="316"/>
      <c r="N39" s="54"/>
    </row>
    <row r="40" spans="1:14" s="274" customFormat="1">
      <c r="A40" s="760" t="s">
        <v>985</v>
      </c>
      <c r="B40" s="759">
        <v>21430.079690000002</v>
      </c>
      <c r="C40" s="759">
        <v>1154.9069599999966</v>
      </c>
      <c r="D40" s="759">
        <v>182546.95839000001</v>
      </c>
      <c r="E40" s="316"/>
      <c r="F40" s="316"/>
      <c r="G40" s="316"/>
      <c r="H40" s="316"/>
      <c r="I40" s="316"/>
      <c r="J40" s="316"/>
      <c r="K40" s="316"/>
      <c r="L40" s="316"/>
      <c r="M40" s="316"/>
      <c r="N40" s="54"/>
    </row>
    <row r="41" spans="1:14" s="274" customFormat="1">
      <c r="A41" s="361" t="s">
        <v>986</v>
      </c>
      <c r="B41" s="359"/>
      <c r="C41" s="359"/>
      <c r="D41" s="359"/>
      <c r="E41" s="316"/>
      <c r="F41" s="316"/>
      <c r="G41" s="316"/>
      <c r="H41" s="316"/>
      <c r="I41" s="316"/>
      <c r="J41" s="316"/>
      <c r="K41" s="316"/>
      <c r="L41" s="316"/>
      <c r="M41" s="316"/>
      <c r="N41" s="54"/>
    </row>
    <row r="42" spans="1:14" ht="25.5">
      <c r="A42" s="362" t="s">
        <v>987</v>
      </c>
      <c r="B42" s="359">
        <v>23942.500110000001</v>
      </c>
      <c r="C42" s="359">
        <v>7421.3883900000001</v>
      </c>
      <c r="D42" s="359">
        <v>186246.34695000001</v>
      </c>
      <c r="E42" s="315"/>
      <c r="F42" s="315"/>
      <c r="G42" s="315"/>
      <c r="H42" s="315"/>
      <c r="I42" s="315"/>
      <c r="J42" s="315"/>
      <c r="K42" s="315"/>
      <c r="L42" s="315"/>
      <c r="M42" s="315"/>
      <c r="N42" s="54"/>
    </row>
    <row r="43" spans="1:14" ht="25.5">
      <c r="A43" s="362" t="s">
        <v>988</v>
      </c>
      <c r="B43" s="359">
        <v>39.90795</v>
      </c>
      <c r="C43" s="359">
        <v>-2.2600399999999965</v>
      </c>
      <c r="D43" s="359">
        <v>669.59387000000004</v>
      </c>
      <c r="E43" s="316"/>
      <c r="F43" s="316"/>
      <c r="G43" s="316"/>
      <c r="H43" s="316"/>
      <c r="I43" s="316"/>
      <c r="J43" s="316"/>
      <c r="K43" s="316"/>
      <c r="L43" s="316"/>
      <c r="M43" s="316"/>
      <c r="N43" s="45"/>
    </row>
    <row r="44" spans="1:14">
      <c r="A44" s="760" t="s">
        <v>985</v>
      </c>
      <c r="B44" s="759">
        <v>23982.408060000002</v>
      </c>
      <c r="C44" s="759">
        <v>7419.128349999999</v>
      </c>
      <c r="D44" s="759">
        <v>186915.94082000002</v>
      </c>
      <c r="E44" s="315"/>
      <c r="F44" s="315"/>
      <c r="G44" s="315"/>
      <c r="H44" s="315"/>
      <c r="I44" s="315"/>
      <c r="J44" s="315"/>
      <c r="K44" s="315"/>
      <c r="L44" s="315"/>
      <c r="M44" s="315"/>
    </row>
    <row r="45" spans="1:14">
      <c r="A45" s="358" t="s">
        <v>980</v>
      </c>
      <c r="B45" s="359">
        <v>303146.93070000014</v>
      </c>
      <c r="C45" s="359">
        <v>-2552.3283700000029</v>
      </c>
      <c r="D45" s="359"/>
      <c r="E45" s="317"/>
      <c r="F45" s="317"/>
      <c r="G45" s="317"/>
      <c r="H45" s="317"/>
      <c r="I45" s="317"/>
      <c r="J45" s="317"/>
      <c r="K45" s="317"/>
      <c r="L45" s="317"/>
      <c r="M45" s="317"/>
    </row>
    <row r="46" spans="1:14" ht="12.75" customHeight="1">
      <c r="A46" s="13" t="s">
        <v>736</v>
      </c>
    </row>
    <row r="47" spans="1:14" ht="12.75" customHeight="1"/>
    <row r="48" spans="1:14" ht="12.75" customHeight="1">
      <c r="A48" s="683" t="s">
        <v>97</v>
      </c>
    </row>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5:5" ht="12.75" customHeight="1"/>
    <row r="66" spans="5:5" ht="12.75" customHeight="1"/>
    <row r="67" spans="5:5" ht="12.75" customHeight="1"/>
    <row r="68" spans="5:5" ht="12.75" customHeight="1"/>
    <row r="69" spans="5:5" ht="12.75" customHeight="1"/>
    <row r="70" spans="5:5" ht="12.75" customHeight="1"/>
    <row r="71" spans="5:5">
      <c r="E71" s="16" t="s">
        <v>1026</v>
      </c>
    </row>
  </sheetData>
  <mergeCells count="8">
    <mergeCell ref="J35:J36"/>
    <mergeCell ref="A28:C28"/>
    <mergeCell ref="M5:M7"/>
    <mergeCell ref="K5:K7"/>
    <mergeCell ref="L5:L7"/>
    <mergeCell ref="K35:K36"/>
    <mergeCell ref="L35:L36"/>
    <mergeCell ref="M35:M36"/>
  </mergeCells>
  <hyperlinks>
    <hyperlink ref="A48"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85"/>
  <sheetViews>
    <sheetView showGridLines="0" topLeftCell="A55" zoomScaleNormal="100" workbookViewId="0">
      <selection activeCell="B82" sqref="B82"/>
    </sheetView>
  </sheetViews>
  <sheetFormatPr defaultRowHeight="15"/>
  <cols>
    <col min="1" max="1" width="31.7109375" customWidth="1"/>
    <col min="2" max="2" width="11.28515625" bestFit="1" customWidth="1"/>
    <col min="3" max="3" width="12.140625" customWidth="1"/>
    <col min="4" max="4" width="11.5703125" customWidth="1"/>
    <col min="5" max="6" width="12.140625" customWidth="1"/>
    <col min="7" max="7" width="13" customWidth="1"/>
  </cols>
  <sheetData>
    <row r="1" spans="1:7" ht="12.75" customHeight="1">
      <c r="A1" s="155" t="s">
        <v>814</v>
      </c>
      <c r="E1" s="142" t="str">
        <f>Naslovnica!A20</f>
        <v>Rujan 2019.</v>
      </c>
    </row>
    <row r="2" spans="1:7" ht="12.75" customHeight="1">
      <c r="A2" s="620" t="s">
        <v>815</v>
      </c>
      <c r="E2" s="596" t="str">
        <f>Naslovnica!A24</f>
        <v>September 2019</v>
      </c>
    </row>
    <row r="3" spans="1:7">
      <c r="A3" s="323"/>
      <c r="B3" s="318"/>
      <c r="C3" s="318"/>
      <c r="D3" s="318"/>
      <c r="E3" s="66" t="s">
        <v>684</v>
      </c>
      <c r="F3" s="318"/>
      <c r="G3" s="324"/>
    </row>
    <row r="4" spans="1:7" ht="48.75" customHeight="1">
      <c r="A4" s="990" t="s">
        <v>724</v>
      </c>
      <c r="B4" s="992" t="s">
        <v>723</v>
      </c>
      <c r="C4" s="992"/>
      <c r="D4" s="992"/>
      <c r="E4" s="887"/>
      <c r="F4" s="323"/>
      <c r="G4" s="323"/>
    </row>
    <row r="5" spans="1:7" ht="60">
      <c r="A5" s="990"/>
      <c r="B5" s="761" t="s">
        <v>725</v>
      </c>
      <c r="C5" s="761" t="s">
        <v>726</v>
      </c>
      <c r="D5" s="761" t="s">
        <v>727</v>
      </c>
      <c r="E5" s="325"/>
      <c r="F5" s="325"/>
    </row>
    <row r="6" spans="1:7" ht="12.75" customHeight="1">
      <c r="A6" s="366" t="s">
        <v>142</v>
      </c>
      <c r="B6" s="367">
        <v>1601.9725000000001</v>
      </c>
      <c r="C6" s="367">
        <v>14276.085700000001</v>
      </c>
      <c r="D6" s="367">
        <v>82685.796839999995</v>
      </c>
      <c r="E6" s="326"/>
      <c r="F6" s="326"/>
      <c r="G6" s="54"/>
    </row>
    <row r="7" spans="1:7" ht="12.75" customHeight="1">
      <c r="A7" s="368" t="s">
        <v>143</v>
      </c>
      <c r="B7" s="367">
        <v>197536.10673</v>
      </c>
      <c r="C7" s="367">
        <v>1744354.72132</v>
      </c>
      <c r="D7" s="367">
        <v>29999396.212729983</v>
      </c>
      <c r="E7" s="326"/>
      <c r="F7" s="326"/>
      <c r="G7" s="54"/>
    </row>
    <row r="8" spans="1:7" ht="12.75" customHeight="1">
      <c r="A8" s="368" t="s">
        <v>144</v>
      </c>
      <c r="B8" s="367">
        <v>6996.9505399999998</v>
      </c>
      <c r="C8" s="367">
        <v>63754.192170000009</v>
      </c>
      <c r="D8" s="367">
        <v>303148.22178000002</v>
      </c>
      <c r="E8" s="326"/>
      <c r="F8" s="326"/>
      <c r="G8" s="54"/>
    </row>
    <row r="9" spans="1:7" ht="12.75" customHeight="1">
      <c r="A9" s="762" t="s">
        <v>317</v>
      </c>
      <c r="B9" s="763">
        <v>206135.02976999999</v>
      </c>
      <c r="C9" s="763">
        <v>1822384.9991899999</v>
      </c>
      <c r="D9" s="763">
        <v>30385230.231349982</v>
      </c>
      <c r="E9" s="327"/>
      <c r="F9" s="327"/>
      <c r="G9" s="54"/>
    </row>
    <row r="10" spans="1:7" ht="12.75" customHeight="1">
      <c r="A10" s="368" t="s">
        <v>145</v>
      </c>
      <c r="B10" s="367">
        <v>562.93081000000006</v>
      </c>
      <c r="C10" s="367">
        <v>4923.0955199999999</v>
      </c>
      <c r="D10" s="367">
        <v>26878.275679999995</v>
      </c>
      <c r="E10" s="326"/>
      <c r="F10" s="326"/>
      <c r="G10" s="54"/>
    </row>
    <row r="11" spans="1:7" ht="12.75" customHeight="1">
      <c r="A11" s="368" t="s">
        <v>146</v>
      </c>
      <c r="B11" s="367">
        <v>84963.37851000001</v>
      </c>
      <c r="C11" s="367">
        <v>728734.80544000003</v>
      </c>
      <c r="D11" s="367">
        <v>10182993.291459996</v>
      </c>
      <c r="E11" s="326"/>
      <c r="F11" s="326"/>
      <c r="G11" s="54"/>
    </row>
    <row r="12" spans="1:7" ht="12.75" customHeight="1">
      <c r="A12" s="368" t="s">
        <v>147</v>
      </c>
      <c r="B12" s="367">
        <v>1868.1682800000001</v>
      </c>
      <c r="C12" s="367">
        <v>16523.82663</v>
      </c>
      <c r="D12" s="367">
        <v>79440.171489999993</v>
      </c>
      <c r="E12" s="326"/>
      <c r="F12" s="326"/>
      <c r="G12" s="54"/>
    </row>
    <row r="13" spans="1:7" ht="12.75" customHeight="1">
      <c r="A13" s="762" t="s">
        <v>318</v>
      </c>
      <c r="B13" s="763">
        <v>87394.477600000013</v>
      </c>
      <c r="C13" s="763">
        <v>750181.72759000002</v>
      </c>
      <c r="D13" s="763">
        <v>10289311.738629997</v>
      </c>
      <c r="E13" s="327"/>
      <c r="F13" s="327"/>
      <c r="G13" s="54"/>
    </row>
    <row r="14" spans="1:7" ht="12.75" customHeight="1">
      <c r="A14" s="368" t="s">
        <v>148</v>
      </c>
      <c r="B14" s="367">
        <v>744.05989</v>
      </c>
      <c r="C14" s="367">
        <v>6090.4254199999996</v>
      </c>
      <c r="D14" s="367">
        <v>29569.164639999999</v>
      </c>
      <c r="E14" s="326"/>
      <c r="F14" s="326"/>
      <c r="G14" s="54"/>
    </row>
    <row r="15" spans="1:7" ht="12.75" customHeight="1">
      <c r="A15" s="368" t="s">
        <v>149</v>
      </c>
      <c r="B15" s="367">
        <v>100747.50405</v>
      </c>
      <c r="C15" s="367">
        <v>874698.79760000005</v>
      </c>
      <c r="D15" s="367">
        <v>13578292.894849993</v>
      </c>
      <c r="E15" s="326"/>
      <c r="F15" s="326"/>
      <c r="G15" s="54"/>
    </row>
    <row r="16" spans="1:7" ht="12.75" customHeight="1">
      <c r="A16" s="368" t="s">
        <v>150</v>
      </c>
      <c r="B16" s="367">
        <v>2895.53712</v>
      </c>
      <c r="C16" s="367">
        <v>25924.420449999998</v>
      </c>
      <c r="D16" s="367">
        <v>122368.79186999999</v>
      </c>
      <c r="E16" s="326"/>
      <c r="F16" s="326"/>
      <c r="G16" s="54"/>
    </row>
    <row r="17" spans="1:8" ht="12.75" customHeight="1">
      <c r="A17" s="762" t="s">
        <v>319</v>
      </c>
      <c r="B17" s="763">
        <v>104387.10106</v>
      </c>
      <c r="C17" s="763">
        <v>906713.64347000001</v>
      </c>
      <c r="D17" s="763">
        <v>13730230.851359993</v>
      </c>
      <c r="E17" s="327"/>
      <c r="F17" s="327"/>
      <c r="G17" s="54"/>
    </row>
    <row r="18" spans="1:8" ht="12.75" customHeight="1">
      <c r="A18" s="368" t="s">
        <v>151</v>
      </c>
      <c r="B18" s="367">
        <v>1125.67329</v>
      </c>
      <c r="C18" s="367">
        <v>9970.6322899999996</v>
      </c>
      <c r="D18" s="367">
        <v>50023.25404</v>
      </c>
      <c r="E18" s="326"/>
      <c r="F18" s="326"/>
      <c r="G18" s="54"/>
    </row>
    <row r="19" spans="1:8" ht="12.75" customHeight="1">
      <c r="A19" s="368" t="s">
        <v>152</v>
      </c>
      <c r="B19" s="367">
        <v>161114.26387999998</v>
      </c>
      <c r="C19" s="367">
        <v>1414683.7357799998</v>
      </c>
      <c r="D19" s="367">
        <v>23434815.134340003</v>
      </c>
      <c r="E19" s="326"/>
      <c r="F19" s="326"/>
      <c r="G19" s="54"/>
    </row>
    <row r="20" spans="1:8" ht="12.75" customHeight="1">
      <c r="A20" s="368" t="s">
        <v>153</v>
      </c>
      <c r="B20" s="367">
        <v>6123.9005199999992</v>
      </c>
      <c r="C20" s="367">
        <v>52463.66992</v>
      </c>
      <c r="D20" s="367">
        <v>258019.97196</v>
      </c>
      <c r="E20" s="326"/>
      <c r="F20" s="326"/>
      <c r="G20" s="54"/>
    </row>
    <row r="21" spans="1:8" ht="12.75" customHeight="1">
      <c r="A21" s="762" t="s">
        <v>320</v>
      </c>
      <c r="B21" s="763">
        <v>168363.83768999999</v>
      </c>
      <c r="C21" s="763">
        <v>1477118.0379899999</v>
      </c>
      <c r="D21" s="763">
        <v>23742858.360340003</v>
      </c>
      <c r="E21" s="327"/>
      <c r="F21" s="327"/>
      <c r="G21" s="54"/>
    </row>
    <row r="22" spans="1:8" ht="12.75" customHeight="1">
      <c r="A22" s="369" t="s">
        <v>321</v>
      </c>
      <c r="B22" s="370">
        <v>4034.6364899999999</v>
      </c>
      <c r="C22" s="370">
        <v>35260.23893</v>
      </c>
      <c r="D22" s="370">
        <v>189156.49119999999</v>
      </c>
      <c r="E22" s="327"/>
      <c r="F22" s="327"/>
      <c r="G22" s="54"/>
      <c r="H22" s="137"/>
    </row>
    <row r="23" spans="1:8" ht="12.75" customHeight="1">
      <c r="A23" s="369" t="s">
        <v>322</v>
      </c>
      <c r="B23" s="370">
        <v>544361.25316999992</v>
      </c>
      <c r="C23" s="370">
        <v>4762472.0601399997</v>
      </c>
      <c r="D23" s="370">
        <v>77195497.533379972</v>
      </c>
      <c r="E23" s="327"/>
      <c r="F23" s="327"/>
      <c r="G23" s="54"/>
      <c r="H23" s="137"/>
    </row>
    <row r="24" spans="1:8" ht="12.75" customHeight="1">
      <c r="A24" s="369" t="s">
        <v>323</v>
      </c>
      <c r="B24" s="370">
        <v>17884.55646</v>
      </c>
      <c r="C24" s="370">
        <v>158666.10917000001</v>
      </c>
      <c r="D24" s="370">
        <v>762977.15709999995</v>
      </c>
      <c r="E24" s="327"/>
      <c r="F24" s="327"/>
      <c r="G24" s="54"/>
      <c r="H24" s="137"/>
    </row>
    <row r="25" spans="1:8">
      <c r="A25" s="764" t="s">
        <v>728</v>
      </c>
      <c r="B25" s="765">
        <v>566280.44611999986</v>
      </c>
      <c r="C25" s="765">
        <v>4956398.4082399998</v>
      </c>
      <c r="D25" s="765">
        <v>78147631.181679979</v>
      </c>
      <c r="E25" s="327"/>
      <c r="F25" s="327"/>
      <c r="H25" s="137"/>
    </row>
    <row r="26" spans="1:8" ht="21.75" customHeight="1">
      <c r="A26" s="994" t="s">
        <v>25</v>
      </c>
      <c r="B26" s="994"/>
      <c r="C26" s="994"/>
      <c r="D26" s="994"/>
      <c r="E26" s="994"/>
      <c r="F26" s="905"/>
      <c r="G26" s="905"/>
    </row>
    <row r="27" spans="1:8" ht="21" customHeight="1">
      <c r="A27" s="995" t="s">
        <v>26</v>
      </c>
      <c r="B27" s="995"/>
      <c r="C27" s="995"/>
      <c r="D27" s="995"/>
      <c r="E27" s="995"/>
      <c r="F27" s="906"/>
      <c r="G27" s="906"/>
    </row>
    <row r="28" spans="1:8" ht="12.75" customHeight="1"/>
    <row r="29" spans="1:8" ht="12.75" customHeight="1">
      <c r="A29" s="155" t="s">
        <v>816</v>
      </c>
      <c r="E29" s="142" t="str">
        <f>Naslovnica!A20</f>
        <v>Rujan 2019.</v>
      </c>
    </row>
    <row r="30" spans="1:8" ht="12.75" customHeight="1">
      <c r="A30" s="620" t="s">
        <v>817</v>
      </c>
      <c r="E30" s="596" t="str">
        <f>Naslovnica!A24</f>
        <v>September 2019</v>
      </c>
    </row>
    <row r="31" spans="1:8" ht="12.75" customHeight="1">
      <c r="D31" s="320"/>
      <c r="E31" s="66" t="s">
        <v>411</v>
      </c>
    </row>
    <row r="32" spans="1:8" ht="25.5" customHeight="1">
      <c r="A32" s="990" t="s">
        <v>729</v>
      </c>
      <c r="B32" s="993" t="s">
        <v>1057</v>
      </c>
      <c r="C32" s="993"/>
      <c r="D32" s="993" t="s">
        <v>1056</v>
      </c>
      <c r="E32" s="993"/>
      <c r="F32" s="902"/>
      <c r="G32" s="902"/>
    </row>
    <row r="33" spans="1:6" ht="60">
      <c r="A33" s="990"/>
      <c r="B33" s="761" t="s">
        <v>725</v>
      </c>
      <c r="C33" s="761" t="s">
        <v>730</v>
      </c>
      <c r="D33" s="761" t="s">
        <v>725</v>
      </c>
      <c r="E33" s="761" t="s">
        <v>730</v>
      </c>
    </row>
    <row r="34" spans="1:6">
      <c r="A34" s="366" t="s">
        <v>142</v>
      </c>
      <c r="B34" s="371">
        <v>8.0499700000000001</v>
      </c>
      <c r="C34" s="371">
        <v>71.744169999999983</v>
      </c>
      <c r="D34" s="372">
        <v>0</v>
      </c>
      <c r="E34" s="373">
        <v>0</v>
      </c>
    </row>
    <row r="35" spans="1:6" ht="12.75" customHeight="1">
      <c r="A35" s="368" t="s">
        <v>143</v>
      </c>
      <c r="B35" s="371">
        <v>992.61914999999999</v>
      </c>
      <c r="C35" s="371">
        <v>8765.8078700000005</v>
      </c>
      <c r="D35" s="372">
        <v>3.6099999999999999E-3</v>
      </c>
      <c r="E35" s="373">
        <v>4.2570399999999999</v>
      </c>
      <c r="F35" s="54"/>
    </row>
    <row r="36" spans="1:6" ht="12.75" customHeight="1">
      <c r="A36" s="368" t="s">
        <v>144</v>
      </c>
      <c r="B36" s="371">
        <v>35.159320000000001</v>
      </c>
      <c r="C36" s="371">
        <v>320.35951</v>
      </c>
      <c r="D36" s="372">
        <v>0</v>
      </c>
      <c r="E36" s="373">
        <v>0</v>
      </c>
      <c r="F36" s="54"/>
    </row>
    <row r="37" spans="1:6" ht="12.75" customHeight="1">
      <c r="A37" s="762" t="s">
        <v>317</v>
      </c>
      <c r="B37" s="766">
        <v>1035.82844</v>
      </c>
      <c r="C37" s="766">
        <v>9157.9115500000007</v>
      </c>
      <c r="D37" s="767">
        <v>3.6099999999999999E-3</v>
      </c>
      <c r="E37" s="768">
        <v>4.2570399999999999</v>
      </c>
      <c r="F37" s="54"/>
    </row>
    <row r="38" spans="1:6" ht="12.75" customHeight="1">
      <c r="A38" s="368" t="s">
        <v>145</v>
      </c>
      <c r="B38" s="371">
        <v>2.8289599999999999</v>
      </c>
      <c r="C38" s="371">
        <v>24.7728</v>
      </c>
      <c r="D38" s="372">
        <v>0</v>
      </c>
      <c r="E38" s="373">
        <v>0</v>
      </c>
      <c r="F38" s="54"/>
    </row>
    <row r="39" spans="1:6" ht="12.75" customHeight="1">
      <c r="A39" s="368" t="s">
        <v>146</v>
      </c>
      <c r="B39" s="371">
        <v>426.94784000000004</v>
      </c>
      <c r="C39" s="371">
        <v>3668.0671799999996</v>
      </c>
      <c r="D39" s="372">
        <v>0</v>
      </c>
      <c r="E39" s="373">
        <v>9.1510000000000008E-2</v>
      </c>
      <c r="F39" s="54"/>
    </row>
    <row r="40" spans="1:6" ht="12.75" customHeight="1">
      <c r="A40" s="368" t="s">
        <v>147</v>
      </c>
      <c r="B40" s="371">
        <v>9.3872999999999998</v>
      </c>
      <c r="C40" s="371">
        <v>83.166629999999998</v>
      </c>
      <c r="D40" s="372">
        <v>0</v>
      </c>
      <c r="E40" s="373">
        <v>0</v>
      </c>
      <c r="F40" s="54"/>
    </row>
    <row r="41" spans="1:6" ht="12.75" customHeight="1">
      <c r="A41" s="762" t="s">
        <v>318</v>
      </c>
      <c r="B41" s="766">
        <v>439.16410000000002</v>
      </c>
      <c r="C41" s="766">
        <v>3776.0066099999999</v>
      </c>
      <c r="D41" s="767">
        <v>0</v>
      </c>
      <c r="E41" s="768">
        <v>9.1510000000000008E-2</v>
      </c>
      <c r="F41" s="54"/>
    </row>
    <row r="42" spans="1:6" ht="12.75" customHeight="1">
      <c r="A42" s="368" t="s">
        <v>148</v>
      </c>
      <c r="B42" s="371">
        <v>3.7388300000000001</v>
      </c>
      <c r="C42" s="371">
        <v>30.621450000000003</v>
      </c>
      <c r="D42" s="372">
        <v>0</v>
      </c>
      <c r="E42" s="373">
        <v>3.424E-2</v>
      </c>
      <c r="F42" s="54"/>
    </row>
    <row r="43" spans="1:6" ht="12.75" customHeight="1">
      <c r="A43" s="368" t="s">
        <v>149</v>
      </c>
      <c r="B43" s="371">
        <v>506.25693000000001</v>
      </c>
      <c r="C43" s="371">
        <v>4401.7676799999999</v>
      </c>
      <c r="D43" s="372">
        <v>0</v>
      </c>
      <c r="E43" s="373">
        <v>0.10144</v>
      </c>
      <c r="F43" s="54"/>
    </row>
    <row r="44" spans="1:6" ht="12.75" customHeight="1">
      <c r="A44" s="368" t="s">
        <v>150</v>
      </c>
      <c r="B44" s="371">
        <v>14.54951</v>
      </c>
      <c r="C44" s="371">
        <v>130.34697</v>
      </c>
      <c r="D44" s="372">
        <v>0</v>
      </c>
      <c r="E44" s="373">
        <v>0</v>
      </c>
      <c r="F44" s="54"/>
    </row>
    <row r="45" spans="1:6" ht="12.75" customHeight="1">
      <c r="A45" s="762" t="s">
        <v>319</v>
      </c>
      <c r="B45" s="766">
        <v>520.80644000000007</v>
      </c>
      <c r="C45" s="766">
        <v>4562.7360999999992</v>
      </c>
      <c r="D45" s="767">
        <v>0</v>
      </c>
      <c r="E45" s="768">
        <v>0.13568</v>
      </c>
      <c r="F45" s="54"/>
    </row>
    <row r="46" spans="1:6" ht="12.75" customHeight="1">
      <c r="A46" s="368" t="s">
        <v>151</v>
      </c>
      <c r="B46" s="371">
        <v>5.6564199999999998</v>
      </c>
      <c r="C46" s="371">
        <v>50.175849999999997</v>
      </c>
      <c r="D46" s="372">
        <v>0</v>
      </c>
      <c r="E46" s="373">
        <v>0.54037999999999997</v>
      </c>
      <c r="F46" s="54"/>
    </row>
    <row r="47" spans="1:6" ht="12.75" customHeight="1">
      <c r="A47" s="368" t="s">
        <v>152</v>
      </c>
      <c r="B47" s="371">
        <v>809.60122000000001</v>
      </c>
      <c r="C47" s="371">
        <v>7119.81322</v>
      </c>
      <c r="D47" s="372">
        <v>3.526E-2</v>
      </c>
      <c r="E47" s="373">
        <v>0.67880999999999991</v>
      </c>
      <c r="F47" s="54"/>
    </row>
    <row r="48" spans="1:6" ht="12.75" customHeight="1">
      <c r="A48" s="368" t="s">
        <v>153</v>
      </c>
      <c r="B48" s="371">
        <v>30.771830000000001</v>
      </c>
      <c r="C48" s="371">
        <v>263.87862000000001</v>
      </c>
      <c r="D48" s="372">
        <v>0</v>
      </c>
      <c r="E48" s="373">
        <v>0</v>
      </c>
      <c r="F48" s="54"/>
    </row>
    <row r="49" spans="1:6" ht="12.75" customHeight="1">
      <c r="A49" s="762" t="s">
        <v>320</v>
      </c>
      <c r="B49" s="766">
        <v>846.02947000000006</v>
      </c>
      <c r="C49" s="766">
        <v>7433.86769</v>
      </c>
      <c r="D49" s="767">
        <v>3.526E-2</v>
      </c>
      <c r="E49" s="768">
        <v>1.2191899999999998</v>
      </c>
      <c r="F49" s="54"/>
    </row>
    <row r="50" spans="1:6" ht="12.75" customHeight="1">
      <c r="A50" s="369" t="s">
        <v>321</v>
      </c>
      <c r="B50" s="374">
        <v>20.274180000000001</v>
      </c>
      <c r="C50" s="374">
        <v>177.31426999999999</v>
      </c>
      <c r="D50" s="375">
        <v>0</v>
      </c>
      <c r="E50" s="376">
        <v>0.57462000000000002</v>
      </c>
      <c r="F50" s="54"/>
    </row>
    <row r="51" spans="1:6" ht="12.75" customHeight="1">
      <c r="A51" s="369" t="s">
        <v>322</v>
      </c>
      <c r="B51" s="374">
        <v>2735.4251400000003</v>
      </c>
      <c r="C51" s="374">
        <v>23955.45595</v>
      </c>
      <c r="D51" s="375">
        <v>3.8870000000000002E-2</v>
      </c>
      <c r="E51" s="376">
        <v>5.1288</v>
      </c>
      <c r="F51" s="54"/>
    </row>
    <row r="52" spans="1:6" ht="12.75" customHeight="1">
      <c r="A52" s="369" t="s">
        <v>323</v>
      </c>
      <c r="B52" s="374">
        <v>89.867960000000011</v>
      </c>
      <c r="C52" s="374">
        <v>797.75172999999995</v>
      </c>
      <c r="D52" s="375">
        <v>0</v>
      </c>
      <c r="E52" s="376">
        <v>0</v>
      </c>
      <c r="F52" s="45"/>
    </row>
    <row r="53" spans="1:6" ht="12.75" customHeight="1">
      <c r="A53" s="764" t="s">
        <v>728</v>
      </c>
      <c r="B53" s="769">
        <v>2845.5672800000002</v>
      </c>
      <c r="C53" s="769">
        <v>24930.521949999998</v>
      </c>
      <c r="D53" s="770">
        <v>3.8870000000000002E-2</v>
      </c>
      <c r="E53" s="771">
        <v>5.7034200000000004</v>
      </c>
    </row>
    <row r="54" spans="1:6" ht="24.75" customHeight="1">
      <c r="A54" s="996" t="s">
        <v>27</v>
      </c>
      <c r="B54" s="996"/>
      <c r="C54" s="996"/>
      <c r="D54" s="996"/>
      <c r="E54" s="996"/>
      <c r="F54" s="907"/>
    </row>
    <row r="55" spans="1:6">
      <c r="A55" s="626" t="s">
        <v>28</v>
      </c>
      <c r="B55" s="179"/>
      <c r="C55" s="179"/>
      <c r="D55" s="179"/>
      <c r="E55" s="179"/>
      <c r="F55" s="179"/>
    </row>
    <row r="56" spans="1:6" ht="12.75" customHeight="1">
      <c r="A56" s="17" t="s">
        <v>731</v>
      </c>
    </row>
    <row r="57" spans="1:6" ht="12.75" customHeight="1"/>
    <row r="58" spans="1:6" ht="12.75" customHeight="1">
      <c r="A58" s="328" t="s">
        <v>818</v>
      </c>
      <c r="D58" s="142" t="str">
        <f t="shared" ref="D58:D59" si="0">E1</f>
        <v>Rujan 2019.</v>
      </c>
    </row>
    <row r="59" spans="1:6" ht="12.75" customHeight="1">
      <c r="A59" s="627" t="s">
        <v>819</v>
      </c>
      <c r="D59" s="596" t="str">
        <f t="shared" si="0"/>
        <v>September 2019</v>
      </c>
    </row>
    <row r="60" spans="1:6" ht="12.75" customHeight="1">
      <c r="D60" s="66" t="s">
        <v>684</v>
      </c>
    </row>
    <row r="61" spans="1:6" ht="42.75" customHeight="1">
      <c r="A61" s="991" t="s">
        <v>729</v>
      </c>
      <c r="B61" s="992" t="s">
        <v>732</v>
      </c>
      <c r="C61" s="992"/>
      <c r="D61" s="992"/>
      <c r="E61" s="903"/>
    </row>
    <row r="62" spans="1:6" ht="60">
      <c r="A62" s="991"/>
      <c r="B62" s="761" t="s">
        <v>725</v>
      </c>
      <c r="C62" s="761" t="s">
        <v>730</v>
      </c>
      <c r="D62" s="761" t="s">
        <v>733</v>
      </c>
    </row>
    <row r="63" spans="1:6" ht="12.75" customHeight="1">
      <c r="A63" s="366" t="s">
        <v>142</v>
      </c>
      <c r="B63" s="367">
        <v>0</v>
      </c>
      <c r="C63" s="367">
        <v>3.6293800000000003</v>
      </c>
      <c r="D63" s="367">
        <v>2297.1046799999995</v>
      </c>
    </row>
    <row r="64" spans="1:6" ht="12.75" customHeight="1">
      <c r="A64" s="368" t="s">
        <v>143</v>
      </c>
      <c r="B64" s="367">
        <v>6574.5467900000003</v>
      </c>
      <c r="C64" s="367">
        <v>74958.879199999996</v>
      </c>
      <c r="D64" s="367">
        <v>2434392.4718299992</v>
      </c>
    </row>
    <row r="65" spans="1:4" ht="12.75" customHeight="1">
      <c r="A65" s="368" t="s">
        <v>144</v>
      </c>
      <c r="B65" s="367">
        <v>14731.007900000001</v>
      </c>
      <c r="C65" s="367">
        <v>182187.29100000003</v>
      </c>
      <c r="D65" s="367">
        <v>785614.6029099999</v>
      </c>
    </row>
    <row r="66" spans="1:4" ht="12.75" customHeight="1">
      <c r="A66" s="762" t="s">
        <v>317</v>
      </c>
      <c r="B66" s="763">
        <v>21305.554690000001</v>
      </c>
      <c r="C66" s="763">
        <v>257149.79958000002</v>
      </c>
      <c r="D66" s="763">
        <v>3222304.179419999</v>
      </c>
    </row>
    <row r="67" spans="1:4" ht="12.75" customHeight="1">
      <c r="A67" s="368" t="s">
        <v>145</v>
      </c>
      <c r="B67" s="367">
        <v>0</v>
      </c>
      <c r="C67" s="367">
        <v>0</v>
      </c>
      <c r="D67" s="367">
        <v>460.13228999999995</v>
      </c>
    </row>
    <row r="68" spans="1:4" ht="12.75" customHeight="1">
      <c r="A68" s="368" t="s">
        <v>146</v>
      </c>
      <c r="B68" s="367">
        <v>3429.5572599999996</v>
      </c>
      <c r="C68" s="367">
        <v>31550.844910000003</v>
      </c>
      <c r="D68" s="367">
        <v>963139.53124999988</v>
      </c>
    </row>
    <row r="69" spans="1:4" ht="12.75" customHeight="1">
      <c r="A69" s="368" t="s">
        <v>147</v>
      </c>
      <c r="B69" s="367">
        <v>3945.8674500000002</v>
      </c>
      <c r="C69" s="367">
        <v>53811.686830000006</v>
      </c>
      <c r="D69" s="367">
        <v>230964.14449000001</v>
      </c>
    </row>
    <row r="70" spans="1:4" ht="12.75" customHeight="1">
      <c r="A70" s="762" t="s">
        <v>318</v>
      </c>
      <c r="B70" s="763">
        <v>7375.4247099999993</v>
      </c>
      <c r="C70" s="763">
        <v>85362.531740000006</v>
      </c>
      <c r="D70" s="763">
        <v>1194563.80803</v>
      </c>
    </row>
    <row r="71" spans="1:4">
      <c r="A71" s="368" t="s">
        <v>148</v>
      </c>
      <c r="B71" s="367">
        <v>222.22221999999999</v>
      </c>
      <c r="C71" s="367">
        <v>381.44101000000001</v>
      </c>
      <c r="D71" s="367">
        <v>1960.8805199999999</v>
      </c>
    </row>
    <row r="72" spans="1:4">
      <c r="A72" s="368" t="s">
        <v>149</v>
      </c>
      <c r="B72" s="367">
        <v>4161.9159</v>
      </c>
      <c r="C72" s="367">
        <v>42339.00245</v>
      </c>
      <c r="D72" s="367">
        <v>1435400.3763499998</v>
      </c>
    </row>
    <row r="73" spans="1:4">
      <c r="A73" s="368" t="s">
        <v>150</v>
      </c>
      <c r="B73" s="367">
        <v>9357.2188399999995</v>
      </c>
      <c r="C73" s="367">
        <v>83239.447479999988</v>
      </c>
      <c r="D73" s="367">
        <v>343844.38673999987</v>
      </c>
    </row>
    <row r="74" spans="1:4">
      <c r="A74" s="762" t="s">
        <v>319</v>
      </c>
      <c r="B74" s="763">
        <v>13741.356959999999</v>
      </c>
      <c r="C74" s="763">
        <v>125959.89093999998</v>
      </c>
      <c r="D74" s="763">
        <v>1781205.6436099997</v>
      </c>
    </row>
    <row r="75" spans="1:4">
      <c r="A75" s="368" t="s">
        <v>151</v>
      </c>
      <c r="B75" s="367">
        <v>0</v>
      </c>
      <c r="C75" s="367">
        <v>538.51807999999994</v>
      </c>
      <c r="D75" s="367">
        <v>2478.0652500000001</v>
      </c>
    </row>
    <row r="76" spans="1:4">
      <c r="A76" s="368" t="s">
        <v>152</v>
      </c>
      <c r="B76" s="367">
        <v>6067.7925300000006</v>
      </c>
      <c r="C76" s="367">
        <v>63936.183210000003</v>
      </c>
      <c r="D76" s="367">
        <v>1902527.6597599997</v>
      </c>
    </row>
    <row r="77" spans="1:4">
      <c r="A77" s="368" t="s">
        <v>153</v>
      </c>
      <c r="B77" s="367">
        <v>13675.957390000001</v>
      </c>
      <c r="C77" s="367">
        <v>158886.95055000001</v>
      </c>
      <c r="D77" s="367">
        <v>732335.38718999992</v>
      </c>
    </row>
    <row r="78" spans="1:4">
      <c r="A78" s="762" t="s">
        <v>320</v>
      </c>
      <c r="B78" s="763">
        <v>19743.749920000002</v>
      </c>
      <c r="C78" s="763">
        <v>223361.65184000001</v>
      </c>
      <c r="D78" s="763">
        <v>2637341.1121999994</v>
      </c>
    </row>
    <row r="79" spans="1:4">
      <c r="A79" s="369" t="s">
        <v>321</v>
      </c>
      <c r="B79" s="370">
        <v>222.22221999999999</v>
      </c>
      <c r="C79" s="370">
        <v>923.58846999999992</v>
      </c>
      <c r="D79" s="370">
        <v>7196.1827400000002</v>
      </c>
    </row>
    <row r="80" spans="1:4">
      <c r="A80" s="369" t="s">
        <v>322</v>
      </c>
      <c r="B80" s="370">
        <v>20233.812480000001</v>
      </c>
      <c r="C80" s="370">
        <v>212784.90976999997</v>
      </c>
      <c r="D80" s="370">
        <v>6735460.0391899981</v>
      </c>
    </row>
    <row r="81" spans="1:5">
      <c r="A81" s="369" t="s">
        <v>323</v>
      </c>
      <c r="B81" s="370">
        <v>41710.051580000007</v>
      </c>
      <c r="C81" s="370">
        <v>478125.37586000003</v>
      </c>
      <c r="D81" s="370">
        <v>2092758.5213299997</v>
      </c>
    </row>
    <row r="82" spans="1:5">
      <c r="A82" s="764" t="s">
        <v>734</v>
      </c>
      <c r="B82" s="765">
        <v>62166.086280000003</v>
      </c>
      <c r="C82" s="765">
        <v>691833.87410000002</v>
      </c>
      <c r="D82" s="765">
        <v>8835414.743259998</v>
      </c>
    </row>
    <row r="83" spans="1:5">
      <c r="A83" s="17" t="s">
        <v>731</v>
      </c>
    </row>
    <row r="85" spans="1:5">
      <c r="A85" s="683" t="s">
        <v>97</v>
      </c>
      <c r="E85" s="14" t="s">
        <v>1028</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 right="0.7" top="0.75" bottom="0.75" header="0.3" footer="0.3"/>
  <pageSetup paperSize="9" scale="5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7" width="11.140625" customWidth="1"/>
    <col min="8" max="8" width="11.28515625" customWidth="1"/>
    <col min="9" max="9" width="12.140625" customWidth="1"/>
  </cols>
  <sheetData>
    <row r="1" spans="1:8" ht="12.75" customHeight="1">
      <c r="A1" s="141" t="s">
        <v>820</v>
      </c>
      <c r="G1" s="142" t="str">
        <f>Naslovnica!A20</f>
        <v>Rujan 2019.</v>
      </c>
    </row>
    <row r="2" spans="1:8" ht="12.75" customHeight="1">
      <c r="A2" s="594" t="s">
        <v>821</v>
      </c>
      <c r="G2" s="596" t="str">
        <f>Naslovnica!A24</f>
        <v>September 2019</v>
      </c>
    </row>
    <row r="3" spans="1:8" ht="12.75" customHeight="1">
      <c r="E3" s="14" t="s">
        <v>411</v>
      </c>
      <c r="F3" s="329"/>
      <c r="G3" s="329"/>
    </row>
    <row r="4" spans="1:8" ht="16.5" customHeight="1">
      <c r="A4" s="998" t="s">
        <v>713</v>
      </c>
      <c r="B4" s="1005" t="s">
        <v>712</v>
      </c>
      <c r="C4" s="1005"/>
      <c r="D4" s="1005"/>
      <c r="E4" s="1005"/>
      <c r="F4" s="274"/>
      <c r="G4" s="274"/>
    </row>
    <row r="5" spans="1:8" ht="12.75" customHeight="1">
      <c r="A5" s="998"/>
      <c r="B5" s="1003" t="str">
        <f>Naslovnica!A20</f>
        <v>Rujan 2019.</v>
      </c>
      <c r="C5" s="1003"/>
      <c r="D5" s="1004" t="s">
        <v>19</v>
      </c>
      <c r="E5" s="1004"/>
    </row>
    <row r="6" spans="1:8" ht="12.75" customHeight="1">
      <c r="A6" s="998"/>
      <c r="B6" s="1001" t="str">
        <f>Naslovnica!A24</f>
        <v>September 2019</v>
      </c>
      <c r="C6" s="1001"/>
      <c r="D6" s="1002" t="s">
        <v>48</v>
      </c>
      <c r="E6" s="1002"/>
    </row>
    <row r="7" spans="1:8" ht="12.75" customHeight="1">
      <c r="A7" s="998"/>
      <c r="B7" s="856" t="s">
        <v>29</v>
      </c>
      <c r="C7" s="772" t="s">
        <v>30</v>
      </c>
      <c r="D7" s="772" t="s">
        <v>175</v>
      </c>
      <c r="E7" s="772" t="s">
        <v>173</v>
      </c>
    </row>
    <row r="8" spans="1:8" ht="12.75" customHeight="1">
      <c r="A8" s="998"/>
      <c r="B8" s="855" t="s">
        <v>31</v>
      </c>
      <c r="C8" s="773" t="s">
        <v>32</v>
      </c>
      <c r="D8" s="773" t="s">
        <v>31</v>
      </c>
      <c r="E8" s="773" t="s">
        <v>174</v>
      </c>
    </row>
    <row r="9" spans="1:8" ht="12.75" customHeight="1">
      <c r="A9" s="377" t="s">
        <v>142</v>
      </c>
      <c r="B9" s="378">
        <v>335709.8039</v>
      </c>
      <c r="C9" s="379">
        <v>3.043148668705612E-3</v>
      </c>
      <c r="D9" s="378">
        <v>8213.0555199999944</v>
      </c>
      <c r="E9" s="379">
        <v>2.5078281114627288E-2</v>
      </c>
      <c r="H9" s="54"/>
    </row>
    <row r="10" spans="1:8" ht="12.75" customHeight="1">
      <c r="A10" s="377" t="s">
        <v>143</v>
      </c>
      <c r="B10" s="378">
        <v>39672151.531790003</v>
      </c>
      <c r="C10" s="379">
        <v>0.35962088004619652</v>
      </c>
      <c r="D10" s="378">
        <v>569535.2543400079</v>
      </c>
      <c r="E10" s="379">
        <v>1.4565144447085343E-2</v>
      </c>
      <c r="H10" s="54"/>
    </row>
    <row r="11" spans="1:8" ht="12.75" customHeight="1">
      <c r="A11" s="377" t="s">
        <v>144</v>
      </c>
      <c r="B11" s="378">
        <v>2207063.5455700001</v>
      </c>
      <c r="C11" s="379">
        <v>2.0006631955409609E-2</v>
      </c>
      <c r="D11" s="378">
        <v>26249.854809999932</v>
      </c>
      <c r="E11" s="379">
        <v>1.2036725063318876E-2</v>
      </c>
      <c r="H11" s="54"/>
    </row>
    <row r="12" spans="1:8" ht="12.75" customHeight="1">
      <c r="A12" s="774" t="s">
        <v>714</v>
      </c>
      <c r="B12" s="775">
        <v>42214924.881260008</v>
      </c>
      <c r="C12" s="776">
        <v>0.38267066067031175</v>
      </c>
      <c r="D12" s="775">
        <v>603998.16467001289</v>
      </c>
      <c r="E12" s="776">
        <v>1.4515374021439431E-2</v>
      </c>
      <c r="H12" s="54"/>
    </row>
    <row r="13" spans="1:8" ht="12.75" customHeight="1">
      <c r="A13" s="377" t="s">
        <v>145</v>
      </c>
      <c r="B13" s="378">
        <v>108474.97648</v>
      </c>
      <c r="C13" s="379">
        <v>9.833060471517096E-4</v>
      </c>
      <c r="D13" s="378">
        <v>4340.8608999999997</v>
      </c>
      <c r="E13" s="379">
        <v>4.1685290894559746E-2</v>
      </c>
      <c r="H13" s="54"/>
    </row>
    <row r="14" spans="1:8" ht="12.75" customHeight="1">
      <c r="A14" s="377" t="s">
        <v>146</v>
      </c>
      <c r="B14" s="378">
        <v>14809434.92664</v>
      </c>
      <c r="C14" s="379">
        <v>0.13424484974144929</v>
      </c>
      <c r="D14" s="378">
        <v>333920.49190000072</v>
      </c>
      <c r="E14" s="379">
        <v>2.3067953363966165E-2</v>
      </c>
      <c r="H14" s="54"/>
    </row>
    <row r="15" spans="1:8" ht="12.75" customHeight="1">
      <c r="A15" s="377" t="s">
        <v>147</v>
      </c>
      <c r="B15" s="378">
        <v>607550.27726</v>
      </c>
      <c r="C15" s="379">
        <v>5.5073334050328411E-3</v>
      </c>
      <c r="D15" s="378">
        <v>6745.9185399999842</v>
      </c>
      <c r="E15" s="379">
        <v>1.1228145139246415E-2</v>
      </c>
      <c r="H15" s="54"/>
    </row>
    <row r="16" spans="1:8" ht="12.75" customHeight="1">
      <c r="A16" s="777" t="s">
        <v>715</v>
      </c>
      <c r="B16" s="775">
        <v>15525460.18038</v>
      </c>
      <c r="C16" s="776">
        <v>0.14073548919363385</v>
      </c>
      <c r="D16" s="775">
        <v>345007.27133999951</v>
      </c>
      <c r="E16" s="776">
        <v>2.2727073652364371E-2</v>
      </c>
      <c r="H16" s="54"/>
    </row>
    <row r="17" spans="1:9" ht="12.75" customHeight="1">
      <c r="A17" s="377" t="s">
        <v>148</v>
      </c>
      <c r="B17" s="378">
        <v>117284.07376</v>
      </c>
      <c r="C17" s="379">
        <v>1.0631589211181651E-3</v>
      </c>
      <c r="D17" s="378">
        <v>4307.306779999999</v>
      </c>
      <c r="E17" s="379">
        <v>3.8125597812181278E-2</v>
      </c>
      <c r="H17" s="54"/>
    </row>
    <row r="18" spans="1:9" ht="12.75" customHeight="1">
      <c r="A18" s="377" t="s">
        <v>149</v>
      </c>
      <c r="B18" s="378">
        <v>17628522.477770001</v>
      </c>
      <c r="C18" s="379">
        <v>0.15979936863998367</v>
      </c>
      <c r="D18" s="378">
        <v>322809.70518999919</v>
      </c>
      <c r="E18" s="379">
        <v>1.8653360854426815E-2</v>
      </c>
      <c r="H18" s="54"/>
    </row>
    <row r="19" spans="1:9" ht="12.75" customHeight="1">
      <c r="A19" s="377" t="s">
        <v>150</v>
      </c>
      <c r="B19" s="378">
        <v>874784.0435599999</v>
      </c>
      <c r="C19" s="379">
        <v>7.9297591748541899E-3</v>
      </c>
      <c r="D19" s="378">
        <v>13232.591899999883</v>
      </c>
      <c r="E19" s="379">
        <v>1.5359026874719905E-2</v>
      </c>
      <c r="H19" s="54"/>
    </row>
    <row r="20" spans="1:9" ht="12.75" customHeight="1">
      <c r="A20" s="774" t="s">
        <v>716</v>
      </c>
      <c r="B20" s="775">
        <v>18620590.595089998</v>
      </c>
      <c r="C20" s="776">
        <v>0.16879228673595603</v>
      </c>
      <c r="D20" s="775">
        <v>340349.60386999696</v>
      </c>
      <c r="E20" s="776">
        <v>1.8618441848412548E-2</v>
      </c>
      <c r="H20" s="54"/>
    </row>
    <row r="21" spans="1:9" ht="12.75" customHeight="1">
      <c r="A21" s="377" t="s">
        <v>151</v>
      </c>
      <c r="B21" s="378">
        <v>220688.85541999998</v>
      </c>
      <c r="C21" s="379">
        <v>2.0005045690282808E-3</v>
      </c>
      <c r="D21" s="378">
        <v>6323.1531999999715</v>
      </c>
      <c r="E21" s="379">
        <v>2.9497037700138451E-2</v>
      </c>
      <c r="H21" s="54"/>
    </row>
    <row r="22" spans="1:9" ht="12.75" customHeight="1">
      <c r="A22" s="377" t="s">
        <v>152</v>
      </c>
      <c r="B22" s="378">
        <v>31899150.468419999</v>
      </c>
      <c r="C22" s="379">
        <v>0.28916003093471859</v>
      </c>
      <c r="D22" s="378">
        <v>537263.29291000217</v>
      </c>
      <c r="E22" s="379">
        <v>1.713108939852126E-2</v>
      </c>
      <c r="H22" s="54"/>
    </row>
    <row r="23" spans="1:9" ht="12.75" customHeight="1">
      <c r="A23" s="377" t="s">
        <v>153</v>
      </c>
      <c r="B23" s="378">
        <v>1835781.5604700001</v>
      </c>
      <c r="C23" s="379">
        <v>1.6641027896351499E-2</v>
      </c>
      <c r="D23" s="378">
        <v>24409.81539000012</v>
      </c>
      <c r="E23" s="379">
        <v>1.3475872888213836E-2</v>
      </c>
      <c r="H23" s="54"/>
    </row>
    <row r="24" spans="1:9" ht="12.75" customHeight="1">
      <c r="A24" s="774" t="s">
        <v>717</v>
      </c>
      <c r="B24" s="775">
        <v>33955620.88431</v>
      </c>
      <c r="C24" s="776">
        <v>0.3078015634000984</v>
      </c>
      <c r="D24" s="775">
        <v>567996.26150000095</v>
      </c>
      <c r="E24" s="776">
        <v>1.7012179450225151E-2</v>
      </c>
      <c r="H24" s="54"/>
    </row>
    <row r="25" spans="1:9" ht="12.75" customHeight="1">
      <c r="A25" s="380" t="s">
        <v>718</v>
      </c>
      <c r="B25" s="381">
        <v>782157.70955999987</v>
      </c>
      <c r="C25" s="382">
        <v>7.0901182060037664E-3</v>
      </c>
      <c r="D25" s="381">
        <v>23184.37639999995</v>
      </c>
      <c r="E25" s="382">
        <v>3.0547023705656873E-2</v>
      </c>
      <c r="H25" s="54"/>
    </row>
    <row r="26" spans="1:9" ht="12.75" customHeight="1">
      <c r="A26" s="380" t="s">
        <v>719</v>
      </c>
      <c r="B26" s="381">
        <v>104009259.40462001</v>
      </c>
      <c r="C26" s="382">
        <v>0.94282512936234808</v>
      </c>
      <c r="D26" s="381">
        <v>1763528.7443400174</v>
      </c>
      <c r="E26" s="382">
        <v>1.724794505307492E-2</v>
      </c>
      <c r="H26" s="54"/>
    </row>
    <row r="27" spans="1:9" ht="12.75" customHeight="1">
      <c r="A27" s="380" t="s">
        <v>720</v>
      </c>
      <c r="B27" s="381">
        <v>5525179.42686</v>
      </c>
      <c r="C27" s="382">
        <v>5.0084752431648137E-2</v>
      </c>
      <c r="D27" s="381">
        <v>70638.180639999919</v>
      </c>
      <c r="E27" s="382">
        <v>1.2950343108864004E-2</v>
      </c>
      <c r="H27" s="54"/>
    </row>
    <row r="28" spans="1:9" ht="18.75" customHeight="1">
      <c r="A28" s="764" t="s">
        <v>721</v>
      </c>
      <c r="B28" s="778">
        <v>110316596.54104</v>
      </c>
      <c r="C28" s="779">
        <v>1</v>
      </c>
      <c r="D28" s="778">
        <v>1857351.3013800085</v>
      </c>
      <c r="E28" s="779">
        <v>1.7124877619015821E-2</v>
      </c>
    </row>
    <row r="29" spans="1:9" ht="12.75" customHeight="1">
      <c r="A29" s="20" t="s">
        <v>722</v>
      </c>
    </row>
    <row r="30" spans="1:9" ht="12.75" customHeight="1"/>
    <row r="31" spans="1:9" ht="12.75" customHeight="1"/>
    <row r="32" spans="1:9" s="274" customFormat="1" ht="12.75" customHeight="1">
      <c r="A32" s="156" t="s">
        <v>822</v>
      </c>
      <c r="I32" s="142" t="str">
        <f>Naslovnica!A20</f>
        <v>Rujan 2019.</v>
      </c>
    </row>
    <row r="33" spans="1:9" s="274" customFormat="1" ht="12.75" customHeight="1">
      <c r="A33" s="624" t="s">
        <v>823</v>
      </c>
      <c r="I33" s="596" t="str">
        <f>Naslovnica!A24</f>
        <v>September 2019</v>
      </c>
    </row>
    <row r="34" spans="1:9" s="274" customFormat="1" ht="12.75" customHeight="1"/>
    <row r="35" spans="1:9" s="274" customFormat="1" ht="15" customHeight="1">
      <c r="A35" s="833"/>
      <c r="B35" s="997" t="s">
        <v>1054</v>
      </c>
      <c r="C35" s="997"/>
      <c r="D35" s="997"/>
      <c r="E35" s="997"/>
      <c r="F35" s="997" t="s">
        <v>1055</v>
      </c>
      <c r="G35" s="997"/>
      <c r="H35" s="997"/>
      <c r="I35" s="997"/>
    </row>
    <row r="36" spans="1:9" s="274" customFormat="1" ht="22.5">
      <c r="A36" s="998" t="s">
        <v>680</v>
      </c>
      <c r="B36" s="950" t="s">
        <v>77</v>
      </c>
      <c r="C36" s="949" t="s">
        <v>118</v>
      </c>
      <c r="D36" s="949" t="s">
        <v>120</v>
      </c>
      <c r="E36" s="949" t="s">
        <v>122</v>
      </c>
      <c r="F36" s="949" t="s">
        <v>791</v>
      </c>
      <c r="G36" s="947" t="s">
        <v>69</v>
      </c>
      <c r="H36" s="947" t="s">
        <v>53</v>
      </c>
      <c r="I36" s="947" t="s">
        <v>796</v>
      </c>
    </row>
    <row r="37" spans="1:9" s="274" customFormat="1" ht="34.5" customHeight="1">
      <c r="A37" s="998"/>
      <c r="B37" s="802" t="s">
        <v>790</v>
      </c>
      <c r="C37" s="948" t="s">
        <v>119</v>
      </c>
      <c r="D37" s="948" t="s">
        <v>121</v>
      </c>
      <c r="E37" s="948" t="s">
        <v>123</v>
      </c>
      <c r="F37" s="948" t="s">
        <v>797</v>
      </c>
      <c r="G37" s="948" t="s">
        <v>56</v>
      </c>
      <c r="H37" s="948" t="s">
        <v>57</v>
      </c>
      <c r="I37" s="951" t="s">
        <v>795</v>
      </c>
    </row>
    <row r="38" spans="1:9" s="274" customFormat="1">
      <c r="A38" s="383" t="s">
        <v>142</v>
      </c>
      <c r="B38" s="384">
        <v>147.80090000000001</v>
      </c>
      <c r="C38" s="385">
        <v>144.9864</v>
      </c>
      <c r="D38" s="384">
        <v>147.80090000000001</v>
      </c>
      <c r="E38" s="952">
        <v>2.8145000000000095</v>
      </c>
      <c r="F38" s="953">
        <v>1.8288431542222261E-2</v>
      </c>
      <c r="G38" s="852">
        <v>0.10498158250640888</v>
      </c>
      <c r="H38" s="852">
        <v>9.2084797873181579E-2</v>
      </c>
      <c r="I38" s="852">
        <v>7.9418313969372489E-2</v>
      </c>
    </row>
    <row r="39" spans="1:9" s="274" customFormat="1">
      <c r="A39" s="383" t="s">
        <v>145</v>
      </c>
      <c r="B39" s="384">
        <v>150.6833</v>
      </c>
      <c r="C39" s="385">
        <v>146.65119999999999</v>
      </c>
      <c r="D39" s="384">
        <v>150.6833</v>
      </c>
      <c r="E39" s="952">
        <v>4.032100000000014</v>
      </c>
      <c r="F39" s="953">
        <v>2.5122014605015508E-2</v>
      </c>
      <c r="G39" s="852">
        <v>0.13338237428930122</v>
      </c>
      <c r="H39" s="852">
        <v>0.10135568741128598</v>
      </c>
      <c r="I39" s="852">
        <v>8.3504028675220665E-2</v>
      </c>
    </row>
    <row r="40" spans="1:9" s="274" customFormat="1">
      <c r="A40" s="383" t="s">
        <v>148</v>
      </c>
      <c r="B40" s="384">
        <v>156.46430000000001</v>
      </c>
      <c r="C40" s="385">
        <v>152.1962</v>
      </c>
      <c r="D40" s="384">
        <v>156.60249999999999</v>
      </c>
      <c r="E40" s="952">
        <v>4.4062999999999874</v>
      </c>
      <c r="F40" s="953">
        <v>2.7929264958141076E-2</v>
      </c>
      <c r="G40" s="852">
        <v>0.12244388472848255</v>
      </c>
      <c r="H40" s="852">
        <v>0.10300777427805263</v>
      </c>
      <c r="I40" s="852">
        <v>9.1512487662941622E-2</v>
      </c>
    </row>
    <row r="41" spans="1:9" s="274" customFormat="1">
      <c r="A41" s="383" t="s">
        <v>151</v>
      </c>
      <c r="B41" s="384">
        <v>147.1173</v>
      </c>
      <c r="C41" s="385">
        <v>143.8125</v>
      </c>
      <c r="D41" s="384">
        <v>147.5436</v>
      </c>
      <c r="E41" s="952">
        <v>3.7310999999999979</v>
      </c>
      <c r="F41" s="953">
        <v>2.1863643435836355E-2</v>
      </c>
      <c r="G41" s="852">
        <v>9.6464076950653066E-2</v>
      </c>
      <c r="H41" s="852">
        <v>6.504016778020616E-2</v>
      </c>
      <c r="I41" s="852">
        <v>7.8439938927169051E-2</v>
      </c>
    </row>
    <row r="42" spans="1:9" s="274" customFormat="1">
      <c r="A42" s="780" t="s">
        <v>154</v>
      </c>
      <c r="B42" s="781">
        <v>149.30684208924418</v>
      </c>
      <c r="C42" s="782">
        <v>145.97290484409896</v>
      </c>
      <c r="D42" s="781">
        <v>149.30684208924418</v>
      </c>
      <c r="E42" s="954">
        <v>3.3339372451452221</v>
      </c>
      <c r="F42" s="955">
        <v>2.1816991965758037E-2</v>
      </c>
      <c r="G42" s="926">
        <v>0.1095902397079056</v>
      </c>
      <c r="H42" s="926">
        <v>8.7805335526981443E-2</v>
      </c>
      <c r="I42" s="926">
        <v>8.1560857654039198E-2</v>
      </c>
    </row>
    <row r="43" spans="1:9" s="274" customFormat="1">
      <c r="A43" s="383" t="s">
        <v>143</v>
      </c>
      <c r="B43" s="384">
        <v>258.65300000000002</v>
      </c>
      <c r="C43" s="385">
        <v>255.91730000000001</v>
      </c>
      <c r="D43" s="384">
        <v>258.65300000000002</v>
      </c>
      <c r="E43" s="952">
        <v>2.7357000000000085</v>
      </c>
      <c r="F43" s="953">
        <v>1.0415775507086833E-2</v>
      </c>
      <c r="G43" s="853">
        <v>7.3683336619586814E-2</v>
      </c>
      <c r="H43" s="853">
        <v>6.8858658977089648E-2</v>
      </c>
      <c r="I43" s="853">
        <v>5.6035180646191396E-2</v>
      </c>
    </row>
    <row r="44" spans="1:9" s="274" customFormat="1">
      <c r="A44" s="383" t="s">
        <v>146</v>
      </c>
      <c r="B44" s="384">
        <v>277.95389999999998</v>
      </c>
      <c r="C44" s="385">
        <v>272.95999999999998</v>
      </c>
      <c r="D44" s="384">
        <v>277.95389999999998</v>
      </c>
      <c r="E44" s="952">
        <v>4.9938999999999965</v>
      </c>
      <c r="F44" s="953">
        <v>1.7901559185777849E-2</v>
      </c>
      <c r="G44" s="853">
        <v>9.1916084509465756E-2</v>
      </c>
      <c r="H44" s="853">
        <v>7.5891996590637278E-2</v>
      </c>
      <c r="I44" s="853">
        <v>6.0404493837195039E-2</v>
      </c>
    </row>
    <row r="45" spans="1:9" s="274" customFormat="1">
      <c r="A45" s="383" t="s">
        <v>149</v>
      </c>
      <c r="B45" s="384">
        <v>247.15090000000001</v>
      </c>
      <c r="C45" s="385">
        <v>243.61490000000001</v>
      </c>
      <c r="D45" s="384">
        <v>247.15090000000001</v>
      </c>
      <c r="E45" s="952">
        <v>3.5360000000000014</v>
      </c>
      <c r="F45" s="953">
        <v>1.3999418229440064E-2</v>
      </c>
      <c r="G45" s="853">
        <v>9.0999102572082213E-2</v>
      </c>
      <c r="H45" s="853">
        <v>8.1348716737108306E-2</v>
      </c>
      <c r="I45" s="853">
        <v>5.328278509231521E-2</v>
      </c>
    </row>
    <row r="46" spans="1:9" s="274" customFormat="1">
      <c r="A46" s="383" t="s">
        <v>152</v>
      </c>
      <c r="B46" s="384">
        <v>269.29950000000002</v>
      </c>
      <c r="C46" s="385">
        <v>265.79169999999999</v>
      </c>
      <c r="D46" s="384">
        <v>269.4316</v>
      </c>
      <c r="E46" s="952">
        <v>3.6399000000000115</v>
      </c>
      <c r="F46" s="953">
        <v>1.3005845577448438E-2</v>
      </c>
      <c r="G46" s="853">
        <v>7.7432880367920287E-2</v>
      </c>
      <c r="H46" s="853">
        <v>6.3054695114321158E-2</v>
      </c>
      <c r="I46" s="853">
        <v>5.8481882703163457E-2</v>
      </c>
    </row>
    <row r="47" spans="1:9" s="274" customFormat="1">
      <c r="A47" s="780" t="s">
        <v>155</v>
      </c>
      <c r="B47" s="781">
        <v>262.71691413673778</v>
      </c>
      <c r="C47" s="782">
        <v>259.27724170717261</v>
      </c>
      <c r="D47" s="781">
        <v>262.71691413673778</v>
      </c>
      <c r="E47" s="954">
        <v>3.4396724295651779</v>
      </c>
      <c r="F47" s="955">
        <v>1.2964429547781764E-2</v>
      </c>
      <c r="G47" s="926">
        <v>8.0261468626147581E-2</v>
      </c>
      <c r="H47" s="926">
        <v>6.9885573997068295E-2</v>
      </c>
      <c r="I47" s="926">
        <v>5.6980131382450505E-2</v>
      </c>
    </row>
    <row r="48" spans="1:9" s="274" customFormat="1">
      <c r="A48" s="383" t="s">
        <v>144</v>
      </c>
      <c r="B48" s="384">
        <v>132.7758</v>
      </c>
      <c r="C48" s="385">
        <v>132.41630000000001</v>
      </c>
      <c r="D48" s="384">
        <v>132.7758</v>
      </c>
      <c r="E48" s="952">
        <v>0.35949999999999704</v>
      </c>
      <c r="F48" s="953">
        <v>2.7823218339761979E-3</v>
      </c>
      <c r="G48" s="853">
        <v>5.3139291952009948E-2</v>
      </c>
      <c r="H48" s="853">
        <v>5.6328985524541464E-2</v>
      </c>
      <c r="I48" s="853">
        <v>5.7018889068230605E-2</v>
      </c>
    </row>
    <row r="49" spans="1:9" s="274" customFormat="1">
      <c r="A49" s="383" t="s">
        <v>147</v>
      </c>
      <c r="B49" s="384">
        <v>139.8501</v>
      </c>
      <c r="C49" s="385">
        <v>139.45670000000001</v>
      </c>
      <c r="D49" s="384">
        <v>139.8501</v>
      </c>
      <c r="E49" s="952">
        <v>0.39339999999998554</v>
      </c>
      <c r="F49" s="953">
        <v>2.5793908250251185E-3</v>
      </c>
      <c r="G49" s="853">
        <v>6.9071036413366649E-2</v>
      </c>
      <c r="H49" s="853">
        <v>7.27588484323618E-2</v>
      </c>
      <c r="I49" s="853">
        <v>6.7806233636048319E-2</v>
      </c>
    </row>
    <row r="50" spans="1:9" s="274" customFormat="1">
      <c r="A50" s="383" t="s">
        <v>150</v>
      </c>
      <c r="B50" s="384">
        <v>135.60489999999999</v>
      </c>
      <c r="C50" s="385">
        <v>135.20529999999999</v>
      </c>
      <c r="D50" s="384">
        <v>135.60489999999999</v>
      </c>
      <c r="E50" s="952">
        <v>0.39959999999999241</v>
      </c>
      <c r="F50" s="953">
        <v>3.0304330331254459E-3</v>
      </c>
      <c r="G50" s="853">
        <v>6.6290018832391606E-2</v>
      </c>
      <c r="H50" s="853">
        <v>7.009162525735313E-2</v>
      </c>
      <c r="I50" s="853">
        <v>6.1387093027706952E-2</v>
      </c>
    </row>
    <row r="51" spans="1:9" s="274" customFormat="1">
      <c r="A51" s="383" t="s">
        <v>153</v>
      </c>
      <c r="B51" s="384">
        <v>138.95490000000001</v>
      </c>
      <c r="C51" s="385">
        <v>138.4769</v>
      </c>
      <c r="D51" s="384">
        <v>138.95490000000001</v>
      </c>
      <c r="E51" s="952">
        <v>0.47800000000000864</v>
      </c>
      <c r="F51" s="953">
        <v>3.4489407289135521E-3</v>
      </c>
      <c r="G51" s="853">
        <v>4.7712004343007042E-2</v>
      </c>
      <c r="H51" s="853">
        <v>5.1665652501657444E-2</v>
      </c>
      <c r="I51" s="853">
        <v>6.6465779542171921E-2</v>
      </c>
    </row>
    <row r="52" spans="1:9" s="274" customFormat="1">
      <c r="A52" s="780" t="s">
        <v>156</v>
      </c>
      <c r="B52" s="781">
        <v>136.05466588013522</v>
      </c>
      <c r="C52" s="782">
        <v>135.65291109003491</v>
      </c>
      <c r="D52" s="781">
        <v>136.05466588013522</v>
      </c>
      <c r="E52" s="954">
        <v>0.40175479010031268</v>
      </c>
      <c r="F52" s="955">
        <v>3.0303095950863224E-3</v>
      </c>
      <c r="G52" s="926">
        <v>5.4980991473951191E-2</v>
      </c>
      <c r="H52" s="926">
        <v>5.8485725674534583E-2</v>
      </c>
      <c r="I52" s="926">
        <v>6.2074774901305529E-2</v>
      </c>
    </row>
    <row r="53" spans="1:9" s="274" customFormat="1" ht="12.75" customHeight="1">
      <c r="A53" s="23" t="s">
        <v>679</v>
      </c>
      <c r="G53" s="849"/>
      <c r="H53" s="849"/>
      <c r="I53" s="849"/>
    </row>
    <row r="54" spans="1:9" s="274" customFormat="1" ht="21" customHeight="1">
      <c r="A54" s="999" t="s">
        <v>157</v>
      </c>
      <c r="B54" s="999"/>
      <c r="C54" s="999"/>
      <c r="D54" s="999"/>
      <c r="E54" s="999"/>
      <c r="F54" s="999"/>
      <c r="G54" s="850"/>
      <c r="H54" s="850"/>
      <c r="I54" s="850"/>
    </row>
    <row r="55" spans="1:9" s="274" customFormat="1" ht="21" customHeight="1">
      <c r="A55" s="1000" t="s">
        <v>218</v>
      </c>
      <c r="B55" s="1000"/>
      <c r="C55" s="1000"/>
      <c r="D55" s="1000"/>
      <c r="E55" s="1000"/>
      <c r="F55" s="1000"/>
    </row>
    <row r="56" spans="1:9" s="274" customFormat="1" ht="12.75" customHeight="1">
      <c r="A56" s="183" t="s">
        <v>158</v>
      </c>
      <c r="B56" s="183"/>
      <c r="C56" s="183"/>
      <c r="D56" s="183"/>
      <c r="E56" s="183"/>
    </row>
    <row r="57" spans="1:9" s="274" customFormat="1" ht="12.75" customHeight="1">
      <c r="A57" s="625" t="s">
        <v>215</v>
      </c>
      <c r="B57" s="184"/>
      <c r="C57" s="184"/>
      <c r="D57" s="184"/>
      <c r="E57" s="184"/>
      <c r="F57" s="142"/>
    </row>
    <row r="58" spans="1:9" s="274" customFormat="1" ht="12.75" customHeight="1">
      <c r="F58" s="184"/>
    </row>
    <row r="59" spans="1:9" s="274" customFormat="1" ht="12.75" customHeight="1">
      <c r="A59" s="183"/>
    </row>
    <row r="60" spans="1:9" s="274" customFormat="1" ht="12.75" customHeight="1">
      <c r="A60" s="683" t="s">
        <v>97</v>
      </c>
    </row>
    <row r="61" spans="1:9" s="274" customFormat="1" ht="12.75" customHeight="1"/>
    <row r="62" spans="1:9" s="274" customFormat="1" ht="12.75" customHeight="1"/>
    <row r="63" spans="1:9" s="274" customFormat="1" ht="12.75" customHeight="1">
      <c r="I63" s="69" t="s">
        <v>1029</v>
      </c>
    </row>
  </sheetData>
  <mergeCells count="11">
    <mergeCell ref="A4:A8"/>
    <mergeCell ref="B6:C6"/>
    <mergeCell ref="D6:E6"/>
    <mergeCell ref="B5:C5"/>
    <mergeCell ref="D5:E5"/>
    <mergeCell ref="B4:E4"/>
    <mergeCell ref="B35:E35"/>
    <mergeCell ref="F35:I35"/>
    <mergeCell ref="A36:A37"/>
    <mergeCell ref="A54:F54"/>
    <mergeCell ref="A55:F55"/>
  </mergeCells>
  <hyperlinks>
    <hyperlink ref="A60" location="'2 Sadržaj'!A1" display="Sadržaj / Contents"/>
  </hyperlinks>
  <pageMargins left="0.7" right="0.7" top="0.75" bottom="0.75" header="0.3" footer="0.3"/>
  <pageSetup paperSize="9" scale="8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55"/>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8.7109375" bestFit="1" customWidth="1"/>
    <col min="13" max="13" width="6.140625" bestFit="1" customWidth="1"/>
    <col min="14" max="14" width="8.7109375" bestFit="1" customWidth="1"/>
    <col min="15" max="15" width="6.140625" bestFit="1" customWidth="1"/>
    <col min="16" max="16" width="8.7109375" customWidth="1"/>
    <col min="17" max="17" width="6.140625" bestFit="1" customWidth="1"/>
    <col min="18" max="18" width="8.71093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s>
  <sheetData>
    <row r="1" spans="1:33" ht="12.75" customHeight="1">
      <c r="A1" s="155" t="s">
        <v>824</v>
      </c>
      <c r="AG1" s="142" t="str">
        <f>Naslovnica!A20</f>
        <v>Rujan 2019.</v>
      </c>
    </row>
    <row r="2" spans="1:33" ht="12.75" customHeight="1">
      <c r="A2" s="620" t="s">
        <v>825</v>
      </c>
      <c r="AG2" s="596" t="str">
        <f>Naslovnica!A24</f>
        <v>September 2019</v>
      </c>
    </row>
    <row r="3" spans="1:33" ht="12.75" customHeight="1">
      <c r="A3" s="68"/>
      <c r="AG3" s="67"/>
    </row>
    <row r="4" spans="1:33" ht="12.75" customHeight="1">
      <c r="I4" s="182"/>
      <c r="J4" s="182"/>
      <c r="K4" s="182"/>
      <c r="AG4" s="14" t="s">
        <v>643</v>
      </c>
    </row>
    <row r="5" spans="1:33" ht="15" customHeight="1">
      <c r="A5" s="783" t="s">
        <v>159</v>
      </c>
      <c r="B5" s="1006" t="s">
        <v>708</v>
      </c>
      <c r="C5" s="1006"/>
      <c r="D5" s="1006"/>
      <c r="E5" s="1006"/>
      <c r="F5" s="1006"/>
      <c r="G5" s="1006"/>
      <c r="H5" s="1006"/>
      <c r="I5" s="1006"/>
      <c r="J5" s="1007" t="s">
        <v>702</v>
      </c>
      <c r="K5" s="1007"/>
      <c r="L5" s="1006" t="s">
        <v>707</v>
      </c>
      <c r="M5" s="1006"/>
      <c r="N5" s="1006"/>
      <c r="O5" s="1006"/>
      <c r="P5" s="1006"/>
      <c r="Q5" s="1006"/>
      <c r="R5" s="1006"/>
      <c r="S5" s="1006"/>
      <c r="T5" s="1007" t="s">
        <v>703</v>
      </c>
      <c r="U5" s="1007"/>
      <c r="V5" s="1006" t="s">
        <v>706</v>
      </c>
      <c r="W5" s="1006"/>
      <c r="X5" s="1006"/>
      <c r="Y5" s="1006"/>
      <c r="Z5" s="1006"/>
      <c r="AA5" s="1006"/>
      <c r="AB5" s="1006"/>
      <c r="AC5" s="1006"/>
      <c r="AD5" s="1007" t="s">
        <v>704</v>
      </c>
      <c r="AE5" s="1007"/>
      <c r="AF5" s="1009" t="s">
        <v>705</v>
      </c>
      <c r="AG5" s="1009"/>
    </row>
    <row r="6" spans="1:33" ht="22.5" customHeight="1">
      <c r="A6" s="1008" t="s">
        <v>709</v>
      </c>
      <c r="B6" s="997" t="s">
        <v>160</v>
      </c>
      <c r="C6" s="997"/>
      <c r="D6" s="997" t="s">
        <v>161</v>
      </c>
      <c r="E6" s="997"/>
      <c r="F6" s="997" t="s">
        <v>162</v>
      </c>
      <c r="G6" s="997"/>
      <c r="H6" s="997" t="s">
        <v>163</v>
      </c>
      <c r="I6" s="997"/>
      <c r="J6" s="1007"/>
      <c r="K6" s="1007"/>
      <c r="L6" s="997" t="s">
        <v>160</v>
      </c>
      <c r="M6" s="997"/>
      <c r="N6" s="997" t="s">
        <v>161</v>
      </c>
      <c r="O6" s="997"/>
      <c r="P6" s="997" t="s">
        <v>162</v>
      </c>
      <c r="Q6" s="997"/>
      <c r="R6" s="997" t="s">
        <v>163</v>
      </c>
      <c r="S6" s="997"/>
      <c r="T6" s="1007"/>
      <c r="U6" s="1007"/>
      <c r="V6" s="997" t="s">
        <v>160</v>
      </c>
      <c r="W6" s="997"/>
      <c r="X6" s="997" t="s">
        <v>161</v>
      </c>
      <c r="Y6" s="997"/>
      <c r="Z6" s="997" t="s">
        <v>162</v>
      </c>
      <c r="AA6" s="997"/>
      <c r="AB6" s="997" t="s">
        <v>163</v>
      </c>
      <c r="AC6" s="997"/>
      <c r="AD6" s="1007"/>
      <c r="AE6" s="1007"/>
      <c r="AF6" s="1009"/>
      <c r="AG6" s="1009"/>
    </row>
    <row r="7" spans="1:33">
      <c r="A7" s="1008"/>
      <c r="B7" s="783" t="s">
        <v>33</v>
      </c>
      <c r="C7" s="783" t="s">
        <v>34</v>
      </c>
      <c r="D7" s="783" t="s">
        <v>33</v>
      </c>
      <c r="E7" s="783" t="s">
        <v>34</v>
      </c>
      <c r="F7" s="783" t="s">
        <v>33</v>
      </c>
      <c r="G7" s="783" t="s">
        <v>34</v>
      </c>
      <c r="H7" s="783" t="s">
        <v>33</v>
      </c>
      <c r="I7" s="783" t="s">
        <v>34</v>
      </c>
      <c r="J7" s="783" t="s">
        <v>33</v>
      </c>
      <c r="K7" s="783" t="s">
        <v>34</v>
      </c>
      <c r="L7" s="783" t="s">
        <v>33</v>
      </c>
      <c r="M7" s="783" t="s">
        <v>34</v>
      </c>
      <c r="N7" s="783" t="s">
        <v>33</v>
      </c>
      <c r="O7" s="783" t="s">
        <v>34</v>
      </c>
      <c r="P7" s="783" t="s">
        <v>33</v>
      </c>
      <c r="Q7" s="783" t="s">
        <v>34</v>
      </c>
      <c r="R7" s="783" t="s">
        <v>33</v>
      </c>
      <c r="S7" s="783" t="s">
        <v>34</v>
      </c>
      <c r="T7" s="783" t="s">
        <v>33</v>
      </c>
      <c r="U7" s="783" t="s">
        <v>34</v>
      </c>
      <c r="V7" s="783" t="s">
        <v>33</v>
      </c>
      <c r="W7" s="783" t="s">
        <v>34</v>
      </c>
      <c r="X7" s="783" t="s">
        <v>33</v>
      </c>
      <c r="Y7" s="783" t="s">
        <v>34</v>
      </c>
      <c r="Z7" s="783" t="s">
        <v>33</v>
      </c>
      <c r="AA7" s="783" t="s">
        <v>34</v>
      </c>
      <c r="AB7" s="783" t="s">
        <v>33</v>
      </c>
      <c r="AC7" s="783" t="s">
        <v>34</v>
      </c>
      <c r="AD7" s="783" t="s">
        <v>33</v>
      </c>
      <c r="AE7" s="783" t="s">
        <v>34</v>
      </c>
      <c r="AF7" s="783" t="s">
        <v>33</v>
      </c>
      <c r="AG7" s="783" t="s">
        <v>34</v>
      </c>
    </row>
    <row r="8" spans="1:33">
      <c r="A8" s="1008"/>
      <c r="B8" s="784" t="s">
        <v>31</v>
      </c>
      <c r="C8" s="784" t="s">
        <v>32</v>
      </c>
      <c r="D8" s="784" t="s">
        <v>31</v>
      </c>
      <c r="E8" s="784" t="s">
        <v>32</v>
      </c>
      <c r="F8" s="784" t="s">
        <v>31</v>
      </c>
      <c r="G8" s="784" t="s">
        <v>32</v>
      </c>
      <c r="H8" s="784" t="s">
        <v>31</v>
      </c>
      <c r="I8" s="784" t="s">
        <v>32</v>
      </c>
      <c r="J8" s="784" t="s">
        <v>31</v>
      </c>
      <c r="K8" s="784" t="s">
        <v>32</v>
      </c>
      <c r="L8" s="784" t="s">
        <v>31</v>
      </c>
      <c r="M8" s="784" t="s">
        <v>32</v>
      </c>
      <c r="N8" s="784" t="s">
        <v>31</v>
      </c>
      <c r="O8" s="784" t="s">
        <v>32</v>
      </c>
      <c r="P8" s="784" t="s">
        <v>31</v>
      </c>
      <c r="Q8" s="784" t="s">
        <v>32</v>
      </c>
      <c r="R8" s="784" t="s">
        <v>31</v>
      </c>
      <c r="S8" s="784" t="s">
        <v>32</v>
      </c>
      <c r="T8" s="784" t="s">
        <v>31</v>
      </c>
      <c r="U8" s="784" t="s">
        <v>32</v>
      </c>
      <c r="V8" s="784" t="s">
        <v>31</v>
      </c>
      <c r="W8" s="784" t="s">
        <v>32</v>
      </c>
      <c r="X8" s="784" t="s">
        <v>31</v>
      </c>
      <c r="Y8" s="784" t="s">
        <v>32</v>
      </c>
      <c r="Z8" s="784" t="s">
        <v>31</v>
      </c>
      <c r="AA8" s="784" t="s">
        <v>32</v>
      </c>
      <c r="AB8" s="784" t="s">
        <v>31</v>
      </c>
      <c r="AC8" s="784" t="s">
        <v>32</v>
      </c>
      <c r="AD8" s="784" t="s">
        <v>31</v>
      </c>
      <c r="AE8" s="784" t="s">
        <v>32</v>
      </c>
      <c r="AF8" s="784" t="s">
        <v>31</v>
      </c>
      <c r="AG8" s="784" t="s">
        <v>32</v>
      </c>
    </row>
    <row r="9" spans="1:33" ht="18">
      <c r="A9" s="386" t="s">
        <v>524</v>
      </c>
      <c r="B9" s="387">
        <v>6699.4526900000001</v>
      </c>
      <c r="C9" s="388">
        <v>1.9956082938809881E-2</v>
      </c>
      <c r="D9" s="387">
        <v>5023.7386999999999</v>
      </c>
      <c r="E9" s="388">
        <v>4.6312420274423831E-2</v>
      </c>
      <c r="F9" s="387">
        <v>271.00765999999999</v>
      </c>
      <c r="G9" s="388">
        <v>2.3106944644041495E-3</v>
      </c>
      <c r="H9" s="387">
        <v>12901.66913</v>
      </c>
      <c r="I9" s="388">
        <v>5.846090010048955E-2</v>
      </c>
      <c r="J9" s="387">
        <v>24895.868179999998</v>
      </c>
      <c r="K9" s="388">
        <v>3.1829729318918407E-2</v>
      </c>
      <c r="L9" s="387">
        <v>270544.85242000001</v>
      </c>
      <c r="M9" s="388">
        <v>6.8195155032922177E-3</v>
      </c>
      <c r="N9" s="387">
        <v>233719.70083000002</v>
      </c>
      <c r="O9" s="388">
        <v>1.5781810851511462E-2</v>
      </c>
      <c r="P9" s="387">
        <v>435395.44910999999</v>
      </c>
      <c r="Q9" s="388">
        <v>2.4698351756878342E-2</v>
      </c>
      <c r="R9" s="387">
        <v>1190287.38778</v>
      </c>
      <c r="S9" s="388">
        <v>3.7314077970771624E-2</v>
      </c>
      <c r="T9" s="387">
        <v>2129947.3901399998</v>
      </c>
      <c r="U9" s="388">
        <v>2.0478440115163338E-2</v>
      </c>
      <c r="V9" s="387">
        <v>68060.562890000001</v>
      </c>
      <c r="W9" s="388">
        <v>3.0837609105823258E-2</v>
      </c>
      <c r="X9" s="387">
        <v>25691.943520000001</v>
      </c>
      <c r="Y9" s="388">
        <v>4.2287765279062133E-2</v>
      </c>
      <c r="Z9" s="387">
        <v>27149.161670000001</v>
      </c>
      <c r="AA9" s="388">
        <v>3.1035273070956382E-2</v>
      </c>
      <c r="AB9" s="387">
        <v>165079.49666999999</v>
      </c>
      <c r="AC9" s="388">
        <v>8.9923278577727972E-2</v>
      </c>
      <c r="AD9" s="387">
        <v>285981.16475</v>
      </c>
      <c r="AE9" s="388">
        <v>5.1759615870524807E-2</v>
      </c>
      <c r="AF9" s="387">
        <v>2440824.42307</v>
      </c>
      <c r="AG9" s="388">
        <v>2.2125632040886647E-2</v>
      </c>
    </row>
    <row r="10" spans="1:33" ht="18">
      <c r="A10" s="386" t="s">
        <v>525</v>
      </c>
      <c r="B10" s="389">
        <v>2002.6418000000001</v>
      </c>
      <c r="C10" s="390">
        <v>5.9653956385394679E-3</v>
      </c>
      <c r="D10" s="389">
        <v>501.12559000000005</v>
      </c>
      <c r="E10" s="390">
        <v>4.6197344886485846E-3</v>
      </c>
      <c r="F10" s="389">
        <v>2852.3513900000003</v>
      </c>
      <c r="G10" s="390">
        <v>2.4320023158786296E-2</v>
      </c>
      <c r="H10" s="389">
        <v>270.76297999999997</v>
      </c>
      <c r="I10" s="390">
        <v>1.2268991992581697E-3</v>
      </c>
      <c r="J10" s="389">
        <v>5626.8817600000002</v>
      </c>
      <c r="K10" s="390">
        <v>7.1940501144780412E-3</v>
      </c>
      <c r="L10" s="389">
        <v>227550.46746000001</v>
      </c>
      <c r="M10" s="390">
        <v>5.7357732987498742E-3</v>
      </c>
      <c r="N10" s="389">
        <v>4463.6950800000004</v>
      </c>
      <c r="O10" s="390">
        <v>3.0140887225686567E-4</v>
      </c>
      <c r="P10" s="389">
        <v>30993.788219999999</v>
      </c>
      <c r="Q10" s="390">
        <v>1.7581614261254128E-3</v>
      </c>
      <c r="R10" s="389">
        <v>407.28146999999996</v>
      </c>
      <c r="S10" s="390">
        <v>1.2767784220561191E-5</v>
      </c>
      <c r="T10" s="389">
        <v>263415.23223000002</v>
      </c>
      <c r="U10" s="388">
        <v>2.5326132859503792E-3</v>
      </c>
      <c r="V10" s="389">
        <v>0</v>
      </c>
      <c r="W10" s="390">
        <v>0</v>
      </c>
      <c r="X10" s="389">
        <v>27.230460000000001</v>
      </c>
      <c r="Y10" s="390">
        <v>4.4820093116913805E-5</v>
      </c>
      <c r="Z10" s="389">
        <v>47.8125</v>
      </c>
      <c r="AA10" s="390">
        <v>5.465634673150119E-5</v>
      </c>
      <c r="AB10" s="389">
        <v>416.65199999999999</v>
      </c>
      <c r="AC10" s="390">
        <v>2.2696164346117957E-4</v>
      </c>
      <c r="AD10" s="389">
        <v>491.69495999999998</v>
      </c>
      <c r="AE10" s="390">
        <v>8.8991672851325629E-5</v>
      </c>
      <c r="AF10" s="389">
        <v>269533.80895000004</v>
      </c>
      <c r="AG10" s="388">
        <v>2.4432752405457686E-3</v>
      </c>
    </row>
    <row r="11" spans="1:33" ht="27">
      <c r="A11" s="386" t="s">
        <v>526</v>
      </c>
      <c r="B11" s="389">
        <v>328086.60272000002</v>
      </c>
      <c r="C11" s="390">
        <v>0.97729228907991406</v>
      </c>
      <c r="D11" s="389">
        <v>103071.6951</v>
      </c>
      <c r="E11" s="390">
        <v>0.95018868355324104</v>
      </c>
      <c r="F11" s="389">
        <v>114423.36669</v>
      </c>
      <c r="G11" s="390">
        <v>0.97560873374969981</v>
      </c>
      <c r="H11" s="389">
        <v>207583.42369</v>
      </c>
      <c r="I11" s="390">
        <v>0.94061579727232436</v>
      </c>
      <c r="J11" s="389">
        <v>753165.0882</v>
      </c>
      <c r="K11" s="390">
        <v>0.96293251219589771</v>
      </c>
      <c r="L11" s="389">
        <v>39620192.39604</v>
      </c>
      <c r="M11" s="390">
        <v>0.99869028692057793</v>
      </c>
      <c r="N11" s="389">
        <v>14580746.467010001</v>
      </c>
      <c r="O11" s="390">
        <v>0.98455792130065534</v>
      </c>
      <c r="P11" s="389">
        <v>17179129.586060002</v>
      </c>
      <c r="Q11" s="390">
        <v>0.97450762579355732</v>
      </c>
      <c r="R11" s="389">
        <v>30719473.13422</v>
      </c>
      <c r="S11" s="390">
        <v>0.96301853444755925</v>
      </c>
      <c r="T11" s="389">
        <v>102099541.58333001</v>
      </c>
      <c r="U11" s="390">
        <v>0.98163896337478229</v>
      </c>
      <c r="V11" s="389">
        <v>2146971.5355799999</v>
      </c>
      <c r="W11" s="390">
        <v>0.97277286822546793</v>
      </c>
      <c r="X11" s="389">
        <v>583039.82434000005</v>
      </c>
      <c r="Y11" s="390">
        <v>0.95965691427129285</v>
      </c>
      <c r="Z11" s="389">
        <v>850199.20348999999</v>
      </c>
      <c r="AA11" s="390">
        <v>0.97189610367154156</v>
      </c>
      <c r="AB11" s="389">
        <v>1675281.6831700001</v>
      </c>
      <c r="AC11" s="390">
        <v>0.91257136428644126</v>
      </c>
      <c r="AD11" s="389">
        <v>5255492.24658</v>
      </c>
      <c r="AE11" s="390">
        <v>0.95118942581865351</v>
      </c>
      <c r="AF11" s="389">
        <v>108108198.91811001</v>
      </c>
      <c r="AG11" s="390">
        <v>0.97998127487455233</v>
      </c>
    </row>
    <row r="12" spans="1:33" ht="18.75">
      <c r="A12" s="386" t="s">
        <v>527</v>
      </c>
      <c r="B12" s="391">
        <v>286711.53561999998</v>
      </c>
      <c r="C12" s="392">
        <v>0.85404576300489754</v>
      </c>
      <c r="D12" s="391">
        <v>74295.808999999994</v>
      </c>
      <c r="E12" s="392">
        <v>0.68491196228743356</v>
      </c>
      <c r="F12" s="391">
        <v>81980.025260000009</v>
      </c>
      <c r="G12" s="392">
        <v>0.69898684989197124</v>
      </c>
      <c r="H12" s="391">
        <v>151675.18708</v>
      </c>
      <c r="I12" s="392">
        <v>0.68728068207767956</v>
      </c>
      <c r="J12" s="391">
        <v>594662.55695999996</v>
      </c>
      <c r="K12" s="392">
        <v>0.76028472223910615</v>
      </c>
      <c r="L12" s="391">
        <v>35638144.34375</v>
      </c>
      <c r="M12" s="392">
        <v>0.89831639998633606</v>
      </c>
      <c r="N12" s="391">
        <v>11750167.379940001</v>
      </c>
      <c r="O12" s="392">
        <v>0.79342442423668536</v>
      </c>
      <c r="P12" s="391">
        <v>13977393.519040002</v>
      </c>
      <c r="Q12" s="392">
        <v>0.79288514035511692</v>
      </c>
      <c r="R12" s="391">
        <v>25520196.059209999</v>
      </c>
      <c r="S12" s="392">
        <v>0.80002745165501721</v>
      </c>
      <c r="T12" s="391">
        <v>86885901.301940009</v>
      </c>
      <c r="U12" s="392">
        <v>0.83536698366376994</v>
      </c>
      <c r="V12" s="391">
        <v>2138179.2936499999</v>
      </c>
      <c r="W12" s="392">
        <v>0.96878918504260381</v>
      </c>
      <c r="X12" s="391">
        <v>577588.12198000005</v>
      </c>
      <c r="Y12" s="392">
        <v>0.95068366125166337</v>
      </c>
      <c r="Z12" s="391">
        <v>837099.32430999994</v>
      </c>
      <c r="AA12" s="392">
        <v>0.95692111724324647</v>
      </c>
      <c r="AB12" s="391">
        <v>1602529.6822599999</v>
      </c>
      <c r="AC12" s="392">
        <v>0.87294137645097469</v>
      </c>
      <c r="AD12" s="391">
        <v>5155396.4221999999</v>
      </c>
      <c r="AE12" s="392">
        <v>0.9330731228632424</v>
      </c>
      <c r="AF12" s="391">
        <v>92635960.281100005</v>
      </c>
      <c r="AG12" s="392">
        <v>0.83972822934795277</v>
      </c>
    </row>
    <row r="13" spans="1:33" ht="19.5">
      <c r="A13" s="393" t="s">
        <v>528</v>
      </c>
      <c r="B13" s="391">
        <v>98925.716620000007</v>
      </c>
      <c r="C13" s="392">
        <v>0.29467628133215806</v>
      </c>
      <c r="D13" s="391">
        <v>29437.648140000001</v>
      </c>
      <c r="E13" s="392">
        <v>0.27137731756436512</v>
      </c>
      <c r="F13" s="391">
        <v>27774.609100000001</v>
      </c>
      <c r="G13" s="392">
        <v>0.23681483947117629</v>
      </c>
      <c r="H13" s="391">
        <v>44632.5455</v>
      </c>
      <c r="I13" s="392">
        <v>0.2022419546970706</v>
      </c>
      <c r="J13" s="391">
        <v>200770.51936000003</v>
      </c>
      <c r="K13" s="392">
        <v>0.2566880271153279</v>
      </c>
      <c r="L13" s="391">
        <v>4148392.4305700003</v>
      </c>
      <c r="M13" s="392">
        <v>0.10456686291001434</v>
      </c>
      <c r="N13" s="391">
        <v>2251443.7615700001</v>
      </c>
      <c r="O13" s="392">
        <v>0.15202766160375122</v>
      </c>
      <c r="P13" s="391">
        <v>2406647.6344499998</v>
      </c>
      <c r="Q13" s="392">
        <v>0.13652009903182991</v>
      </c>
      <c r="R13" s="391">
        <v>2810547.2731999997</v>
      </c>
      <c r="S13" s="392">
        <v>8.8107276586642261E-2</v>
      </c>
      <c r="T13" s="391">
        <v>11617031.099789999</v>
      </c>
      <c r="U13" s="392">
        <v>0.11169227784419723</v>
      </c>
      <c r="V13" s="391">
        <v>0</v>
      </c>
      <c r="W13" s="392">
        <v>0</v>
      </c>
      <c r="X13" s="391">
        <v>0</v>
      </c>
      <c r="Y13" s="392">
        <v>0</v>
      </c>
      <c r="Z13" s="391">
        <v>0</v>
      </c>
      <c r="AA13" s="392">
        <v>0</v>
      </c>
      <c r="AB13" s="391">
        <v>0</v>
      </c>
      <c r="AC13" s="392">
        <v>0</v>
      </c>
      <c r="AD13" s="391">
        <v>0</v>
      </c>
      <c r="AE13" s="392">
        <v>0</v>
      </c>
      <c r="AF13" s="391">
        <v>11817801.61915</v>
      </c>
      <c r="AG13" s="392">
        <v>0.10712623476154416</v>
      </c>
    </row>
    <row r="14" spans="1:33" ht="19.5">
      <c r="A14" s="393" t="s">
        <v>529</v>
      </c>
      <c r="B14" s="391">
        <v>174018.12311000002</v>
      </c>
      <c r="C14" s="392">
        <v>0.51835877620611848</v>
      </c>
      <c r="D14" s="391">
        <v>39263.193439999995</v>
      </c>
      <c r="E14" s="392">
        <v>0.36195622911463937</v>
      </c>
      <c r="F14" s="391">
        <v>49943.986299999997</v>
      </c>
      <c r="G14" s="392">
        <v>0.42583775186903089</v>
      </c>
      <c r="H14" s="391">
        <v>90771.872260000004</v>
      </c>
      <c r="I14" s="392">
        <v>0.41131153672100551</v>
      </c>
      <c r="J14" s="391">
        <v>353997.17511000007</v>
      </c>
      <c r="K14" s="392">
        <v>0.45259053357556223</v>
      </c>
      <c r="L14" s="391">
        <v>28118904.38462</v>
      </c>
      <c r="M14" s="392">
        <v>0.70878193641924914</v>
      </c>
      <c r="N14" s="391">
        <v>9008367.2723299991</v>
      </c>
      <c r="O14" s="392">
        <v>0.608285685237407</v>
      </c>
      <c r="P14" s="391">
        <v>10990250.67293</v>
      </c>
      <c r="Q14" s="392">
        <v>0.62343572394050473</v>
      </c>
      <c r="R14" s="391">
        <v>21666336.03703</v>
      </c>
      <c r="S14" s="392">
        <v>0.67921357524801684</v>
      </c>
      <c r="T14" s="391">
        <v>69783858.366909996</v>
      </c>
      <c r="U14" s="392">
        <v>0.67093890261668632</v>
      </c>
      <c r="V14" s="391">
        <v>2031153.6851600001</v>
      </c>
      <c r="W14" s="392">
        <v>0.92029687556432849</v>
      </c>
      <c r="X14" s="391">
        <v>505892.50414999999</v>
      </c>
      <c r="Y14" s="392">
        <v>0.83267594976918136</v>
      </c>
      <c r="Z14" s="391">
        <v>782659.61038999993</v>
      </c>
      <c r="AA14" s="392">
        <v>0.8946889419757903</v>
      </c>
      <c r="AB14" s="391">
        <v>1507870.3049999999</v>
      </c>
      <c r="AC14" s="392">
        <v>0.82137784661806512</v>
      </c>
      <c r="AD14" s="391">
        <v>4827576.1047</v>
      </c>
      <c r="AE14" s="392">
        <v>0.87374105558116633</v>
      </c>
      <c r="AF14" s="391">
        <v>74965431.646719992</v>
      </c>
      <c r="AG14" s="392">
        <v>0.67954808249392784</v>
      </c>
    </row>
    <row r="15" spans="1:33" ht="19.5">
      <c r="A15" s="393" t="s">
        <v>530</v>
      </c>
      <c r="B15" s="391">
        <v>0</v>
      </c>
      <c r="C15" s="392">
        <v>0</v>
      </c>
      <c r="D15" s="391">
        <v>0</v>
      </c>
      <c r="E15" s="392">
        <v>0</v>
      </c>
      <c r="F15" s="391">
        <v>0</v>
      </c>
      <c r="G15" s="392">
        <v>0</v>
      </c>
      <c r="H15" s="391">
        <v>0</v>
      </c>
      <c r="I15" s="392">
        <v>0</v>
      </c>
      <c r="J15" s="391">
        <v>0</v>
      </c>
      <c r="K15" s="392">
        <v>0</v>
      </c>
      <c r="L15" s="391">
        <v>0</v>
      </c>
      <c r="M15" s="392">
        <v>0</v>
      </c>
      <c r="N15" s="391">
        <v>0</v>
      </c>
      <c r="O15" s="392">
        <v>0</v>
      </c>
      <c r="P15" s="391">
        <v>0</v>
      </c>
      <c r="Q15" s="392">
        <v>0</v>
      </c>
      <c r="R15" s="391">
        <v>0</v>
      </c>
      <c r="S15" s="392">
        <v>0</v>
      </c>
      <c r="T15" s="391">
        <v>0</v>
      </c>
      <c r="U15" s="392">
        <v>0</v>
      </c>
      <c r="V15" s="391">
        <v>0</v>
      </c>
      <c r="W15" s="392">
        <v>0</v>
      </c>
      <c r="X15" s="391">
        <v>0</v>
      </c>
      <c r="Y15" s="392">
        <v>0</v>
      </c>
      <c r="Z15" s="391">
        <v>0</v>
      </c>
      <c r="AA15" s="392">
        <v>0</v>
      </c>
      <c r="AB15" s="391">
        <v>0</v>
      </c>
      <c r="AC15" s="392">
        <v>0</v>
      </c>
      <c r="AD15" s="391">
        <v>0</v>
      </c>
      <c r="AE15" s="392">
        <v>0</v>
      </c>
      <c r="AF15" s="391">
        <v>0</v>
      </c>
      <c r="AG15" s="392">
        <v>0</v>
      </c>
    </row>
    <row r="16" spans="1:33" ht="19.5">
      <c r="A16" s="393" t="s">
        <v>531</v>
      </c>
      <c r="B16" s="391">
        <v>8767.6823399999994</v>
      </c>
      <c r="C16" s="392">
        <v>2.6116849249394235E-2</v>
      </c>
      <c r="D16" s="391">
        <v>4594.9614099999999</v>
      </c>
      <c r="E16" s="392">
        <v>4.2359644215707142E-2</v>
      </c>
      <c r="F16" s="391">
        <v>4261.4298600000002</v>
      </c>
      <c r="G16" s="392">
        <v>3.6334258551764004E-2</v>
      </c>
      <c r="H16" s="391">
        <v>7389.3318799999997</v>
      </c>
      <c r="I16" s="392">
        <v>3.3483031419675124E-2</v>
      </c>
      <c r="J16" s="391">
        <v>25013.405489999997</v>
      </c>
      <c r="K16" s="392">
        <v>3.1980002478107901E-2</v>
      </c>
      <c r="L16" s="391">
        <v>337099.59299999999</v>
      </c>
      <c r="M16" s="392">
        <v>8.4971341352605007E-3</v>
      </c>
      <c r="N16" s="391">
        <v>370844.25586999999</v>
      </c>
      <c r="O16" s="392">
        <v>2.5041080750684525E-2</v>
      </c>
      <c r="P16" s="391">
        <v>477710.84768000001</v>
      </c>
      <c r="Q16" s="392">
        <v>2.7098745699329317E-2</v>
      </c>
      <c r="R16" s="391">
        <v>482609.22502999997</v>
      </c>
      <c r="S16" s="392">
        <v>1.5129218739156729E-2</v>
      </c>
      <c r="T16" s="391">
        <v>1668263.9215799998</v>
      </c>
      <c r="U16" s="392">
        <v>1.6039571199041699E-2</v>
      </c>
      <c r="V16" s="391">
        <v>57025.01109</v>
      </c>
      <c r="W16" s="392">
        <v>2.5837503049905446E-2</v>
      </c>
      <c r="X16" s="391">
        <v>28018.348440000002</v>
      </c>
      <c r="Y16" s="392">
        <v>4.6116921493905602E-2</v>
      </c>
      <c r="Z16" s="391">
        <v>54439.713920000002</v>
      </c>
      <c r="AA16" s="392">
        <v>6.2232175267456252E-2</v>
      </c>
      <c r="AB16" s="391">
        <v>84645.17985</v>
      </c>
      <c r="AC16" s="392">
        <v>4.6108524931653079E-2</v>
      </c>
      <c r="AD16" s="391">
        <v>224128.25329999998</v>
      </c>
      <c r="AE16" s="392">
        <v>4.0564882329509021E-2</v>
      </c>
      <c r="AF16" s="391">
        <v>1917405.5803699999</v>
      </c>
      <c r="AG16" s="392">
        <v>1.738093487734356E-2</v>
      </c>
    </row>
    <row r="17" spans="1:33" ht="19.5">
      <c r="A17" s="394" t="s">
        <v>532</v>
      </c>
      <c r="B17" s="391">
        <v>0</v>
      </c>
      <c r="C17" s="392">
        <v>0</v>
      </c>
      <c r="D17" s="391">
        <v>0</v>
      </c>
      <c r="E17" s="392">
        <v>0</v>
      </c>
      <c r="F17" s="391">
        <v>0</v>
      </c>
      <c r="G17" s="392">
        <v>0</v>
      </c>
      <c r="H17" s="391">
        <v>0</v>
      </c>
      <c r="I17" s="392">
        <v>0</v>
      </c>
      <c r="J17" s="391">
        <v>0</v>
      </c>
      <c r="K17" s="392">
        <v>0</v>
      </c>
      <c r="L17" s="391">
        <v>32160.716250000001</v>
      </c>
      <c r="M17" s="392">
        <v>8.1066226580197057E-4</v>
      </c>
      <c r="N17" s="391">
        <v>46636.282299999999</v>
      </c>
      <c r="O17" s="392">
        <v>3.1490926244665939E-3</v>
      </c>
      <c r="P17" s="391">
        <v>71190.073420000001</v>
      </c>
      <c r="Q17" s="392">
        <v>4.0383460105503696E-3</v>
      </c>
      <c r="R17" s="391">
        <v>35076.663009999997</v>
      </c>
      <c r="S17" s="392">
        <v>1.0996111963773368E-3</v>
      </c>
      <c r="T17" s="391">
        <v>185063.73497999998</v>
      </c>
      <c r="U17" s="392">
        <v>1.7793005741927206E-3</v>
      </c>
      <c r="V17" s="391">
        <v>0</v>
      </c>
      <c r="W17" s="392">
        <v>0</v>
      </c>
      <c r="X17" s="391">
        <v>0</v>
      </c>
      <c r="Y17" s="392">
        <v>0</v>
      </c>
      <c r="Z17" s="391">
        <v>0</v>
      </c>
      <c r="AA17" s="392">
        <v>0</v>
      </c>
      <c r="AB17" s="391">
        <v>0</v>
      </c>
      <c r="AC17" s="392">
        <v>0</v>
      </c>
      <c r="AD17" s="391">
        <v>0</v>
      </c>
      <c r="AE17" s="392">
        <v>0</v>
      </c>
      <c r="AF17" s="391">
        <v>185063.73497999998</v>
      </c>
      <c r="AG17" s="392">
        <v>1.6775692940377521E-3</v>
      </c>
    </row>
    <row r="18" spans="1:33" ht="19.5">
      <c r="A18" s="394" t="s">
        <v>533</v>
      </c>
      <c r="B18" s="391">
        <v>0</v>
      </c>
      <c r="C18" s="392">
        <v>0</v>
      </c>
      <c r="D18" s="391">
        <v>0</v>
      </c>
      <c r="E18" s="392">
        <v>0</v>
      </c>
      <c r="F18" s="391">
        <v>0</v>
      </c>
      <c r="G18" s="392">
        <v>0</v>
      </c>
      <c r="H18" s="391">
        <v>3881.2127999999998</v>
      </c>
      <c r="I18" s="392">
        <v>1.7586809232453267E-2</v>
      </c>
      <c r="J18" s="391">
        <v>3881.2127999999998</v>
      </c>
      <c r="K18" s="392">
        <v>4.9621869765668642E-3</v>
      </c>
      <c r="L18" s="391">
        <v>12973.124109999999</v>
      </c>
      <c r="M18" s="392">
        <v>3.2700833227067115E-4</v>
      </c>
      <c r="N18" s="391">
        <v>22875.60239</v>
      </c>
      <c r="O18" s="392">
        <v>1.5446640944314595E-3</v>
      </c>
      <c r="P18" s="391">
        <v>31594.290559999998</v>
      </c>
      <c r="Q18" s="392">
        <v>1.7922256729026029E-3</v>
      </c>
      <c r="R18" s="391">
        <v>125600.75854000001</v>
      </c>
      <c r="S18" s="392">
        <v>3.9374327120198435E-3</v>
      </c>
      <c r="T18" s="391">
        <v>193043.77559999999</v>
      </c>
      <c r="U18" s="392">
        <v>1.8560249030234437E-3</v>
      </c>
      <c r="V18" s="391">
        <v>0</v>
      </c>
      <c r="W18" s="392">
        <v>0</v>
      </c>
      <c r="X18" s="391">
        <v>0</v>
      </c>
      <c r="Y18" s="392">
        <v>0</v>
      </c>
      <c r="Z18" s="391">
        <v>0</v>
      </c>
      <c r="AA18" s="392">
        <v>0</v>
      </c>
      <c r="AB18" s="391">
        <v>10014.197410000001</v>
      </c>
      <c r="AC18" s="392">
        <v>5.4550049012564153E-3</v>
      </c>
      <c r="AD18" s="391">
        <v>10014.197410000001</v>
      </c>
      <c r="AE18" s="392">
        <v>1.8124655574653695E-3</v>
      </c>
      <c r="AF18" s="391">
        <v>206939.18581</v>
      </c>
      <c r="AG18" s="392">
        <v>1.8758663002535116E-3</v>
      </c>
    </row>
    <row r="19" spans="1:33" ht="19.5">
      <c r="A19" s="395" t="s">
        <v>534</v>
      </c>
      <c r="B19" s="391">
        <v>0</v>
      </c>
      <c r="C19" s="392">
        <v>0</v>
      </c>
      <c r="D19" s="391">
        <v>0</v>
      </c>
      <c r="E19" s="392">
        <v>0</v>
      </c>
      <c r="F19" s="391">
        <v>0</v>
      </c>
      <c r="G19" s="392">
        <v>0</v>
      </c>
      <c r="H19" s="391">
        <v>0</v>
      </c>
      <c r="I19" s="392">
        <v>0</v>
      </c>
      <c r="J19" s="391">
        <v>0</v>
      </c>
      <c r="K19" s="392">
        <v>0</v>
      </c>
      <c r="L19" s="391">
        <v>1299605.7</v>
      </c>
      <c r="M19" s="392">
        <v>3.2758639242406677E-2</v>
      </c>
      <c r="N19" s="391">
        <v>0</v>
      </c>
      <c r="O19" s="392">
        <v>0</v>
      </c>
      <c r="P19" s="391">
        <v>0</v>
      </c>
      <c r="Q19" s="392">
        <v>0</v>
      </c>
      <c r="R19" s="391">
        <v>0</v>
      </c>
      <c r="S19" s="392">
        <v>0</v>
      </c>
      <c r="T19" s="391">
        <v>1299605.7</v>
      </c>
      <c r="U19" s="392">
        <v>1.2495096181237425E-2</v>
      </c>
      <c r="V19" s="391">
        <v>0</v>
      </c>
      <c r="W19" s="392">
        <v>0</v>
      </c>
      <c r="X19" s="391">
        <v>0</v>
      </c>
      <c r="Y19" s="392">
        <v>0</v>
      </c>
      <c r="Z19" s="391">
        <v>0</v>
      </c>
      <c r="AA19" s="392">
        <v>0</v>
      </c>
      <c r="AB19" s="391">
        <v>0</v>
      </c>
      <c r="AC19" s="392">
        <v>0</v>
      </c>
      <c r="AD19" s="391">
        <v>0</v>
      </c>
      <c r="AE19" s="392">
        <v>0</v>
      </c>
      <c r="AF19" s="391">
        <v>1299605.7</v>
      </c>
      <c r="AG19" s="392">
        <v>1.1780690673470156E-2</v>
      </c>
    </row>
    <row r="20" spans="1:33" ht="17.25" customHeight="1">
      <c r="A20" s="386" t="s">
        <v>535</v>
      </c>
      <c r="B20" s="391">
        <v>5000.0135499999997</v>
      </c>
      <c r="C20" s="392">
        <v>1.4893856217226786E-2</v>
      </c>
      <c r="D20" s="391">
        <v>1000.0060100000001</v>
      </c>
      <c r="E20" s="392">
        <v>9.2187713927218539E-3</v>
      </c>
      <c r="F20" s="391">
        <v>0</v>
      </c>
      <c r="G20" s="392">
        <v>0</v>
      </c>
      <c r="H20" s="391">
        <v>5000.2246399999995</v>
      </c>
      <c r="I20" s="392">
        <v>2.2657350007475062E-2</v>
      </c>
      <c r="J20" s="391">
        <v>11000.244199999999</v>
      </c>
      <c r="K20" s="392">
        <v>1.4063972093541273E-2</v>
      </c>
      <c r="L20" s="391">
        <v>1689008.3952000001</v>
      </c>
      <c r="M20" s="392">
        <v>4.2574156681332687E-2</v>
      </c>
      <c r="N20" s="391">
        <v>50000.205479999997</v>
      </c>
      <c r="O20" s="392">
        <v>3.3762399259445724E-3</v>
      </c>
      <c r="P20" s="391">
        <v>0</v>
      </c>
      <c r="Q20" s="392">
        <v>0</v>
      </c>
      <c r="R20" s="391">
        <v>400026.10239999997</v>
      </c>
      <c r="S20" s="392">
        <v>1.2540337172804143E-2</v>
      </c>
      <c r="T20" s="391">
        <v>2139034.7030800004</v>
      </c>
      <c r="U20" s="392">
        <v>2.0565810345391095E-2</v>
      </c>
      <c r="V20" s="391">
        <v>50000.597399999999</v>
      </c>
      <c r="W20" s="392">
        <v>2.2654806428369853E-2</v>
      </c>
      <c r="X20" s="391">
        <v>43677.269390000001</v>
      </c>
      <c r="Y20" s="392">
        <v>7.1890789988576356E-2</v>
      </c>
      <c r="Z20" s="391">
        <v>0</v>
      </c>
      <c r="AA20" s="392">
        <v>0</v>
      </c>
      <c r="AB20" s="391">
        <v>0</v>
      </c>
      <c r="AC20" s="392">
        <v>0</v>
      </c>
      <c r="AD20" s="391">
        <v>93677.86679</v>
      </c>
      <c r="AE20" s="392">
        <v>1.6954719395101674E-2</v>
      </c>
      <c r="AF20" s="391">
        <v>2243712.8140700003</v>
      </c>
      <c r="AG20" s="392">
        <v>2.0338850947375749E-2</v>
      </c>
    </row>
    <row r="21" spans="1:33" ht="19.5">
      <c r="A21" s="393" t="s">
        <v>536</v>
      </c>
      <c r="B21" s="391">
        <v>41375.0671</v>
      </c>
      <c r="C21" s="392">
        <v>0.12324652607501643</v>
      </c>
      <c r="D21" s="391">
        <v>28775.8861</v>
      </c>
      <c r="E21" s="392">
        <v>0.26527672126580765</v>
      </c>
      <c r="F21" s="391">
        <v>32443.34143</v>
      </c>
      <c r="G21" s="392">
        <v>0.27662188385772862</v>
      </c>
      <c r="H21" s="391">
        <v>55908.23661</v>
      </c>
      <c r="I21" s="392">
        <v>0.25333511519464474</v>
      </c>
      <c r="J21" s="391">
        <v>158502.53124000001</v>
      </c>
      <c r="K21" s="392">
        <v>0.2026477899567915</v>
      </c>
      <c r="L21" s="391">
        <v>3982048.05229</v>
      </c>
      <c r="M21" s="392">
        <v>0.10037388693424187</v>
      </c>
      <c r="N21" s="391">
        <v>2830579.0870700004</v>
      </c>
      <c r="O21" s="392">
        <v>0.19113349706396993</v>
      </c>
      <c r="P21" s="391">
        <v>3201736.06702</v>
      </c>
      <c r="Q21" s="392">
        <v>0.18162248543844034</v>
      </c>
      <c r="R21" s="391">
        <v>5199277.0750099998</v>
      </c>
      <c r="S21" s="392">
        <v>0.16299108279254204</v>
      </c>
      <c r="T21" s="391">
        <v>15213640.28139</v>
      </c>
      <c r="U21" s="392">
        <v>0.14627197971101238</v>
      </c>
      <c r="V21" s="391">
        <v>8792.2419300000001</v>
      </c>
      <c r="W21" s="392">
        <v>3.9836831828642706E-3</v>
      </c>
      <c r="X21" s="391">
        <v>5451.7023600000002</v>
      </c>
      <c r="Y21" s="392">
        <v>8.9732530196294426E-3</v>
      </c>
      <c r="Z21" s="391">
        <v>13099.87918</v>
      </c>
      <c r="AA21" s="392">
        <v>1.4974986428294975E-2</v>
      </c>
      <c r="AB21" s="391">
        <v>72752.000910000002</v>
      </c>
      <c r="AC21" s="392">
        <v>3.9629987835466604E-2</v>
      </c>
      <c r="AD21" s="391">
        <v>100095.82438000001</v>
      </c>
      <c r="AE21" s="392">
        <v>1.8116302955411022E-2</v>
      </c>
      <c r="AF21" s="391">
        <v>15472238.637009999</v>
      </c>
      <c r="AG21" s="392">
        <v>0.14025304552659959</v>
      </c>
    </row>
    <row r="22" spans="1:33" ht="19.5">
      <c r="A22" s="393" t="s">
        <v>537</v>
      </c>
      <c r="B22" s="391">
        <v>16380.49134</v>
      </c>
      <c r="C22" s="392">
        <v>4.8793604326429985E-2</v>
      </c>
      <c r="D22" s="391">
        <v>15388.072</v>
      </c>
      <c r="E22" s="392">
        <v>0.14185826537456928</v>
      </c>
      <c r="F22" s="391">
        <v>16572.171559999999</v>
      </c>
      <c r="G22" s="392">
        <v>0.14129941968004847</v>
      </c>
      <c r="H22" s="391">
        <v>21311.106800000001</v>
      </c>
      <c r="I22" s="392">
        <v>9.6566302632011727E-2</v>
      </c>
      <c r="J22" s="391">
        <v>69651.84169999999</v>
      </c>
      <c r="K22" s="392">
        <v>8.9050891973157686E-2</v>
      </c>
      <c r="L22" s="391">
        <v>1808983.9301300002</v>
      </c>
      <c r="M22" s="392">
        <v>4.5598331834370745E-2</v>
      </c>
      <c r="N22" s="391">
        <v>1022633.78128</v>
      </c>
      <c r="O22" s="392">
        <v>6.9052856259926021E-2</v>
      </c>
      <c r="P22" s="391">
        <v>1987624.4795200001</v>
      </c>
      <c r="Q22" s="392">
        <v>0.11275048615256572</v>
      </c>
      <c r="R22" s="391">
        <v>1626129.6588699999</v>
      </c>
      <c r="S22" s="392">
        <v>5.0977208953569476E-2</v>
      </c>
      <c r="T22" s="391">
        <v>6445371.8498</v>
      </c>
      <c r="U22" s="392">
        <v>6.1969212036459352E-2</v>
      </c>
      <c r="V22" s="391">
        <v>0</v>
      </c>
      <c r="W22" s="392">
        <v>0</v>
      </c>
      <c r="X22" s="391">
        <v>0</v>
      </c>
      <c r="Y22" s="392">
        <v>0</v>
      </c>
      <c r="Z22" s="391">
        <v>0</v>
      </c>
      <c r="AA22" s="392">
        <v>0</v>
      </c>
      <c r="AB22" s="391">
        <v>0</v>
      </c>
      <c r="AC22" s="392">
        <v>0</v>
      </c>
      <c r="AD22" s="391">
        <v>0</v>
      </c>
      <c r="AE22" s="392">
        <v>0</v>
      </c>
      <c r="AF22" s="391">
        <v>6515023.6914999997</v>
      </c>
      <c r="AG22" s="392">
        <v>5.9057511705197324E-2</v>
      </c>
    </row>
    <row r="23" spans="1:33" ht="19.5">
      <c r="A23" s="393" t="s">
        <v>538</v>
      </c>
      <c r="B23" s="391">
        <v>10880.62802</v>
      </c>
      <c r="C23" s="392">
        <v>3.2410814023295792E-2</v>
      </c>
      <c r="D23" s="391">
        <v>2188.8075600000002</v>
      </c>
      <c r="E23" s="392">
        <v>2.0177995248549879E-2</v>
      </c>
      <c r="F23" s="391">
        <v>0</v>
      </c>
      <c r="G23" s="392">
        <v>0</v>
      </c>
      <c r="H23" s="391">
        <v>0</v>
      </c>
      <c r="I23" s="392">
        <v>0</v>
      </c>
      <c r="J23" s="391">
        <v>13069.435580000001</v>
      </c>
      <c r="K23" s="392">
        <v>1.6709463347682356E-2</v>
      </c>
      <c r="L23" s="391">
        <v>939784.04114999995</v>
      </c>
      <c r="M23" s="392">
        <v>2.368875911347874E-2</v>
      </c>
      <c r="N23" s="391">
        <v>152281.11366</v>
      </c>
      <c r="O23" s="392">
        <v>1.0282709260301932E-2</v>
      </c>
      <c r="P23" s="391">
        <v>0</v>
      </c>
      <c r="Q23" s="392">
        <v>0</v>
      </c>
      <c r="R23" s="391">
        <v>268035.62018000003</v>
      </c>
      <c r="S23" s="392">
        <v>8.4025943087529548E-3</v>
      </c>
      <c r="T23" s="391">
        <v>1360100.7749900001</v>
      </c>
      <c r="U23" s="392">
        <v>1.30767278103471E-2</v>
      </c>
      <c r="V23" s="391">
        <v>8792.2419300000001</v>
      </c>
      <c r="W23" s="392">
        <v>3.9836831828642706E-3</v>
      </c>
      <c r="X23" s="391">
        <v>0</v>
      </c>
      <c r="Y23" s="392">
        <v>0</v>
      </c>
      <c r="Z23" s="391">
        <v>13099.87918</v>
      </c>
      <c r="AA23" s="392">
        <v>1.4974986428294975E-2</v>
      </c>
      <c r="AB23" s="391">
        <v>49140.669849999998</v>
      </c>
      <c r="AC23" s="392">
        <v>2.6768255498447715E-2</v>
      </c>
      <c r="AD23" s="391">
        <v>71032.790959999998</v>
      </c>
      <c r="AE23" s="392">
        <v>1.2856196237661094E-2</v>
      </c>
      <c r="AF23" s="391">
        <v>1444203.00153</v>
      </c>
      <c r="AG23" s="392">
        <v>1.3091439065496617E-2</v>
      </c>
    </row>
    <row r="24" spans="1:33" ht="19.5">
      <c r="A24" s="393" t="s">
        <v>530</v>
      </c>
      <c r="B24" s="391">
        <v>0</v>
      </c>
      <c r="C24" s="392">
        <v>0</v>
      </c>
      <c r="D24" s="391">
        <v>0</v>
      </c>
      <c r="E24" s="392">
        <v>0</v>
      </c>
      <c r="F24" s="391">
        <v>0</v>
      </c>
      <c r="G24" s="392">
        <v>0</v>
      </c>
      <c r="H24" s="391">
        <v>0</v>
      </c>
      <c r="I24" s="392">
        <v>0</v>
      </c>
      <c r="J24" s="391">
        <v>0</v>
      </c>
      <c r="K24" s="392">
        <v>0</v>
      </c>
      <c r="L24" s="391">
        <v>0</v>
      </c>
      <c r="M24" s="392">
        <v>0</v>
      </c>
      <c r="N24" s="391">
        <v>0</v>
      </c>
      <c r="O24" s="392">
        <v>0</v>
      </c>
      <c r="P24" s="391">
        <v>0</v>
      </c>
      <c r="Q24" s="392">
        <v>0</v>
      </c>
      <c r="R24" s="391">
        <v>0</v>
      </c>
      <c r="S24" s="392">
        <v>0</v>
      </c>
      <c r="T24" s="391">
        <v>0</v>
      </c>
      <c r="U24" s="392">
        <v>0</v>
      </c>
      <c r="V24" s="391">
        <v>0</v>
      </c>
      <c r="W24" s="392">
        <v>0</v>
      </c>
      <c r="X24" s="391">
        <v>0</v>
      </c>
      <c r="Y24" s="392">
        <v>0</v>
      </c>
      <c r="Z24" s="391">
        <v>0</v>
      </c>
      <c r="AA24" s="392">
        <v>0</v>
      </c>
      <c r="AB24" s="391">
        <v>0</v>
      </c>
      <c r="AC24" s="392">
        <v>0</v>
      </c>
      <c r="AD24" s="391">
        <v>0</v>
      </c>
      <c r="AE24" s="392">
        <v>0</v>
      </c>
      <c r="AF24" s="391">
        <v>0</v>
      </c>
      <c r="AG24" s="392">
        <v>0</v>
      </c>
    </row>
    <row r="25" spans="1:33" ht="19.5">
      <c r="A25" s="393" t="s">
        <v>539</v>
      </c>
      <c r="B25" s="391">
        <v>0</v>
      </c>
      <c r="C25" s="392">
        <v>0</v>
      </c>
      <c r="D25" s="391">
        <v>0</v>
      </c>
      <c r="E25" s="392">
        <v>0</v>
      </c>
      <c r="F25" s="391">
        <v>0</v>
      </c>
      <c r="G25" s="392">
        <v>0</v>
      </c>
      <c r="H25" s="391">
        <v>0</v>
      </c>
      <c r="I25" s="392">
        <v>0</v>
      </c>
      <c r="J25" s="391">
        <v>0</v>
      </c>
      <c r="K25" s="392">
        <v>0</v>
      </c>
      <c r="L25" s="391">
        <v>0</v>
      </c>
      <c r="M25" s="392">
        <v>0</v>
      </c>
      <c r="N25" s="391">
        <v>26479.681690000001</v>
      </c>
      <c r="O25" s="392">
        <v>1.7880278228824883E-3</v>
      </c>
      <c r="P25" s="391">
        <v>0</v>
      </c>
      <c r="Q25" s="392">
        <v>0</v>
      </c>
      <c r="R25" s="391">
        <v>0</v>
      </c>
      <c r="S25" s="392">
        <v>0</v>
      </c>
      <c r="T25" s="391">
        <v>26479.681690000001</v>
      </c>
      <c r="U25" s="392">
        <v>2.5458965712839022E-4</v>
      </c>
      <c r="V25" s="391">
        <v>0</v>
      </c>
      <c r="W25" s="392">
        <v>0</v>
      </c>
      <c r="X25" s="391">
        <v>5451.7023600000002</v>
      </c>
      <c r="Y25" s="392">
        <v>8.9732530196294426E-3</v>
      </c>
      <c r="Z25" s="391">
        <v>0</v>
      </c>
      <c r="AA25" s="392">
        <v>0</v>
      </c>
      <c r="AB25" s="391">
        <v>0</v>
      </c>
      <c r="AC25" s="392">
        <v>0</v>
      </c>
      <c r="AD25" s="391">
        <v>5451.7023600000002</v>
      </c>
      <c r="AE25" s="392">
        <v>9.8670141525127692E-4</v>
      </c>
      <c r="AF25" s="391">
        <v>31931.384050000001</v>
      </c>
      <c r="AG25" s="392">
        <v>2.8945222252320743E-4</v>
      </c>
    </row>
    <row r="26" spans="1:33" ht="19.5">
      <c r="A26" s="394" t="s">
        <v>532</v>
      </c>
      <c r="B26" s="391">
        <v>0</v>
      </c>
      <c r="C26" s="392">
        <v>0</v>
      </c>
      <c r="D26" s="391">
        <v>0</v>
      </c>
      <c r="E26" s="392">
        <v>0</v>
      </c>
      <c r="F26" s="391">
        <v>2999.6250700000005</v>
      </c>
      <c r="G26" s="392">
        <v>2.5575723743516736E-2</v>
      </c>
      <c r="H26" s="391">
        <v>0</v>
      </c>
      <c r="I26" s="392">
        <v>0</v>
      </c>
      <c r="J26" s="391">
        <v>2999.6250700000005</v>
      </c>
      <c r="K26" s="392">
        <v>3.8350642502615346E-3</v>
      </c>
      <c r="L26" s="391">
        <v>0</v>
      </c>
      <c r="M26" s="392">
        <v>0</v>
      </c>
      <c r="N26" s="391">
        <v>105566.44563</v>
      </c>
      <c r="O26" s="392">
        <v>7.1283236769622759E-3</v>
      </c>
      <c r="P26" s="391">
        <v>207980.46606999999</v>
      </c>
      <c r="Q26" s="392">
        <v>1.179795222953418E-2</v>
      </c>
      <c r="R26" s="391">
        <v>0</v>
      </c>
      <c r="S26" s="392">
        <v>0</v>
      </c>
      <c r="T26" s="391">
        <v>313546.9117</v>
      </c>
      <c r="U26" s="392">
        <v>3.0146057523612415E-3</v>
      </c>
      <c r="V26" s="391">
        <v>0</v>
      </c>
      <c r="W26" s="392">
        <v>0</v>
      </c>
      <c r="X26" s="391">
        <v>0</v>
      </c>
      <c r="Y26" s="392">
        <v>0</v>
      </c>
      <c r="Z26" s="391">
        <v>0</v>
      </c>
      <c r="AA26" s="392">
        <v>0</v>
      </c>
      <c r="AB26" s="391">
        <v>0</v>
      </c>
      <c r="AC26" s="392">
        <v>0</v>
      </c>
      <c r="AD26" s="391">
        <v>0</v>
      </c>
      <c r="AE26" s="392">
        <v>0</v>
      </c>
      <c r="AF26" s="391">
        <v>316546.53677000001</v>
      </c>
      <c r="AG26" s="392">
        <v>2.8694371173084397E-3</v>
      </c>
    </row>
    <row r="27" spans="1:33" ht="39">
      <c r="A27" s="394" t="s">
        <v>540</v>
      </c>
      <c r="B27" s="391">
        <v>14113.94774</v>
      </c>
      <c r="C27" s="392">
        <v>4.2042107725290656E-2</v>
      </c>
      <c r="D27" s="391">
        <v>11199.006539999998</v>
      </c>
      <c r="E27" s="392">
        <v>0.10324046064268848</v>
      </c>
      <c r="F27" s="391">
        <v>12871.544800000001</v>
      </c>
      <c r="G27" s="392">
        <v>0.10974674043416345</v>
      </c>
      <c r="H27" s="391">
        <v>34597.129810000006</v>
      </c>
      <c r="I27" s="392">
        <v>0.15676881256263306</v>
      </c>
      <c r="J27" s="391">
        <v>72781.628890000007</v>
      </c>
      <c r="K27" s="392">
        <v>9.305237038568992E-2</v>
      </c>
      <c r="L27" s="391">
        <v>1233280.0810100001</v>
      </c>
      <c r="M27" s="392">
        <v>3.1086795986392388E-2</v>
      </c>
      <c r="N27" s="391">
        <v>1523618.0648099999</v>
      </c>
      <c r="O27" s="392">
        <v>0.10288158004389721</v>
      </c>
      <c r="P27" s="391">
        <v>1006131.1214299999</v>
      </c>
      <c r="Q27" s="392">
        <v>5.7074047056340428E-2</v>
      </c>
      <c r="R27" s="391">
        <v>3305111.7959600003</v>
      </c>
      <c r="S27" s="392">
        <v>0.1036112795302196</v>
      </c>
      <c r="T27" s="391">
        <v>7068141.0632100003</v>
      </c>
      <c r="U27" s="392">
        <v>6.7956844454716295E-2</v>
      </c>
      <c r="V27" s="391">
        <v>0</v>
      </c>
      <c r="W27" s="392">
        <v>0</v>
      </c>
      <c r="X27" s="391">
        <v>0</v>
      </c>
      <c r="Y27" s="392">
        <v>0</v>
      </c>
      <c r="Z27" s="391">
        <v>0</v>
      </c>
      <c r="AA27" s="392">
        <v>0</v>
      </c>
      <c r="AB27" s="391">
        <v>23611.33106</v>
      </c>
      <c r="AC27" s="392">
        <v>1.2861732337018891E-2</v>
      </c>
      <c r="AD27" s="391">
        <v>23611.33106</v>
      </c>
      <c r="AE27" s="392">
        <v>4.2734053024986547E-3</v>
      </c>
      <c r="AF27" s="391">
        <v>7164534.0231600003</v>
      </c>
      <c r="AG27" s="392">
        <v>6.4945205416073987E-2</v>
      </c>
    </row>
    <row r="28" spans="1:33" ht="19.5" customHeight="1">
      <c r="A28" s="395" t="s">
        <v>534</v>
      </c>
      <c r="B28" s="391">
        <v>0</v>
      </c>
      <c r="C28" s="392">
        <v>0</v>
      </c>
      <c r="D28" s="391">
        <v>0</v>
      </c>
      <c r="E28" s="392">
        <v>0</v>
      </c>
      <c r="F28" s="391">
        <v>0</v>
      </c>
      <c r="G28" s="392">
        <v>0</v>
      </c>
      <c r="H28" s="391">
        <v>0</v>
      </c>
      <c r="I28" s="392">
        <v>0</v>
      </c>
      <c r="J28" s="391">
        <v>0</v>
      </c>
      <c r="K28" s="392">
        <v>0</v>
      </c>
      <c r="L28" s="391">
        <v>0</v>
      </c>
      <c r="M28" s="392">
        <v>0</v>
      </c>
      <c r="N28" s="391">
        <v>0</v>
      </c>
      <c r="O28" s="392">
        <v>0</v>
      </c>
      <c r="P28" s="391">
        <v>0</v>
      </c>
      <c r="Q28" s="392">
        <v>0</v>
      </c>
      <c r="R28" s="391">
        <v>0</v>
      </c>
      <c r="S28" s="392">
        <v>0</v>
      </c>
      <c r="T28" s="391">
        <v>0</v>
      </c>
      <c r="U28" s="392">
        <v>0</v>
      </c>
      <c r="V28" s="391">
        <v>0</v>
      </c>
      <c r="W28" s="392">
        <v>0</v>
      </c>
      <c r="X28" s="391">
        <v>0</v>
      </c>
      <c r="Y28" s="392">
        <v>0</v>
      </c>
      <c r="Z28" s="391">
        <v>0</v>
      </c>
      <c r="AA28" s="392">
        <v>0</v>
      </c>
      <c r="AB28" s="391">
        <v>0</v>
      </c>
      <c r="AC28" s="392">
        <v>0</v>
      </c>
      <c r="AD28" s="391">
        <v>0</v>
      </c>
      <c r="AE28" s="392">
        <v>0</v>
      </c>
      <c r="AF28" s="391">
        <v>0</v>
      </c>
      <c r="AG28" s="392">
        <v>0</v>
      </c>
    </row>
    <row r="29" spans="1:33" ht="19.5">
      <c r="A29" s="393" t="s">
        <v>535</v>
      </c>
      <c r="B29" s="391">
        <v>0</v>
      </c>
      <c r="C29" s="392">
        <v>0</v>
      </c>
      <c r="D29" s="391">
        <v>0</v>
      </c>
      <c r="E29" s="392">
        <v>0</v>
      </c>
      <c r="F29" s="391">
        <v>0</v>
      </c>
      <c r="G29" s="392">
        <v>0</v>
      </c>
      <c r="H29" s="391">
        <v>0</v>
      </c>
      <c r="I29" s="392">
        <v>0</v>
      </c>
      <c r="J29" s="391">
        <v>0</v>
      </c>
      <c r="K29" s="392">
        <v>0</v>
      </c>
      <c r="L29" s="391">
        <v>0</v>
      </c>
      <c r="M29" s="392">
        <v>0</v>
      </c>
      <c r="N29" s="391">
        <v>0</v>
      </c>
      <c r="O29" s="392">
        <v>0</v>
      </c>
      <c r="P29" s="391">
        <v>0</v>
      </c>
      <c r="Q29" s="392">
        <v>0</v>
      </c>
      <c r="R29" s="391">
        <v>0</v>
      </c>
      <c r="S29" s="392">
        <v>0</v>
      </c>
      <c r="T29" s="391">
        <v>0</v>
      </c>
      <c r="U29" s="392">
        <v>0</v>
      </c>
      <c r="V29" s="391">
        <v>0</v>
      </c>
      <c r="W29" s="392">
        <v>0</v>
      </c>
      <c r="X29" s="391">
        <v>0</v>
      </c>
      <c r="Y29" s="392">
        <v>0</v>
      </c>
      <c r="Z29" s="391">
        <v>0</v>
      </c>
      <c r="AA29" s="392">
        <v>0</v>
      </c>
      <c r="AB29" s="391">
        <v>0</v>
      </c>
      <c r="AC29" s="392">
        <v>0</v>
      </c>
      <c r="AD29" s="391">
        <v>0</v>
      </c>
      <c r="AE29" s="392">
        <v>0</v>
      </c>
      <c r="AF29" s="391">
        <v>0</v>
      </c>
      <c r="AG29" s="392">
        <v>0</v>
      </c>
    </row>
    <row r="30" spans="1:33" ht="19.5">
      <c r="A30" s="393" t="s">
        <v>541</v>
      </c>
      <c r="B30" s="391">
        <v>0</v>
      </c>
      <c r="C30" s="392">
        <v>0</v>
      </c>
      <c r="D30" s="391">
        <v>0</v>
      </c>
      <c r="E30" s="392">
        <v>0</v>
      </c>
      <c r="F30" s="391">
        <v>0</v>
      </c>
      <c r="G30" s="392">
        <v>0</v>
      </c>
      <c r="H30" s="391">
        <v>0</v>
      </c>
      <c r="I30" s="392">
        <v>0</v>
      </c>
      <c r="J30" s="391">
        <v>0</v>
      </c>
      <c r="K30" s="392">
        <v>0</v>
      </c>
      <c r="L30" s="391">
        <v>0</v>
      </c>
      <c r="M30" s="392">
        <v>0</v>
      </c>
      <c r="N30" s="391">
        <v>0</v>
      </c>
      <c r="O30" s="392">
        <v>0</v>
      </c>
      <c r="P30" s="391">
        <v>0</v>
      </c>
      <c r="Q30" s="392">
        <v>0</v>
      </c>
      <c r="R30" s="391">
        <v>0</v>
      </c>
      <c r="S30" s="392">
        <v>0</v>
      </c>
      <c r="T30" s="391">
        <v>0</v>
      </c>
      <c r="U30" s="392">
        <v>0</v>
      </c>
      <c r="V30" s="391">
        <v>0</v>
      </c>
      <c r="W30" s="392">
        <v>0</v>
      </c>
      <c r="X30" s="391">
        <v>0</v>
      </c>
      <c r="Y30" s="392">
        <v>0</v>
      </c>
      <c r="Z30" s="391">
        <v>0</v>
      </c>
      <c r="AA30" s="392">
        <v>0</v>
      </c>
      <c r="AB30" s="391">
        <v>0</v>
      </c>
      <c r="AC30" s="392">
        <v>0</v>
      </c>
      <c r="AD30" s="391">
        <v>0</v>
      </c>
      <c r="AE30" s="392">
        <v>0</v>
      </c>
      <c r="AF30" s="391">
        <v>0</v>
      </c>
      <c r="AG30" s="392">
        <v>0</v>
      </c>
    </row>
    <row r="31" spans="1:33" ht="18">
      <c r="A31" s="386" t="s">
        <v>542</v>
      </c>
      <c r="B31" s="389">
        <v>336788.69720999995</v>
      </c>
      <c r="C31" s="390">
        <v>1.0032137676572632</v>
      </c>
      <c r="D31" s="389">
        <v>108596.55938999999</v>
      </c>
      <c r="E31" s="390">
        <v>1.0011208383163135</v>
      </c>
      <c r="F31" s="389">
        <v>117546.72574000001</v>
      </c>
      <c r="G31" s="390">
        <v>1.0022394513728903</v>
      </c>
      <c r="H31" s="389">
        <v>220755.85580000002</v>
      </c>
      <c r="I31" s="390">
        <v>1.0003035965720721</v>
      </c>
      <c r="J31" s="389">
        <v>783687.83814000001</v>
      </c>
      <c r="K31" s="390">
        <v>1.0019562916292939</v>
      </c>
      <c r="L31" s="389">
        <v>40118287.715920001</v>
      </c>
      <c r="M31" s="390">
        <v>1.01124557572262</v>
      </c>
      <c r="N31" s="389">
        <v>14818929.862919999</v>
      </c>
      <c r="O31" s="390">
        <v>1.0006411410244236</v>
      </c>
      <c r="P31" s="389">
        <v>17645518.82339</v>
      </c>
      <c r="Q31" s="390">
        <v>1.0009641389765609</v>
      </c>
      <c r="R31" s="389">
        <v>31910167.803470001</v>
      </c>
      <c r="S31" s="390">
        <v>1.0003453802025515</v>
      </c>
      <c r="T31" s="389">
        <v>104492904.2057</v>
      </c>
      <c r="U31" s="390">
        <v>1.004650016775896</v>
      </c>
      <c r="V31" s="389">
        <v>2215032.0984699996</v>
      </c>
      <c r="W31" s="390">
        <v>1.0036104773312913</v>
      </c>
      <c r="X31" s="389">
        <v>608758.99832000001</v>
      </c>
      <c r="Y31" s="390">
        <v>1.0019894996434719</v>
      </c>
      <c r="Z31" s="389">
        <v>877396.17765999993</v>
      </c>
      <c r="AA31" s="390">
        <v>1.0029860330892293</v>
      </c>
      <c r="AB31" s="389">
        <v>1840777.8318399999</v>
      </c>
      <c r="AC31" s="390">
        <v>1.0027216045076304</v>
      </c>
      <c r="AD31" s="389">
        <v>5541965.1062899996</v>
      </c>
      <c r="AE31" s="390">
        <v>1.0030380333620297</v>
      </c>
      <c r="AF31" s="389">
        <v>110818557.15012999</v>
      </c>
      <c r="AG31" s="390">
        <v>1.0045501821559846</v>
      </c>
    </row>
    <row r="32" spans="1:33" ht="18">
      <c r="A32" s="386" t="s">
        <v>710</v>
      </c>
      <c r="B32" s="389">
        <v>1078.8933100000002</v>
      </c>
      <c r="C32" s="390">
        <v>3.2137676572632262E-3</v>
      </c>
      <c r="D32" s="389">
        <v>121.58291</v>
      </c>
      <c r="E32" s="390">
        <v>1.1208383163135948E-3</v>
      </c>
      <c r="F32" s="389">
        <v>262.65197999999998</v>
      </c>
      <c r="G32" s="390">
        <v>2.2394513728903067E-3</v>
      </c>
      <c r="H32" s="389">
        <v>67.000380000000007</v>
      </c>
      <c r="I32" s="390">
        <v>3.0359657207197638E-4</v>
      </c>
      <c r="J32" s="389">
        <v>1530.1285800000001</v>
      </c>
      <c r="K32" s="390">
        <v>1.956291629294006E-3</v>
      </c>
      <c r="L32" s="389">
        <v>446136.18413000001</v>
      </c>
      <c r="M32" s="390">
        <v>1.1245575722620013E-2</v>
      </c>
      <c r="N32" s="389">
        <v>9494.9362799999999</v>
      </c>
      <c r="O32" s="390">
        <v>6.4114102442355868E-4</v>
      </c>
      <c r="P32" s="389">
        <v>16996.34562</v>
      </c>
      <c r="Q32" s="390">
        <v>9.6413897656101415E-4</v>
      </c>
      <c r="R32" s="389">
        <v>11017.335050000002</v>
      </c>
      <c r="S32" s="390">
        <v>3.4538020255138479E-4</v>
      </c>
      <c r="T32" s="389">
        <v>483644.80108</v>
      </c>
      <c r="U32" s="390">
        <v>4.6500167758959828E-3</v>
      </c>
      <c r="V32" s="389">
        <v>7968.5529000000006</v>
      </c>
      <c r="W32" s="390">
        <v>3.6104773312913506E-3</v>
      </c>
      <c r="X32" s="389">
        <v>1208.7210600000001</v>
      </c>
      <c r="Y32" s="390">
        <v>1.9894996434718605E-3</v>
      </c>
      <c r="Z32" s="389">
        <v>2612.1341000000002</v>
      </c>
      <c r="AA32" s="390">
        <v>2.98603308922934E-3</v>
      </c>
      <c r="AB32" s="389">
        <v>4996.2713700000004</v>
      </c>
      <c r="AC32" s="390">
        <v>2.7216045076304428E-3</v>
      </c>
      <c r="AD32" s="389">
        <v>16785.679430000004</v>
      </c>
      <c r="AE32" s="390">
        <v>3.0380333620295525E-3</v>
      </c>
      <c r="AF32" s="389">
        <v>501960.60909000004</v>
      </c>
      <c r="AG32" s="390">
        <v>4.5501821559846669E-3</v>
      </c>
    </row>
    <row r="33" spans="1:33" ht="22.5" customHeight="1">
      <c r="A33" s="785" t="s">
        <v>544</v>
      </c>
      <c r="B33" s="786">
        <v>335709.8039</v>
      </c>
      <c r="C33" s="787">
        <v>1</v>
      </c>
      <c r="D33" s="786">
        <v>108474.97648</v>
      </c>
      <c r="E33" s="787">
        <v>1</v>
      </c>
      <c r="F33" s="788">
        <v>117284.07376</v>
      </c>
      <c r="G33" s="787">
        <v>1</v>
      </c>
      <c r="H33" s="786">
        <v>220688.85541999998</v>
      </c>
      <c r="I33" s="787">
        <v>1</v>
      </c>
      <c r="J33" s="786">
        <v>782157.70955999987</v>
      </c>
      <c r="K33" s="787">
        <v>1</v>
      </c>
      <c r="L33" s="786">
        <v>39672151.531790003</v>
      </c>
      <c r="M33" s="787">
        <v>1</v>
      </c>
      <c r="N33" s="786">
        <v>14809434.92664</v>
      </c>
      <c r="O33" s="787">
        <v>1</v>
      </c>
      <c r="P33" s="788">
        <v>17628522.477770001</v>
      </c>
      <c r="Q33" s="787">
        <v>1</v>
      </c>
      <c r="R33" s="786">
        <v>31899150.468419999</v>
      </c>
      <c r="S33" s="787">
        <v>1</v>
      </c>
      <c r="T33" s="786">
        <v>104009259.40462001</v>
      </c>
      <c r="U33" s="787">
        <v>1</v>
      </c>
      <c r="V33" s="786">
        <v>2207063.5455700001</v>
      </c>
      <c r="W33" s="787">
        <v>1</v>
      </c>
      <c r="X33" s="786">
        <v>607550.27726</v>
      </c>
      <c r="Y33" s="787">
        <v>1</v>
      </c>
      <c r="Z33" s="788">
        <v>874784.0435599999</v>
      </c>
      <c r="AA33" s="787">
        <v>1</v>
      </c>
      <c r="AB33" s="786">
        <v>1835781.5604700001</v>
      </c>
      <c r="AC33" s="787">
        <v>1</v>
      </c>
      <c r="AD33" s="786">
        <v>5525179.42686</v>
      </c>
      <c r="AE33" s="787">
        <v>1</v>
      </c>
      <c r="AF33" s="786">
        <v>110316596.54104002</v>
      </c>
      <c r="AG33" s="787">
        <v>1</v>
      </c>
    </row>
    <row r="34" spans="1:33" ht="19.5">
      <c r="A34" s="395" t="s">
        <v>545</v>
      </c>
      <c r="B34" s="391">
        <v>944.39496999999994</v>
      </c>
      <c r="C34" s="392">
        <v>2.8131289555109714E-3</v>
      </c>
      <c r="D34" s="391">
        <v>172.91643999999999</v>
      </c>
      <c r="E34" s="392">
        <v>1.5940675500573291E-3</v>
      </c>
      <c r="F34" s="391">
        <v>0</v>
      </c>
      <c r="G34" s="392">
        <v>0</v>
      </c>
      <c r="H34" s="391">
        <v>0</v>
      </c>
      <c r="I34" s="392">
        <v>0</v>
      </c>
      <c r="J34" s="391">
        <v>1117.31141</v>
      </c>
      <c r="K34" s="392">
        <v>1.4284988773281279E-3</v>
      </c>
      <c r="L34" s="391">
        <v>162363.72952000002</v>
      </c>
      <c r="M34" s="392">
        <v>4.0926373602373205E-3</v>
      </c>
      <c r="N34" s="391">
        <v>207.625</v>
      </c>
      <c r="O34" s="392">
        <v>1.4019778676802389E-5</v>
      </c>
      <c r="P34" s="391">
        <v>10163.39</v>
      </c>
      <c r="Q34" s="392">
        <v>5.7653101743587894E-4</v>
      </c>
      <c r="R34" s="391">
        <v>0</v>
      </c>
      <c r="S34" s="392">
        <v>0</v>
      </c>
      <c r="T34" s="391">
        <v>172734.74452000001</v>
      </c>
      <c r="U34" s="388">
        <v>1.6607631427123428E-3</v>
      </c>
      <c r="V34" s="391">
        <v>4527.5836399999998</v>
      </c>
      <c r="W34" s="392">
        <v>2.0514061088488947E-3</v>
      </c>
      <c r="X34" s="391">
        <v>87.549329999999998</v>
      </c>
      <c r="Y34" s="392">
        <v>1.4410219742609621E-4</v>
      </c>
      <c r="Z34" s="391">
        <v>612.8605</v>
      </c>
      <c r="AA34" s="392">
        <v>7.0058490951197254E-4</v>
      </c>
      <c r="AB34" s="391">
        <v>2799.8359999999998</v>
      </c>
      <c r="AC34" s="392">
        <v>1.5251465971164789E-3</v>
      </c>
      <c r="AD34" s="391">
        <v>8027.8294699999988</v>
      </c>
      <c r="AE34" s="392">
        <v>1.4529536237273429E-3</v>
      </c>
      <c r="AF34" s="391">
        <v>181879.8854</v>
      </c>
      <c r="AG34" s="392">
        <v>1.6487082733044347E-3</v>
      </c>
    </row>
    <row r="35" spans="1:33" ht="28.5">
      <c r="A35" s="395" t="s">
        <v>546</v>
      </c>
      <c r="B35" s="391">
        <v>0</v>
      </c>
      <c r="C35" s="392">
        <v>0</v>
      </c>
      <c r="D35" s="391">
        <v>0</v>
      </c>
      <c r="E35" s="392">
        <v>0</v>
      </c>
      <c r="F35" s="391">
        <v>0</v>
      </c>
      <c r="G35" s="392">
        <v>0</v>
      </c>
      <c r="H35" s="391">
        <v>0</v>
      </c>
      <c r="I35" s="392">
        <v>0</v>
      </c>
      <c r="J35" s="391">
        <v>0</v>
      </c>
      <c r="K35" s="392">
        <v>0</v>
      </c>
      <c r="L35" s="391">
        <v>0</v>
      </c>
      <c r="M35" s="392">
        <v>0</v>
      </c>
      <c r="N35" s="391">
        <v>0</v>
      </c>
      <c r="O35" s="392">
        <v>0</v>
      </c>
      <c r="P35" s="391">
        <v>0</v>
      </c>
      <c r="Q35" s="392">
        <v>0</v>
      </c>
      <c r="R35" s="391">
        <v>0</v>
      </c>
      <c r="S35" s="392">
        <v>0</v>
      </c>
      <c r="T35" s="391">
        <v>0</v>
      </c>
      <c r="U35" s="388">
        <v>0</v>
      </c>
      <c r="V35" s="391">
        <v>0</v>
      </c>
      <c r="W35" s="392">
        <v>0</v>
      </c>
      <c r="X35" s="391">
        <v>0</v>
      </c>
      <c r="Y35" s="392">
        <v>0</v>
      </c>
      <c r="Z35" s="391">
        <v>0</v>
      </c>
      <c r="AA35" s="392">
        <v>0</v>
      </c>
      <c r="AB35" s="391">
        <v>0</v>
      </c>
      <c r="AC35" s="392">
        <v>0</v>
      </c>
      <c r="AD35" s="391">
        <v>0</v>
      </c>
      <c r="AE35" s="392">
        <v>0</v>
      </c>
      <c r="AF35" s="391">
        <v>0</v>
      </c>
      <c r="AG35" s="388">
        <v>0</v>
      </c>
    </row>
    <row r="36" spans="1:33" ht="12.75" customHeight="1">
      <c r="A36" s="23" t="s">
        <v>711</v>
      </c>
    </row>
    <row r="37" spans="1:33" ht="12.75" customHeight="1">
      <c r="A37" s="23"/>
    </row>
    <row r="38" spans="1:33" ht="12.75" customHeight="1">
      <c r="A38" s="683" t="s">
        <v>97</v>
      </c>
      <c r="L38" s="137"/>
    </row>
    <row r="39" spans="1:33" ht="12.75" customHeight="1"/>
    <row r="40" spans="1:33" ht="12.75" customHeight="1"/>
    <row r="41" spans="1:33" ht="12.75" customHeight="1"/>
    <row r="42" spans="1:33" ht="12.75" customHeight="1">
      <c r="F42" s="137"/>
      <c r="P42" s="137"/>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29" t="s">
        <v>1030</v>
      </c>
    </row>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K39"/>
  <sheetViews>
    <sheetView showGridLines="0" zoomScaleNormal="100" workbookViewId="0"/>
  </sheetViews>
  <sheetFormatPr defaultRowHeight="15"/>
  <cols>
    <col min="1" max="1" width="22.5703125" customWidth="1"/>
    <col min="2" max="7" width="12.140625" customWidth="1"/>
    <col min="8" max="8" width="12.28515625" customWidth="1"/>
  </cols>
  <sheetData>
    <row r="1" spans="1:11" ht="12.75" customHeight="1">
      <c r="A1" s="141" t="s">
        <v>826</v>
      </c>
      <c r="J1" s="142" t="str">
        <f>Naslovnica!A20</f>
        <v>Rujan 2019.</v>
      </c>
    </row>
    <row r="2" spans="1:11" ht="12.75" customHeight="1">
      <c r="A2" s="594" t="s">
        <v>827</v>
      </c>
      <c r="I2" s="585"/>
      <c r="J2" s="596" t="str">
        <f>Naslovnica!A24</f>
        <v>September 2019</v>
      </c>
    </row>
    <row r="3" spans="1:11" ht="12.75" customHeight="1"/>
    <row r="4" spans="1:11" ht="33.75">
      <c r="A4" s="789" t="s">
        <v>693</v>
      </c>
      <c r="B4" s="790" t="s">
        <v>35</v>
      </c>
      <c r="C4" s="790" t="s">
        <v>36</v>
      </c>
      <c r="D4" s="790" t="s">
        <v>37</v>
      </c>
      <c r="E4" s="790" t="s">
        <v>283</v>
      </c>
      <c r="F4" s="790" t="s">
        <v>284</v>
      </c>
      <c r="G4" s="790" t="s">
        <v>38</v>
      </c>
      <c r="H4" s="790" t="s">
        <v>39</v>
      </c>
      <c r="I4" s="790" t="s">
        <v>40</v>
      </c>
      <c r="J4" s="790" t="s">
        <v>522</v>
      </c>
    </row>
    <row r="5" spans="1:11" ht="21.75">
      <c r="A5" s="795" t="s">
        <v>694</v>
      </c>
      <c r="B5" s="796">
        <v>45453</v>
      </c>
      <c r="C5" s="796">
        <v>97429</v>
      </c>
      <c r="D5" s="796">
        <v>31607</v>
      </c>
      <c r="E5" s="796">
        <v>1465</v>
      </c>
      <c r="F5" s="796">
        <v>718</v>
      </c>
      <c r="G5" s="796">
        <v>22884</v>
      </c>
      <c r="H5" s="796">
        <v>32203</v>
      </c>
      <c r="I5" s="796">
        <v>75940</v>
      </c>
      <c r="J5" s="796">
        <v>307699</v>
      </c>
      <c r="K5" s="54"/>
    </row>
    <row r="6" spans="1:11" ht="22.5">
      <c r="A6" s="854" t="s">
        <v>695</v>
      </c>
      <c r="B6" s="396">
        <v>0.14771903711094284</v>
      </c>
      <c r="C6" s="396">
        <v>0.31663736313735175</v>
      </c>
      <c r="D6" s="396">
        <v>0.10272051582878072</v>
      </c>
      <c r="E6" s="396">
        <v>4.76114644506482E-3</v>
      </c>
      <c r="F6" s="396">
        <v>2.3334492474788673E-3</v>
      </c>
      <c r="G6" s="396">
        <v>7.4371382422432311E-2</v>
      </c>
      <c r="H6" s="396">
        <v>0.10465747369994703</v>
      </c>
      <c r="I6" s="396">
        <v>0.24679963210800165</v>
      </c>
      <c r="J6" s="396">
        <v>1</v>
      </c>
      <c r="K6" s="54"/>
    </row>
    <row r="7" spans="1:11" ht="22.5">
      <c r="A7" s="854" t="s">
        <v>696</v>
      </c>
      <c r="B7" s="227">
        <v>575</v>
      </c>
      <c r="C7" s="227">
        <v>480</v>
      </c>
      <c r="D7" s="227">
        <v>128</v>
      </c>
      <c r="E7" s="227">
        <v>26</v>
      </c>
      <c r="F7" s="227">
        <v>20</v>
      </c>
      <c r="G7" s="227">
        <v>158</v>
      </c>
      <c r="H7" s="227">
        <v>513</v>
      </c>
      <c r="I7" s="227">
        <v>1692</v>
      </c>
      <c r="J7" s="227">
        <v>3592</v>
      </c>
      <c r="K7" s="54"/>
    </row>
    <row r="8" spans="1:11" ht="22.5">
      <c r="A8" s="80" t="s">
        <v>697</v>
      </c>
      <c r="B8" s="226">
        <v>5</v>
      </c>
      <c r="C8" s="226">
        <v>2</v>
      </c>
      <c r="D8" s="226">
        <v>21</v>
      </c>
      <c r="E8" s="226">
        <v>2</v>
      </c>
      <c r="F8" s="226">
        <v>0</v>
      </c>
      <c r="G8" s="226">
        <v>0</v>
      </c>
      <c r="H8" s="226">
        <v>1</v>
      </c>
      <c r="I8" s="226">
        <v>42</v>
      </c>
      <c r="J8" s="226">
        <v>73</v>
      </c>
      <c r="K8" s="54"/>
    </row>
    <row r="9" spans="1:11" ht="22.5">
      <c r="A9" s="854" t="s">
        <v>800</v>
      </c>
      <c r="B9" s="227">
        <v>10</v>
      </c>
      <c r="C9" s="227">
        <v>7</v>
      </c>
      <c r="D9" s="227">
        <v>0</v>
      </c>
      <c r="E9" s="227">
        <v>0</v>
      </c>
      <c r="F9" s="227">
        <v>0</v>
      </c>
      <c r="G9" s="227">
        <v>1</v>
      </c>
      <c r="H9" s="227">
        <v>7</v>
      </c>
      <c r="I9" s="227">
        <v>13</v>
      </c>
      <c r="J9" s="227">
        <v>38</v>
      </c>
    </row>
    <row r="10" spans="1:11" ht="22.5">
      <c r="A10" s="854" t="s">
        <v>1032</v>
      </c>
      <c r="B10" s="227">
        <v>150</v>
      </c>
      <c r="C10" s="227">
        <v>127</v>
      </c>
      <c r="D10" s="227">
        <v>1</v>
      </c>
      <c r="E10" s="227">
        <v>0</v>
      </c>
      <c r="F10" s="227">
        <v>0</v>
      </c>
      <c r="G10" s="227">
        <v>19</v>
      </c>
      <c r="H10" s="227">
        <v>92</v>
      </c>
      <c r="I10" s="227">
        <v>97</v>
      </c>
      <c r="J10" s="227">
        <v>486</v>
      </c>
    </row>
    <row r="11" spans="1:11" ht="22.5">
      <c r="A11" s="854" t="s">
        <v>698</v>
      </c>
      <c r="B11" s="227">
        <v>165</v>
      </c>
      <c r="C11" s="227">
        <v>136</v>
      </c>
      <c r="D11" s="227">
        <v>22</v>
      </c>
      <c r="E11" s="227">
        <v>2</v>
      </c>
      <c r="F11" s="227">
        <v>0</v>
      </c>
      <c r="G11" s="227">
        <v>20</v>
      </c>
      <c r="H11" s="227">
        <v>100</v>
      </c>
      <c r="I11" s="227">
        <v>152</v>
      </c>
      <c r="J11" s="227">
        <v>597</v>
      </c>
    </row>
    <row r="12" spans="1:11" ht="21.75">
      <c r="A12" s="795" t="s">
        <v>699</v>
      </c>
      <c r="B12" s="796">
        <v>45863</v>
      </c>
      <c r="C12" s="796">
        <v>97773</v>
      </c>
      <c r="D12" s="796">
        <v>31713</v>
      </c>
      <c r="E12" s="796">
        <v>1489</v>
      </c>
      <c r="F12" s="796">
        <v>738</v>
      </c>
      <c r="G12" s="796">
        <v>23022</v>
      </c>
      <c r="H12" s="796">
        <v>32616</v>
      </c>
      <c r="I12" s="796">
        <v>77480</v>
      </c>
      <c r="J12" s="796">
        <v>310694</v>
      </c>
    </row>
    <row r="13" spans="1:11" ht="21.75">
      <c r="A13" s="791" t="s">
        <v>700</v>
      </c>
      <c r="B13" s="792">
        <v>0.147614694844445</v>
      </c>
      <c r="C13" s="792">
        <v>0.31469226956426583</v>
      </c>
      <c r="D13" s="792">
        <v>0.10207149156404693</v>
      </c>
      <c r="E13" s="793">
        <v>4.7924967974920666E-3</v>
      </c>
      <c r="F13" s="794">
        <v>2.3753274926454969E-3</v>
      </c>
      <c r="G13" s="792">
        <v>7.409863080716074E-2</v>
      </c>
      <c r="H13" s="792">
        <v>0.1049778882115522</v>
      </c>
      <c r="I13" s="792">
        <v>0.24937720071839173</v>
      </c>
      <c r="J13" s="792">
        <v>1</v>
      </c>
    </row>
    <row r="14" spans="1:11" ht="12.75" customHeight="1">
      <c r="A14" s="22" t="s">
        <v>692</v>
      </c>
    </row>
    <row r="15" spans="1:11" ht="12.75" customHeight="1">
      <c r="A15" s="30" t="s">
        <v>701</v>
      </c>
    </row>
    <row r="16" spans="1:11" ht="12.75" customHeight="1"/>
    <row r="17" spans="1:10" ht="12.75" customHeight="1"/>
    <row r="18" spans="1:10">
      <c r="A18" s="141" t="s">
        <v>829</v>
      </c>
      <c r="B18" s="274"/>
      <c r="C18" s="274"/>
      <c r="D18" s="274"/>
      <c r="E18" s="274"/>
      <c r="F18" s="274"/>
      <c r="G18" s="870"/>
      <c r="H18" s="870" t="s">
        <v>45</v>
      </c>
      <c r="I18" s="302"/>
      <c r="J18" s="797" t="s">
        <v>1107</v>
      </c>
    </row>
    <row r="19" spans="1:10">
      <c r="A19" s="594" t="s">
        <v>828</v>
      </c>
      <c r="B19" s="274"/>
      <c r="C19" s="274"/>
      <c r="D19" s="274"/>
      <c r="E19" s="274"/>
      <c r="F19" s="274"/>
      <c r="G19" s="608"/>
      <c r="H19" s="608" t="s">
        <v>46</v>
      </c>
      <c r="I19" s="798"/>
      <c r="J19" s="596" t="s">
        <v>1108</v>
      </c>
    </row>
    <row r="20" spans="1:10">
      <c r="A20" s="274"/>
      <c r="B20" s="274"/>
      <c r="C20" s="274"/>
      <c r="D20" s="274"/>
      <c r="E20" s="274"/>
      <c r="F20" s="274"/>
      <c r="G20" s="274"/>
      <c r="H20" s="274"/>
      <c r="I20" s="274"/>
      <c r="J20" s="274"/>
    </row>
    <row r="21" spans="1:10" ht="24" customHeight="1">
      <c r="A21" s="823"/>
      <c r="B21" s="824"/>
      <c r="C21" s="824" t="s">
        <v>1100</v>
      </c>
      <c r="D21" s="824"/>
      <c r="E21" s="1007" t="s">
        <v>776</v>
      </c>
      <c r="F21" s="1010"/>
      <c r="G21" s="1010"/>
      <c r="H21" s="1011"/>
      <c r="I21" s="1012"/>
      <c r="J21" s="1012"/>
    </row>
    <row r="22" spans="1:10" ht="24">
      <c r="A22" s="823"/>
      <c r="B22" s="825"/>
      <c r="C22" s="826" t="s">
        <v>1101</v>
      </c>
      <c r="D22" s="825"/>
      <c r="E22" s="1013" t="s">
        <v>660</v>
      </c>
      <c r="F22" s="1013"/>
      <c r="G22" s="827" t="s">
        <v>661</v>
      </c>
      <c r="H22" s="1014"/>
      <c r="I22" s="1014"/>
      <c r="J22" s="330"/>
    </row>
    <row r="23" spans="1:10" ht="21.75">
      <c r="A23" s="851" t="s">
        <v>662</v>
      </c>
      <c r="B23" s="851" t="s">
        <v>663</v>
      </c>
      <c r="C23" s="851" t="s">
        <v>664</v>
      </c>
      <c r="D23" s="851" t="s">
        <v>665</v>
      </c>
      <c r="E23" s="851" t="s">
        <v>663</v>
      </c>
      <c r="F23" s="851" t="s">
        <v>664</v>
      </c>
      <c r="G23" s="851" t="s">
        <v>665</v>
      </c>
      <c r="H23" s="331"/>
      <c r="I23" s="331"/>
      <c r="J23" s="331"/>
    </row>
    <row r="24" spans="1:10">
      <c r="A24" s="79" t="s">
        <v>8</v>
      </c>
      <c r="B24" s="397">
        <v>852</v>
      </c>
      <c r="C24" s="397">
        <v>792</v>
      </c>
      <c r="D24" s="397">
        <v>1644</v>
      </c>
      <c r="E24" s="397">
        <v>22</v>
      </c>
      <c r="F24" s="397">
        <v>3</v>
      </c>
      <c r="G24" s="398">
        <v>1.5441630636195081E-2</v>
      </c>
      <c r="H24" s="332"/>
      <c r="I24" s="332"/>
      <c r="J24" s="333"/>
    </row>
    <row r="25" spans="1:10">
      <c r="A25" s="79" t="s">
        <v>9</v>
      </c>
      <c r="B25" s="397">
        <v>4964</v>
      </c>
      <c r="C25" s="397">
        <v>2807</v>
      </c>
      <c r="D25" s="397">
        <v>7771</v>
      </c>
      <c r="E25" s="397">
        <v>398</v>
      </c>
      <c r="F25" s="397">
        <v>257</v>
      </c>
      <c r="G25" s="398">
        <v>9.2046093310848898E-2</v>
      </c>
      <c r="H25" s="332"/>
      <c r="I25" s="332"/>
      <c r="J25" s="333"/>
    </row>
    <row r="26" spans="1:10">
      <c r="A26" s="79" t="s">
        <v>10</v>
      </c>
      <c r="B26" s="397">
        <v>9676</v>
      </c>
      <c r="C26" s="397">
        <v>6200</v>
      </c>
      <c r="D26" s="397">
        <v>15876</v>
      </c>
      <c r="E26" s="397">
        <v>247</v>
      </c>
      <c r="F26" s="397">
        <v>164</v>
      </c>
      <c r="G26" s="398">
        <v>2.6576139670223098E-2</v>
      </c>
      <c r="H26" s="332"/>
      <c r="I26" s="332"/>
      <c r="J26" s="333"/>
    </row>
    <row r="27" spans="1:10">
      <c r="A27" s="79" t="s">
        <v>11</v>
      </c>
      <c r="B27" s="397">
        <v>17824</v>
      </c>
      <c r="C27" s="397">
        <v>12909</v>
      </c>
      <c r="D27" s="397">
        <v>30733</v>
      </c>
      <c r="E27" s="397">
        <v>186</v>
      </c>
      <c r="F27" s="397">
        <v>230</v>
      </c>
      <c r="G27" s="398">
        <v>1.3721674308143861E-2</v>
      </c>
      <c r="H27" s="332"/>
      <c r="I27" s="332"/>
      <c r="J27" s="333"/>
    </row>
    <row r="28" spans="1:10">
      <c r="A28" s="79" t="s">
        <v>12</v>
      </c>
      <c r="B28" s="397">
        <v>23051</v>
      </c>
      <c r="C28" s="397">
        <v>18615</v>
      </c>
      <c r="D28" s="397">
        <v>41666</v>
      </c>
      <c r="E28" s="397">
        <v>238</v>
      </c>
      <c r="F28" s="397">
        <v>295</v>
      </c>
      <c r="G28" s="398">
        <v>1.2957965623708434E-2</v>
      </c>
      <c r="H28" s="332"/>
      <c r="I28" s="332"/>
      <c r="J28" s="333"/>
    </row>
    <row r="29" spans="1:10">
      <c r="A29" s="79" t="s">
        <v>13</v>
      </c>
      <c r="B29" s="397">
        <v>23127</v>
      </c>
      <c r="C29" s="397">
        <v>20939</v>
      </c>
      <c r="D29" s="397">
        <v>44066</v>
      </c>
      <c r="E29" s="397">
        <v>499</v>
      </c>
      <c r="F29" s="397">
        <v>400</v>
      </c>
      <c r="G29" s="398">
        <v>2.0826094006995977E-2</v>
      </c>
      <c r="H29" s="332"/>
      <c r="I29" s="332"/>
      <c r="J29" s="333"/>
    </row>
    <row r="30" spans="1:10">
      <c r="A30" s="79" t="s">
        <v>14</v>
      </c>
      <c r="B30" s="397">
        <v>21129</v>
      </c>
      <c r="C30" s="397">
        <v>21502</v>
      </c>
      <c r="D30" s="397">
        <v>42631</v>
      </c>
      <c r="E30" s="397">
        <v>409</v>
      </c>
      <c r="F30" s="397">
        <v>433</v>
      </c>
      <c r="G30" s="398">
        <v>2.0148842996960958E-2</v>
      </c>
      <c r="H30" s="332"/>
      <c r="I30" s="332"/>
      <c r="J30" s="333"/>
    </row>
    <row r="31" spans="1:10">
      <c r="A31" s="79" t="s">
        <v>41</v>
      </c>
      <c r="B31" s="397">
        <v>33380</v>
      </c>
      <c r="C31" s="397">
        <v>37624</v>
      </c>
      <c r="D31" s="397">
        <v>71004</v>
      </c>
      <c r="E31" s="397">
        <v>622</v>
      </c>
      <c r="F31" s="397">
        <v>816</v>
      </c>
      <c r="G31" s="398">
        <v>2.0671017451053597E-2</v>
      </c>
      <c r="H31" s="332"/>
      <c r="I31" s="332"/>
      <c r="J31" s="333"/>
    </row>
    <row r="32" spans="1:10">
      <c r="A32" s="79" t="s">
        <v>42</v>
      </c>
      <c r="B32" s="397">
        <v>17058</v>
      </c>
      <c r="C32" s="397">
        <v>18919</v>
      </c>
      <c r="D32" s="397">
        <v>35977</v>
      </c>
      <c r="E32" s="397">
        <v>315</v>
      </c>
      <c r="F32" s="397">
        <v>377</v>
      </c>
      <c r="G32" s="398">
        <v>1.961173303103303E-2</v>
      </c>
      <c r="H32" s="332"/>
      <c r="I32" s="332"/>
      <c r="J32" s="333"/>
    </row>
    <row r="33" spans="1:10">
      <c r="A33" s="79" t="s">
        <v>43</v>
      </c>
      <c r="B33" s="397">
        <v>5011</v>
      </c>
      <c r="C33" s="397">
        <v>6724</v>
      </c>
      <c r="D33" s="397">
        <v>11735</v>
      </c>
      <c r="E33" s="397">
        <v>98</v>
      </c>
      <c r="F33" s="397">
        <v>80</v>
      </c>
      <c r="G33" s="398">
        <v>1.5401920913731937E-2</v>
      </c>
      <c r="H33" s="332"/>
      <c r="I33" s="332"/>
      <c r="J33" s="333"/>
    </row>
    <row r="34" spans="1:10">
      <c r="A34" s="79" t="s">
        <v>44</v>
      </c>
      <c r="B34" s="397">
        <v>346</v>
      </c>
      <c r="C34" s="397">
        <v>508</v>
      </c>
      <c r="D34" s="397">
        <v>854</v>
      </c>
      <c r="E34" s="397">
        <v>14</v>
      </c>
      <c r="F34" s="397">
        <v>10</v>
      </c>
      <c r="G34" s="398">
        <v>2.8915662650602414E-2</v>
      </c>
      <c r="H34" s="332"/>
      <c r="I34" s="332"/>
      <c r="J34" s="333"/>
    </row>
    <row r="35" spans="1:10" ht="24">
      <c r="A35" s="908" t="s">
        <v>666</v>
      </c>
      <c r="B35" s="829">
        <v>156418</v>
      </c>
      <c r="C35" s="829">
        <v>147539</v>
      </c>
      <c r="D35" s="829">
        <v>303957</v>
      </c>
      <c r="E35" s="829">
        <v>3048</v>
      </c>
      <c r="F35" s="829">
        <v>3065</v>
      </c>
      <c r="G35" s="830">
        <v>2.0524167013604488E-2</v>
      </c>
      <c r="H35" s="334"/>
      <c r="I35" s="334"/>
      <c r="J35" s="335"/>
    </row>
    <row r="36" spans="1:10">
      <c r="A36" s="22" t="s">
        <v>691</v>
      </c>
      <c r="B36" s="274"/>
      <c r="C36" s="274"/>
      <c r="D36" s="274"/>
      <c r="E36" s="274"/>
      <c r="F36" s="274"/>
      <c r="G36" s="274"/>
      <c r="H36" s="274"/>
      <c r="I36" s="274"/>
      <c r="J36" s="274"/>
    </row>
    <row r="37" spans="1:10">
      <c r="A37" s="274"/>
      <c r="B37" s="274"/>
      <c r="C37" s="274"/>
      <c r="D37" s="274"/>
      <c r="E37" s="274"/>
      <c r="F37" s="274"/>
      <c r="G37" s="274"/>
      <c r="H37" s="274"/>
      <c r="I37" s="274"/>
      <c r="J37" s="274"/>
    </row>
    <row r="38" spans="1:10" ht="12.75" customHeight="1">
      <c r="A38" s="683" t="s">
        <v>97</v>
      </c>
    </row>
    <row r="39" spans="1:10">
      <c r="J39" s="29" t="s">
        <v>1031</v>
      </c>
    </row>
  </sheetData>
  <mergeCells count="4">
    <mergeCell ref="E21:G21"/>
    <mergeCell ref="H21:J21"/>
    <mergeCell ref="E22:F22"/>
    <mergeCell ref="H22:I22"/>
  </mergeCells>
  <hyperlinks>
    <hyperlink ref="A38"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55"/>
  <sheetViews>
    <sheetView showGridLines="0" zoomScaleNormal="100" workbookViewId="0"/>
  </sheetViews>
  <sheetFormatPr defaultRowHeight="15"/>
  <cols>
    <col min="1" max="1" width="27.5703125" customWidth="1"/>
    <col min="2" max="2" width="11" bestFit="1" customWidth="1"/>
    <col min="3" max="3" width="12.85546875" customWidth="1"/>
    <col min="4" max="4" width="11.140625" customWidth="1"/>
    <col min="5" max="5" width="12.7109375" customWidth="1"/>
    <col min="6" max="6" width="15.28515625" customWidth="1"/>
  </cols>
  <sheetData>
    <row r="1" spans="1:7" ht="12.75" customHeight="1">
      <c r="A1" s="155" t="s">
        <v>830</v>
      </c>
      <c r="F1" s="142" t="str">
        <f>Naslovnica!A20</f>
        <v>Rujan 2019.</v>
      </c>
    </row>
    <row r="2" spans="1:7" ht="12.75" customHeight="1">
      <c r="A2" s="623" t="s">
        <v>831</v>
      </c>
      <c r="F2" s="596" t="str">
        <f>Naslovnica!A24</f>
        <v>September 2019</v>
      </c>
    </row>
    <row r="3" spans="1:7" ht="12.75" customHeight="1"/>
    <row r="4" spans="1:7" ht="12.75" customHeight="1">
      <c r="E4" s="14" t="s">
        <v>684</v>
      </c>
      <c r="F4" s="329"/>
    </row>
    <row r="5" spans="1:7" ht="18.75" customHeight="1">
      <c r="A5" s="1004" t="s">
        <v>686</v>
      </c>
      <c r="B5" s="1013" t="s">
        <v>685</v>
      </c>
      <c r="C5" s="1013"/>
      <c r="D5" s="1013"/>
      <c r="E5" s="1013"/>
      <c r="F5" s="274"/>
    </row>
    <row r="6" spans="1:7" ht="33.75" customHeight="1">
      <c r="A6" s="1004"/>
      <c r="B6" s="799" t="str">
        <f>Naslovnica!A20</f>
        <v>Rujan 2019.</v>
      </c>
      <c r="C6" s="799" t="s">
        <v>19</v>
      </c>
      <c r="D6" s="800" t="s">
        <v>324</v>
      </c>
      <c r="E6" s="800" t="s">
        <v>47</v>
      </c>
    </row>
    <row r="7" spans="1:7" ht="45" customHeight="1">
      <c r="A7" s="1004"/>
      <c r="B7" s="801" t="str">
        <f>Naslovnica!A24</f>
        <v>September 2019</v>
      </c>
      <c r="C7" s="801" t="s">
        <v>325</v>
      </c>
      <c r="D7" s="802" t="s">
        <v>326</v>
      </c>
      <c r="E7" s="802" t="s">
        <v>687</v>
      </c>
    </row>
    <row r="8" spans="1:7">
      <c r="A8" s="399" t="s">
        <v>35</v>
      </c>
      <c r="B8" s="861">
        <v>11954.08915</v>
      </c>
      <c r="C8" s="401">
        <v>0.44196789678919979</v>
      </c>
      <c r="D8" s="402">
        <v>102956.84173</v>
      </c>
      <c r="E8" s="402">
        <v>880297.90171999997</v>
      </c>
      <c r="G8" s="54"/>
    </row>
    <row r="9" spans="1:7">
      <c r="A9" s="399" t="s">
        <v>36</v>
      </c>
      <c r="B9" s="861">
        <v>11309.21436</v>
      </c>
      <c r="C9" s="401">
        <v>2.5932281506726218E-2</v>
      </c>
      <c r="D9" s="402">
        <v>101924.85146000001</v>
      </c>
      <c r="E9" s="402">
        <v>1772878.4771100006</v>
      </c>
      <c r="G9" s="54"/>
    </row>
    <row r="10" spans="1:7">
      <c r="A10" s="399" t="s">
        <v>37</v>
      </c>
      <c r="B10" s="861">
        <v>2793.04637</v>
      </c>
      <c r="C10" s="401">
        <v>0.41557218601414592</v>
      </c>
      <c r="D10" s="402">
        <v>23484.677030000003</v>
      </c>
      <c r="E10" s="402">
        <v>333442.16069999995</v>
      </c>
    </row>
    <row r="11" spans="1:7">
      <c r="A11" s="399" t="s">
        <v>283</v>
      </c>
      <c r="B11" s="861">
        <v>404.37354999999997</v>
      </c>
      <c r="C11" s="401">
        <v>-1.3491676486856119E-2</v>
      </c>
      <c r="D11" s="402">
        <v>5619.2030499999992</v>
      </c>
      <c r="E11" s="402">
        <v>10781.679549999999</v>
      </c>
    </row>
    <row r="12" spans="1:7">
      <c r="A12" s="399" t="s">
        <v>284</v>
      </c>
      <c r="B12" s="861">
        <v>290.17877000000004</v>
      </c>
      <c r="C12" s="401">
        <v>1.3172709367410627</v>
      </c>
      <c r="D12" s="402">
        <v>4686.9162300000007</v>
      </c>
      <c r="E12" s="402">
        <v>24032.679090000001</v>
      </c>
    </row>
    <row r="13" spans="1:7">
      <c r="A13" s="399" t="s">
        <v>38</v>
      </c>
      <c r="B13" s="861">
        <v>2052.4311600000001</v>
      </c>
      <c r="C13" s="401">
        <v>-2.5674811657573349E-2</v>
      </c>
      <c r="D13" s="402">
        <v>18240.694670000001</v>
      </c>
      <c r="E13" s="402">
        <v>282174.40748000005</v>
      </c>
    </row>
    <row r="14" spans="1:7">
      <c r="A14" s="399" t="s">
        <v>39</v>
      </c>
      <c r="B14" s="861">
        <v>4340.1403499999997</v>
      </c>
      <c r="C14" s="401">
        <v>0.28569226249263946</v>
      </c>
      <c r="D14" s="402">
        <v>34817.627780000003</v>
      </c>
      <c r="E14" s="402">
        <v>312898.40055000014</v>
      </c>
    </row>
    <row r="15" spans="1:7">
      <c r="A15" s="403" t="s">
        <v>40</v>
      </c>
      <c r="B15" s="861">
        <v>17785.111379999998</v>
      </c>
      <c r="C15" s="401">
        <v>0.90979468747905234</v>
      </c>
      <c r="D15" s="402">
        <v>131245.16034999999</v>
      </c>
      <c r="E15" s="402">
        <v>1546687.1144100004</v>
      </c>
    </row>
    <row r="16" spans="1:7" ht="18.75" customHeight="1">
      <c r="A16" s="803" t="s">
        <v>437</v>
      </c>
      <c r="B16" s="862">
        <v>50928.58509</v>
      </c>
      <c r="C16" s="805">
        <v>0.39086415113109174</v>
      </c>
      <c r="D16" s="806">
        <v>422975.97230000008</v>
      </c>
      <c r="E16" s="806">
        <v>5163192.8206100008</v>
      </c>
    </row>
    <row r="17" spans="1:7" ht="12.75" customHeight="1">
      <c r="A17" s="17" t="s">
        <v>688</v>
      </c>
      <c r="B17" s="18"/>
      <c r="C17" s="19"/>
      <c r="D17" s="19"/>
      <c r="E17" s="19"/>
      <c r="F17" s="19"/>
      <c r="G17" s="19"/>
    </row>
    <row r="18" spans="1:7" ht="22.5" customHeight="1">
      <c r="A18" s="1020" t="s">
        <v>50</v>
      </c>
      <c r="B18" s="1020"/>
      <c r="C18" s="1020"/>
      <c r="D18" s="1020"/>
      <c r="E18" s="1020"/>
      <c r="F18" s="904"/>
      <c r="G18" s="31"/>
    </row>
    <row r="19" spans="1:7" ht="12.75" customHeight="1">
      <c r="A19" s="1015" t="s">
        <v>259</v>
      </c>
      <c r="B19" s="1019"/>
      <c r="C19" s="1019"/>
      <c r="D19" s="1019"/>
      <c r="E19" s="1019"/>
      <c r="F19" s="1019"/>
      <c r="G19" s="32"/>
    </row>
    <row r="20" spans="1:7" ht="12.75" customHeight="1">
      <c r="A20" s="1017" t="s">
        <v>51</v>
      </c>
      <c r="B20" s="1018"/>
      <c r="C20" s="1018"/>
      <c r="D20" s="1018"/>
      <c r="E20" s="1018"/>
      <c r="F20" s="1018"/>
      <c r="G20" s="33"/>
    </row>
    <row r="21" spans="1:7" ht="12.75" customHeight="1">
      <c r="A21" s="1015" t="s">
        <v>52</v>
      </c>
      <c r="B21" s="1016"/>
      <c r="C21" s="1016"/>
      <c r="D21" s="1016"/>
      <c r="E21" s="1016"/>
      <c r="F21" s="1016"/>
      <c r="G21" s="32"/>
    </row>
    <row r="22" spans="1:7" ht="12.75" customHeight="1"/>
    <row r="23" spans="1:7" ht="12.75" customHeight="1">
      <c r="A23" s="157" t="s">
        <v>832</v>
      </c>
      <c r="F23" s="142" t="str">
        <f>Naslovnica!A20</f>
        <v>Rujan 2019.</v>
      </c>
    </row>
    <row r="24" spans="1:7" ht="12.75" customHeight="1">
      <c r="A24" s="623" t="s">
        <v>977</v>
      </c>
      <c r="F24" s="596" t="str">
        <f>Naslovnica!A24</f>
        <v>September 2019</v>
      </c>
    </row>
    <row r="25" spans="1:7" ht="12.75" customHeight="1"/>
    <row r="26" spans="1:7" ht="12.75" customHeight="1">
      <c r="E26" s="14" t="s">
        <v>411</v>
      </c>
    </row>
    <row r="27" spans="1:7" ht="18.75" customHeight="1">
      <c r="A27" s="1004" t="s">
        <v>686</v>
      </c>
      <c r="B27" s="1013" t="s">
        <v>689</v>
      </c>
      <c r="C27" s="1013"/>
      <c r="D27" s="1013"/>
      <c r="E27" s="1013"/>
      <c r="G27" s="54"/>
    </row>
    <row r="28" spans="1:7" ht="33.75">
      <c r="A28" s="1004"/>
      <c r="B28" s="799" t="str">
        <f>$F$1</f>
        <v>Rujan 2019.</v>
      </c>
      <c r="C28" s="799" t="s">
        <v>19</v>
      </c>
      <c r="D28" s="800" t="s">
        <v>324</v>
      </c>
      <c r="E28" s="800" t="s">
        <v>1083</v>
      </c>
      <c r="G28" s="54"/>
    </row>
    <row r="29" spans="1:7" ht="24" customHeight="1">
      <c r="A29" s="1004"/>
      <c r="B29" s="801" t="str">
        <f>$F$2</f>
        <v>September 2019</v>
      </c>
      <c r="C29" s="801" t="s">
        <v>325</v>
      </c>
      <c r="D29" s="802" t="s">
        <v>326</v>
      </c>
      <c r="E29" s="802" t="s">
        <v>1084</v>
      </c>
      <c r="G29" s="54"/>
    </row>
    <row r="30" spans="1:7" ht="15" customHeight="1">
      <c r="A30" s="399" t="s">
        <v>35</v>
      </c>
      <c r="B30" s="400">
        <v>4579.7729600000002</v>
      </c>
      <c r="C30" s="927">
        <v>0.35550150677529091</v>
      </c>
      <c r="D30" s="402">
        <v>50743.422480000001</v>
      </c>
      <c r="E30" s="402">
        <v>315463.94098000001</v>
      </c>
      <c r="G30" s="45"/>
    </row>
    <row r="31" spans="1:7" ht="15" customHeight="1">
      <c r="A31" s="399" t="s">
        <v>36</v>
      </c>
      <c r="B31" s="400">
        <v>3470.3962999999999</v>
      </c>
      <c r="C31" s="927">
        <v>0.37405440119350897</v>
      </c>
      <c r="D31" s="402">
        <v>44468.739429999994</v>
      </c>
      <c r="E31" s="402">
        <v>417880.48031999997</v>
      </c>
    </row>
    <row r="32" spans="1:7" ht="15" customHeight="1">
      <c r="A32" s="399" t="s">
        <v>37</v>
      </c>
      <c r="B32" s="400">
        <v>327.32015999999999</v>
      </c>
      <c r="C32" s="927">
        <v>-0.11394534887315566</v>
      </c>
      <c r="D32" s="402">
        <v>5721.2030500000001</v>
      </c>
      <c r="E32" s="402">
        <v>97478.707879999987</v>
      </c>
    </row>
    <row r="33" spans="1:8" ht="15" customHeight="1">
      <c r="A33" s="399" t="s">
        <v>283</v>
      </c>
      <c r="B33" s="400">
        <v>28.98704</v>
      </c>
      <c r="C33" s="927">
        <v>1.2663529882714615</v>
      </c>
      <c r="D33" s="402">
        <v>260.70321000000001</v>
      </c>
      <c r="E33" s="402">
        <v>627.08464000000004</v>
      </c>
    </row>
    <row r="34" spans="1:8" ht="15" customHeight="1">
      <c r="A34" s="399" t="s">
        <v>284</v>
      </c>
      <c r="B34" s="400">
        <v>44.059699999999999</v>
      </c>
      <c r="C34" s="927">
        <v>-0.60483996313129951</v>
      </c>
      <c r="D34" s="402">
        <v>17140.543049999997</v>
      </c>
      <c r="E34" s="402">
        <v>17298.42124</v>
      </c>
    </row>
    <row r="35" spans="1:8" ht="15" customHeight="1">
      <c r="A35" s="399" t="s">
        <v>38</v>
      </c>
      <c r="B35" s="400">
        <v>669.80180000000007</v>
      </c>
      <c r="C35" s="927">
        <v>1.2718783193654009</v>
      </c>
      <c r="D35" s="402">
        <v>5225.2197200000001</v>
      </c>
      <c r="E35" s="402">
        <v>75324.695899999977</v>
      </c>
    </row>
    <row r="36" spans="1:8" ht="15" customHeight="1">
      <c r="A36" s="399" t="s">
        <v>39</v>
      </c>
      <c r="B36" s="400">
        <v>1061.8758600000001</v>
      </c>
      <c r="C36" s="927">
        <v>-0.29559807312008135</v>
      </c>
      <c r="D36" s="402">
        <v>15673.92642</v>
      </c>
      <c r="E36" s="402">
        <v>105539.42159</v>
      </c>
    </row>
    <row r="37" spans="1:8" ht="15" customHeight="1">
      <c r="A37" s="403" t="s">
        <v>40</v>
      </c>
      <c r="B37" s="400">
        <v>4195.7985199999994</v>
      </c>
      <c r="C37" s="927">
        <v>0.18852703272943927</v>
      </c>
      <c r="D37" s="402">
        <v>46926.957920000001</v>
      </c>
      <c r="E37" s="402">
        <v>539946.00349000003</v>
      </c>
    </row>
    <row r="38" spans="1:8" ht="18.75" customHeight="1">
      <c r="A38" s="803" t="s">
        <v>437</v>
      </c>
      <c r="B38" s="804">
        <v>14378.012339999997</v>
      </c>
      <c r="C38" s="928">
        <v>0.22568657297025707</v>
      </c>
      <c r="D38" s="806">
        <v>186160.71527999997</v>
      </c>
      <c r="E38" s="806">
        <v>1569559.6691400001</v>
      </c>
      <c r="G38" s="916"/>
      <c r="H38" s="916"/>
    </row>
    <row r="39" spans="1:8" s="274" customFormat="1">
      <c r="A39" s="915" t="s">
        <v>1068</v>
      </c>
      <c r="B39" s="914"/>
      <c r="C39" s="401"/>
      <c r="D39" s="402"/>
      <c r="E39" s="402"/>
    </row>
    <row r="40" spans="1:8" s="274" customFormat="1">
      <c r="A40" s="917" t="s">
        <v>1069</v>
      </c>
      <c r="B40" s="918">
        <v>5029.6536699999997</v>
      </c>
      <c r="C40" s="927">
        <v>9.7268361934304437E-2</v>
      </c>
      <c r="D40" s="402">
        <v>74381.997770000002</v>
      </c>
      <c r="E40" s="402"/>
      <c r="G40" s="137"/>
      <c r="H40" s="137"/>
    </row>
    <row r="41" spans="1:8" s="274" customFormat="1">
      <c r="A41" s="917" t="s">
        <v>1070</v>
      </c>
      <c r="B41" s="918">
        <v>877.65450999999996</v>
      </c>
      <c r="C41" s="927">
        <v>-5.1910447614472943E-2</v>
      </c>
      <c r="D41" s="402">
        <v>9082.3452100000013</v>
      </c>
      <c r="E41" s="402"/>
      <c r="G41" s="137"/>
      <c r="H41" s="137"/>
    </row>
    <row r="42" spans="1:8" s="274" customFormat="1">
      <c r="A42" s="917" t="s">
        <v>1071</v>
      </c>
      <c r="B42" s="919">
        <v>8470.7041599999993</v>
      </c>
      <c r="C42" s="927">
        <v>0.36161433219429062</v>
      </c>
      <c r="D42" s="402">
        <v>102696.3723</v>
      </c>
      <c r="E42" s="402"/>
      <c r="G42" s="137"/>
      <c r="H42" s="137"/>
    </row>
    <row r="43" spans="1:8" ht="12.75" customHeight="1">
      <c r="A43" s="17" t="s">
        <v>690</v>
      </c>
      <c r="G43" s="137"/>
      <c r="H43" s="137"/>
    </row>
    <row r="44" spans="1:8" ht="12.75" customHeight="1"/>
    <row r="45" spans="1:8" ht="12.75" customHeight="1">
      <c r="A45" s="683" t="s">
        <v>97</v>
      </c>
      <c r="G45" s="78"/>
    </row>
    <row r="46" spans="1:8" ht="12.75" customHeight="1"/>
    <row r="47" spans="1:8" ht="12.75" customHeight="1"/>
    <row r="48" spans="1:8" ht="12.75" customHeight="1"/>
    <row r="49" spans="1:6" ht="12.75" customHeight="1">
      <c r="A49" s="49"/>
      <c r="F49" s="28" t="s">
        <v>1033</v>
      </c>
    </row>
    <row r="50" spans="1:6" ht="12.75" customHeight="1">
      <c r="A50" s="52"/>
    </row>
    <row r="51" spans="1:6" ht="12.75" customHeight="1"/>
    <row r="52" spans="1:6" ht="12.75" customHeight="1"/>
    <row r="53" spans="1:6" ht="12.75" customHeight="1"/>
    <row r="54" spans="1:6" ht="12.75" customHeight="1"/>
    <row r="55" spans="1:6" ht="12.75" customHeight="1"/>
  </sheetData>
  <mergeCells count="8">
    <mergeCell ref="A27:A29"/>
    <mergeCell ref="B27:E27"/>
    <mergeCell ref="A21:F21"/>
    <mergeCell ref="A20:F20"/>
    <mergeCell ref="A5:A7"/>
    <mergeCell ref="A19:F19"/>
    <mergeCell ref="B5:E5"/>
    <mergeCell ref="A18:E18"/>
  </mergeCells>
  <hyperlinks>
    <hyperlink ref="A45" location="'2 Sadržaj'!A1" display="Sadržaj / Contents"/>
  </hyperlinks>
  <pageMargins left="0.7" right="0.7" top="0.75" bottom="0.75" header="0.3" footer="0.3"/>
  <pageSetup paperSize="9" scale="9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rijedlogPostupanja xmlns="f00c05a3-a522-4b3b-aeec-75a37a6bc44f" xsi:nil="true"/>
    <TipPredmeta xmlns="f00c05a3-a522-4b3b-aeec-75a37a6bc44f">-</TipPredmeta>
    <Dileme xmlns="f00c05a3-a522-4b3b-aeec-75a37a6bc44f" xsi:nil="true"/>
    <Izreka xmlns="f00c05a3-a522-4b3b-aeec-75a37a6bc44f" xsi:nil="true"/>
    <KategorijaPoslovanja xmlns="f00c05a3-a522-4b3b-aeec-75a37a6bc44f">
      <Value>-</Value>
    </KategorijaPoslovanja>
    <NaslovTocke xmlns="ca302e39-a258-4920-a5cd-d26b5a5d4831" xsi:nil="true"/>
    <Sazetak xmlns="f00c05a3-a522-4b3b-aeec-75a37a6bc44f" xsi:nil="true"/>
    <VrstaPredmeta xmlns="f00c05a3-a522-4b3b-aeec-75a37a6bc44f">-</VrstaPredmeta>
    <Prezentira xmlns="f00c05a3-a522-4b3b-aeec-75a37a6bc44f">
      <UserInfo>
        <DisplayName/>
        <AccountId xsi:nil="true"/>
        <AccountType/>
      </UserInfo>
    </Prezentira>
    <BrKolegija xmlns="f00c05a3-a522-4b3b-aeec-75a37a6bc44f">14</BrKolegija>
    <NamjenaDokumenta xmlns="f00c05a3-a522-4b3b-aeec-75a37a6bc44f">
      <Value>Interno</Value>
    </NamjenaDokumenta>
    <VrstaDokumenta xmlns="f00c05a3-a522-4b3b-aeec-75a37a6bc44f">-</VrstaDokumenta>
    <Godina xmlns="f00c05a3-a522-4b3b-aeec-75a37a6bc44f">-</Godina>
    <Izradio xmlns="f00c05a3-a522-4b3b-aeec-75a37a6bc44f">
      <UserInfo>
        <DisplayName/>
        <AccountId xsi:nil="true"/>
        <AccountType/>
      </UserInfo>
    </Izradio>
    <StatusDokumenta xmlns="f00c05a3-a522-4b3b-aeec-75a37a6bc44f">-</StatusDokumenta>
    <Za_x0020_arhivu xmlns="ca302e39-a258-4920-a5cd-d26b5a5d483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Prezentacija" ma:contentTypeID="0x0101002602563CEB664945AC694D08C1F1289400E85D42BF4BA8DC40A9FAFB66D884680E" ma:contentTypeVersion="50" ma:contentTypeDescription="" ma:contentTypeScope="" ma:versionID="6293d081259e9155b983f04f5d876f2c">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447efd935049640b1b5d75dad0c5a2c5" ns2:_="" ns3:_="">
    <xsd:import namespace="ca302e39-a258-4920-a5cd-d26b5a5d4831"/>
    <xsd:import namespace="f00c05a3-a522-4b3b-aeec-75a37a6bc44f"/>
    <xsd:element name="properties">
      <xsd:complexType>
        <xsd:sequence>
          <xsd:element name="documentManagement">
            <xsd:complexType>
              <xsd:all>
                <xsd:element ref="ns2:NaslovTocke" minOccurs="0"/>
                <xsd:element ref="ns3:BrKolegija" minOccurs="0"/>
                <xsd:element ref="ns3:Dileme" minOccurs="0"/>
                <xsd:element ref="ns3:Godina" minOccurs="0"/>
                <xsd:element ref="ns3:Izradio" minOccurs="0"/>
                <xsd:element ref="ns3:Izreka" minOccurs="0"/>
                <xsd:element ref="ns3:KategorijaPoslovanja" minOccurs="0"/>
                <xsd:element ref="ns3:NamjenaDokumenta" minOccurs="0"/>
                <xsd:element ref="ns3:Prezentira" minOccurs="0"/>
                <xsd:element ref="ns3:PrijedlogPostupanja" minOccurs="0"/>
                <xsd:element ref="ns3:Sazetak" minOccurs="0"/>
                <xsd:element ref="ns3:StatusDokumenta" minOccurs="0"/>
                <xsd:element ref="ns3:TipPredmeta" minOccurs="0"/>
                <xsd:element ref="ns3:VrstaDokumenta" minOccurs="0"/>
                <xsd:element ref="ns3:VrstaPredmeta" minOccurs="0"/>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NaslovTocke" ma:index="8" nillable="true" ma:displayName="NaslovTocke" ma:internalName="NaslovTocke" ma:readOnly="false">
      <xsd:simpleType>
        <xsd:restriction base="dms:Note">
          <xsd:maxLength value="255"/>
        </xsd:restriction>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BrKolegija" ma:index="9" nillable="true" ma:displayName="BrKolegija" ma:decimals="2" ma:default="14" ma:description="Broj kolegija u YY.NN formatu (npr. 14.01)" ma:internalName="BrKolegija" ma:readOnly="false" ma:percentage="FALSE">
      <xsd:simpleType>
        <xsd:restriction base="dms:Number">
          <xsd:maxInclusive value="30"/>
          <xsd:minInclusive value="10"/>
        </xsd:restriction>
      </xsd:simpleType>
    </xsd:element>
    <xsd:element name="Dileme" ma:index="10" nillable="true" ma:displayName="Dileme" ma:description="Dileme" ma:internalName="Dileme" ma:readOnly="false">
      <xsd:simpleType>
        <xsd:restriction base="dms:Note">
          <xsd:maxLength value="255"/>
        </xsd:restriction>
      </xsd:simpleType>
    </xsd:element>
    <xsd:element name="Godina" ma:index="11" nillable="true" ma:displayName="Godina" ma:default="-" ma:format="Dropdown" ma:internalName="Godina" ma:readOnly="false">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
        </xsd:restriction>
      </xsd:simpleType>
    </xsd:element>
    <xsd:element name="Izradio" ma:index="12" nillable="true" ma:displayName="Izradio" ma:description="Popis osoba koje su izradile dokument" ma:list="UserInfo" ma:SharePointGroup="0" ma:internalName="Izradio"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zreka" ma:index="13" nillable="true" ma:displayName="Izreka" ma:internalName="Izreka" ma:readOnly="false">
      <xsd:simpleType>
        <xsd:restriction base="dms:Note"/>
      </xsd:simpleType>
    </xsd:element>
    <xsd:element name="KategorijaPoslovanja" ma:index="14" nillable="true" ma:displayName="KategorijaPoslovanja" ma:default="-" ma:description="Kategorija poslovanja" ma:internalName="KategorijaPoslovanja" ma:readOnly="fals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element name="NamjenaDokumenta" ma:index="15" nillable="true" ma:displayName="NamjenaDokumenta" ma:default="Interno" ma:description="Predviđena namjena dokumenta i/ili njegova objava" ma:internalName="NamjenaDokumenta" ma:readOnly="fals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Prezentira" ma:index="16" nillable="true" ma:displayName="Prezentira" ma:description="Popis osoba koje prezentiraju dokument" ma:list="UserInfo" ma:SharePointGroup="0" ma:internalName="Prezentira"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ijedlogPostupanja" ma:index="17" nillable="true" ma:displayName="PrijedlogPostupanja" ma:description="Prijedlog postupanja" ma:internalName="PrijedlogPostupanja" ma:readOnly="false">
      <xsd:simpleType>
        <xsd:restriction base="dms:Note">
          <xsd:maxLength value="255"/>
        </xsd:restriction>
      </xsd:simpleType>
    </xsd:element>
    <xsd:element name="Sazetak" ma:index="18" nillable="true" ma:displayName="Sazetak" ma:description="Sažetak dokumenta" ma:internalName="Sazetak" ma:readOnly="false">
      <xsd:simpleType>
        <xsd:restriction base="dms:Note">
          <xsd:maxLength value="255"/>
        </xsd:restriction>
      </xsd:simpleType>
    </xsd:element>
    <xsd:element name="StatusDokumenta" ma:index="19" nillable="true" ma:displayName="StatusDokumenta" ma:default="-" ma:description="Status dokumenta unutar organizacijske jedinice" ma:format="Dropdown" ma:internalName="StatusDokumenta" ma:readOnly="false">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TipPredmeta" ma:index="20" nillable="true" ma:displayName="TipPredmeta" ma:default="-" ma:description="Tip predmeta kojem dokument pripada" ma:format="Dropdown" ma:internalName="TipPredmeta" ma:readOnly="false">
      <xsd:simpleType>
        <xsd:restriction base="dms:Choice">
          <xsd:enumeration value="Upravni"/>
          <xsd:enumeration value="Neupravni"/>
          <xsd:enumeration value="-"/>
        </xsd:restriction>
      </xsd:simpleType>
    </xsd:element>
    <xsd:element name="VrstaDokumenta" ma:index="21" nillable="true" ma:displayName="VrstaDokumenta" ma:default="-" ma:description="Precizna vrsta dokumenta" ma:format="Dropdown" ma:internalName="VrstaDokumenta" ma:readOnly="false">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VrstaPredmeta" ma:index="22" nillable="true" ma:displayName="VrstaPredmeta" ma:default="-" ma:format="Dropdown" ma:internalName="VrstaPredmeta" ma:readOnly="false">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2.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f00c05a3-a522-4b3b-aeec-75a37a6bc44f"/>
    <ds:schemaRef ds:uri="ca302e39-a258-4920-a5cd-d26b5a5d4831"/>
  </ds:schemaRefs>
</ds:datastoreItem>
</file>

<file path=customXml/itemProps3.xml><?xml version="1.0" encoding="utf-8"?>
<ds:datastoreItem xmlns:ds="http://schemas.openxmlformats.org/officeDocument/2006/customXml" ds:itemID="{5EE8A583-195F-4A64-B908-31A834A582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34</vt:i4>
      </vt:variant>
    </vt:vector>
  </HeadingPairs>
  <TitlesOfParts>
    <vt:vector size="65"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Tablica 1.20</vt:lpstr>
      <vt:lpstr>14 Tablice 2.1 - 2.4</vt:lpstr>
      <vt:lpstr>15 Tablica 3.1</vt:lpstr>
      <vt:lpstr>16 Tablica 3.2</vt:lpstr>
      <vt:lpstr>17 Tablica 4.1</vt:lpstr>
      <vt:lpstr>18 Tablice 4.2 - 4.6</vt:lpstr>
      <vt:lpstr>19 Tablice 5.1 - 5.3</vt:lpstr>
      <vt:lpstr>20 Tablica 6.1</vt:lpstr>
      <vt:lpstr>21 Tablice 6.2, 6.3</vt:lpstr>
      <vt:lpstr>22 Tablice 6.4 - 6.8</vt:lpstr>
      <vt:lpstr>23 Tablice 6.9 - 6.12 </vt:lpstr>
      <vt:lpstr>24 Tablice 7.1, 7.2 </vt:lpstr>
      <vt:lpstr>25 Tablice 7.3, 7.4</vt:lpstr>
      <vt:lpstr>26 Tablica 7.5</vt:lpstr>
      <vt:lpstr>27 Tablica 7.6 </vt:lpstr>
      <vt:lpstr>28 Tablica 7.7</vt:lpstr>
      <vt:lpstr>29 Tablica 7.8</vt:lpstr>
      <vt:lpstr>30 Tablice 8.1 - 8.5</vt:lpstr>
      <vt:lpstr>31 Tablica 8,6</vt:lpstr>
      <vt:lpstr>datum</vt:lpstr>
      <vt:lpstr>datum_p</vt:lpstr>
      <vt:lpstr>'5 Tablice 1.5 - 1.7'!datumd</vt:lpstr>
      <vt:lpstr>'5 Tablice 1.5 - 1.7'!datumn</vt:lpstr>
      <vt:lpstr>datump</vt:lpstr>
      <vt:lpstr>'10 Tablice 1.15, 1.16'!Print_Area</vt:lpstr>
      <vt:lpstr>'11 Tablica 1.17'!Print_Area</vt:lpstr>
      <vt:lpstr>'12 Tablice 1.18, 1.19'!Print_Area</vt:lpstr>
      <vt:lpstr>'13 Tablica 1.20'!Print_Area</vt:lpstr>
      <vt:lpstr>'14 Tablice 2.1 - 2.4'!Print_Area</vt:lpstr>
      <vt:lpstr>'15 Tablica 3.1'!Print_Area</vt:lpstr>
      <vt:lpstr>'16 Tablica 3.2'!Print_Area</vt:lpstr>
      <vt:lpstr>'17 Tablica 4.1'!Print_Area</vt:lpstr>
      <vt:lpstr>'18 Tablice 4.2 - 4.6'!Print_Area</vt:lpstr>
      <vt:lpstr>'19 Tablice 5.1 - 5.3'!Print_Area</vt:lpstr>
      <vt:lpstr>'2 Sadržaj'!Print_Area</vt:lpstr>
      <vt:lpstr>'20 Tablica 6.1'!Print_Area</vt:lpstr>
      <vt:lpstr>'21 Tablice 6.2, 6.3'!Print_Area</vt:lpstr>
      <vt:lpstr>'22 Tablice 6.4 - 6.8'!Print_Area</vt:lpstr>
      <vt:lpstr>'23 Tablice 6.9 - 6.12 '!Print_Area</vt:lpstr>
      <vt:lpstr>'24 Tablice 7.1, 7.2 '!Print_Area</vt:lpstr>
      <vt:lpstr>'25 Tablice 7.3, 7.4'!Print_Area</vt:lpstr>
      <vt:lpstr>'26 Tablica 7.5'!Print_Area</vt:lpstr>
      <vt:lpstr>'27 Tablica 7.6 '!Print_Area</vt:lpstr>
      <vt:lpstr>'28 Tablica 7.7'!Print_Area</vt:lpstr>
      <vt:lpstr>'3 Tablice 1.1, 1.2'!Print_Area</vt:lpstr>
      <vt:lpstr>'30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2023-04-12T14:46:42Z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0x0101002602563CEB664945AC694D08C1F1289400E85D42BF4BA8DC40A9FAFB66D884680E</vt:lpwstr>
  </property>
  <property fmtid="{D5CDD505-2E9C-101B-9397-08002B2CF9AE}" pid="3" name="TipPredmeta">
    <vt:lpwstr>-</vt:lpwstr>
  </property>
  <property fmtid="{D5CDD505-2E9C-101B-9397-08002B2CF9AE}" pid="4" name="DocumentSetDescription">
    <vt:lpwstr/>
  </property>
  <property fmtid="{D5CDD505-2E9C-101B-9397-08002B2CF9AE}" pid="5" name="KategorijaPoslovanja">
    <vt:lpwstr>;#-;#</vt:lpwstr>
  </property>
  <property fmtid="{D5CDD505-2E9C-101B-9397-08002B2CF9AE}" pid="6" name="VrstaPredmeta">
    <vt:lpwstr>-</vt:lpwstr>
  </property>
  <property fmtid="{D5CDD505-2E9C-101B-9397-08002B2CF9AE}" pid="7" name="BrKolegija">
    <vt:r8>14</vt:r8>
  </property>
  <property fmtid="{D5CDD505-2E9C-101B-9397-08002B2CF9AE}" pid="8" name="Prezentira">
    <vt:lpwstr/>
  </property>
  <property fmtid="{D5CDD505-2E9C-101B-9397-08002B2CF9AE}" pid="9" name="Godina">
    <vt:lpwstr>-</vt:lpwstr>
  </property>
  <property fmtid="{D5CDD505-2E9C-101B-9397-08002B2CF9AE}" pid="10" name="VrstaDokumenta">
    <vt:lpwstr>-</vt:lpwstr>
  </property>
  <property fmtid="{D5CDD505-2E9C-101B-9397-08002B2CF9AE}" pid="11" name="NamjenaDokumenta">
    <vt:lpwstr>;#Interno;#</vt:lpwstr>
  </property>
  <property fmtid="{D5CDD505-2E9C-101B-9397-08002B2CF9AE}" pid="12" name="Subjekt">
    <vt:lpwstr/>
  </property>
  <property fmtid="{D5CDD505-2E9C-101B-9397-08002B2CF9AE}" pid="13" name="Izradio">
    <vt:lpwstr/>
  </property>
  <property fmtid="{D5CDD505-2E9C-101B-9397-08002B2CF9AE}" pid="14" name="StatusDokumenta">
    <vt:lpwstr>-</vt:lpwstr>
  </property>
</Properties>
</file>