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showInkAnnotation="0" defaultThemeVersion="124226"/>
  <xr:revisionPtr revIDLastSave="0" documentId="13_ncr:1_{B6EC82BC-25C8-4213-8698-354F18D7CD52}"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'[6]neto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1.24'!$A$1:$AS$38</definedName>
    <definedName name="_xlnm.Print_Area" localSheetId="15">'16 Tablice 2.1 - 2.4'!$A$1:$H$53</definedName>
    <definedName name="_xlnm.Print_Area" localSheetId="16">'17 Tablice 2.5, 2.6'!$A$1:$E$62</definedName>
    <definedName name="_xlnm.Print_Area" localSheetId="17">'18 Tablice 2.7 - 2.9'!$A$1:$E$58</definedName>
    <definedName name="_xlnm.Print_Area" localSheetId="18">'19 Tablica 3.1'!$A$1:$Q$49</definedName>
    <definedName name="_xlnm.Print_Area" localSheetId="1">'2 Sadržaj'!$A$1:$A$180</definedName>
    <definedName name="_xlnm.Print_Area" localSheetId="19">'20 Tablica 3.2'!$A$1:$F$40</definedName>
    <definedName name="_xlnm.Print_Area" localSheetId="20">'21 Tablica 4.1'!$A$1:$G$64</definedName>
    <definedName name="_xlnm.Print_Area" localSheetId="21">'22 Tablice 4.2 - 4.8'!$A$1:$K$87</definedName>
    <definedName name="_xlnm.Print_Area" localSheetId="22">'23 Tablice 5.1 - 5.4'!$A$1:$J$75</definedName>
    <definedName name="_xlnm.Print_Area" localSheetId="23">'24 Tablica 6.1'!$A$1:$L$165</definedName>
    <definedName name="_xlnm.Print_Area" localSheetId="24">'25 Tablice 6.2, 6.3'!$A$1:$O$56</definedName>
    <definedName name="_xlnm.Print_Area" localSheetId="25">'26 Tablice 6.4 - 6.8'!$A$1:$G$99</definedName>
    <definedName name="_xlnm.Print_Area" localSheetId="26">'27 Tablice 6.9 - 6.12 '!$A$1:$G$66</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'[7]Unos podataka'!$A$1:$EP$102</definedName>
    <definedName name="Unos_NOVI">[8]Unos_podataka_NOVI!$B$1:$EA$173</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51" i="46" l="1"/>
  <c r="H48" i="67" l="1"/>
  <c r="H47" i="67"/>
  <c r="H49" i="67" s="1"/>
  <c r="B49" i="67" l="1"/>
  <c r="C49" i="67"/>
  <c r="D49" i="67"/>
  <c r="J22" i="31"/>
  <c r="B26" i="31" s="1"/>
  <c r="J23" i="31"/>
  <c r="B27" i="31" s="1"/>
  <c r="B38" i="45" l="1"/>
  <c r="F49" i="67" l="1"/>
  <c r="G49" i="67"/>
  <c r="C54" i="82" l="1"/>
  <c r="C55" i="82"/>
  <c r="C56" i="82"/>
  <c r="C57" i="82" l="1"/>
  <c r="H34" i="45"/>
  <c r="G2" i="92" l="1"/>
  <c r="B7" i="92" s="1"/>
  <c r="G1" i="92"/>
  <c r="B6" i="92" s="1"/>
  <c r="G2" i="34"/>
  <c r="B6" i="34" s="1"/>
  <c r="G1" i="34"/>
  <c r="J36" i="92" l="1"/>
  <c r="B40" i="92" s="1"/>
  <c r="J35" i="92"/>
  <c r="B39" i="92" s="1"/>
  <c r="B5" i="34"/>
  <c r="I16" i="45" l="1"/>
  <c r="C84" i="45" l="1"/>
  <c r="C56" i="45"/>
  <c r="C16" i="45"/>
  <c r="S24" i="37" l="1"/>
  <c r="S25" i="37"/>
  <c r="F80" i="65" l="1"/>
  <c r="C65" i="82" l="1"/>
  <c r="C66" i="82"/>
  <c r="C67" i="82"/>
  <c r="C68" i="82" l="1"/>
  <c r="F22" i="68" l="1"/>
  <c r="F54" i="65" l="1"/>
  <c r="O62" i="92" l="1"/>
  <c r="I2" i="91" l="1"/>
  <c r="L35" i="91" s="1"/>
  <c r="I1" i="91"/>
  <c r="L34" i="91" s="1"/>
  <c r="F11" i="68" l="1"/>
  <c r="B84" i="45" l="1"/>
  <c r="E49" i="67" l="1"/>
  <c r="H16" i="45" l="1"/>
  <c r="B34" i="45"/>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73" i="45" l="1"/>
  <c r="E73" i="45"/>
  <c r="F90" i="65" l="1"/>
  <c r="F14" i="65" l="1"/>
  <c r="G40" i="68" l="1"/>
  <c r="G39" i="68"/>
  <c r="O2" i="67" l="1"/>
  <c r="H42" i="67" s="1"/>
  <c r="O1" i="67"/>
  <c r="H41" i="67" s="1"/>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<sst xmlns="http://schemas.openxmlformats.org/spreadsheetml/2006/main" count="3742" uniqueCount="1704">
  <si>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</si>
  <si>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</si>
  <si>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</si>
  <si>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</si>
  <si>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</si>
  <si>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</si>
  <si>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</si>
  <si>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</si>
  <si>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</si>
  <si>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</si>
  <si>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</si>
  <si>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</si>
  <si>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</si>
  <si>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</si>
  <si>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</si>
  <si>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</si>
  <si>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</si>
  <si>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</si>
  <si>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</si>
  <si>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</si>
  <si>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</si>
  <si>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</si>
  <si>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</si>
  <si>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</si>
  <si>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</si>
  <si>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</si>
  <si>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</si>
  <si>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</si>
  <si>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</si>
  <si>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</si>
  <si>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</si>
  <si>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</si>
  <si>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</si>
  <si>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</si>
  <si>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</si>
  <si>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</si>
  <si>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</si>
  <si>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</si>
  <si>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</si>
  <si>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</si>
  <si>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</si>
  <si>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</si>
  <si>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</si>
  <si>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</si>
  <si>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</si>
  <si>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</si>
  <si>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</si>
  <si>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</si>
  <si>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</si>
  <si>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</si>
  <si>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</si>
  <si>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</si>
  <si>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</si>
  <si>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</si>
  <si>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</si>
  <si>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</si>
  <si>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</si>
  <si>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</si>
  <si>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</si>
  <si>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</si>
  <si>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</si>
  <si>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</si>
  <si>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</si>
  <si>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</si>
  <si>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</si>
  <si>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</si>
  <si>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</si>
  <si>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</si>
  <si>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</si>
  <si>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</si>
  <si>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</si>
  <si>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</si>
  <si>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</si>
  <si>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</si>
  <si>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</si>
  <si>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</si>
  <si>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</si>
  <si>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</si>
  <si>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</si>
  <si>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</si>
  <si>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</si>
  <si>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</si>
  <si>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</si>
  <si>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</si>
  <si>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</si>
  <si>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</si>
  <si>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</si>
  <si>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</si>
  <si>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</si>
  <si>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</si>
  <si>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</si>
  <si>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</si>
  <si>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</si>
  <si>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</si>
  <si>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</si>
  <si>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</si>
  <si>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</si>
  <si>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</si>
  <si>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</si>
  <si>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</si>
  <si>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</si>
  <si>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</si>
  <si>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</si>
  <si>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</si>
  <si>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</si>
  <si>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</si>
  <si>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</si>
  <si>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</si>
  <si>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</si>
  <si>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</si>
  <si>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</si>
  <si>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</si>
  <si>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</si>
  <si>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</si>
  <si>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</si>
  <si>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</si>
  <si>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</si>
  <si>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</si>
  <si>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</si>
  <si>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</si>
  <si>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</si>
  <si>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</si>
  <si>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</si>
  <si>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</si>
  <si>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</si>
  <si>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</si>
  <si>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</si>
  <si>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</si>
  <si>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</si>
  <si>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</si>
  <si>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</si>
  <si>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</si>
  <si>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</si>
  <si>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</si>
  <si>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</si>
  <si>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</si>
  <si>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</si>
  <si>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</si>
  <si>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</si>
  <si>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</si>
  <si>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</si>
  <si>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</si>
  <si>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</si>
  <si>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</si>
  <si>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</si>
  <si>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</si>
  <si>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</si>
  <si>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</si>
  <si>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</si>
  <si>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</si>
  <si>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HRICAMUCAP15</t>
  </si>
  <si>
    <t>HRLOINUVAL26</t>
  </si>
  <si>
    <t>HRLOINUPRIM0</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</si>
  <si>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</si>
  <si>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</si>
  <si>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</si>
  <si>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</si>
  <si>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</si>
  <si>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</si>
  <si>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</si>
  <si>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</si>
  <si>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</si>
  <si>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</si>
  <si>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</si>
  <si>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</si>
  <si>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</si>
  <si>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</si>
  <si>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</si>
  <si>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</si>
  <si>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</si>
  <si>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</si>
  <si>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</si>
  <si>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</si>
  <si>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</si>
  <si>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</si>
  <si>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</si>
  <si>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</si>
  <si>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</si>
  <si>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</si>
  <si>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</si>
  <si>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</si>
  <si>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</si>
  <si>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</si>
  <si>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</si>
  <si>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</si>
  <si>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</si>
  <si>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</si>
  <si>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</si>
  <si>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</si>
  <si>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</si>
  <si>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</si>
  <si>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</si>
  <si>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</si>
  <si>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</si>
  <si>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</si>
  <si>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</si>
  <si>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</si>
  <si>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</si>
  <si>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</si>
  <si>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</si>
  <si>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</si>
  <si>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</si>
  <si>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</si>
  <si>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</si>
  <si>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</si>
  <si>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</si>
  <si>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</si>
  <si>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</si>
  <si>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</si>
  <si>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</si>
  <si>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</si>
  <si>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</si>
  <si>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</si>
  <si>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</si>
  <si>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</si>
  <si>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</si>
  <si>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</si>
  <si>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</si>
  <si>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</si>
  <si>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</si>
  <si>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</si>
  <si>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</si>
  <si>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</si>
  <si>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</si>
  <si>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</si>
  <si>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</si>
  <si>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</si>
  <si>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</si>
  <si>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</si>
  <si>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</si>
  <si>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</si>
  <si>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</si>
  <si>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</si>
  <si>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</si>
  <si>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</si>
  <si>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</si>
  <si>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</si>
  <si>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</si>
  <si>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</si>
  <si>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</si>
  <si>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</si>
  <si>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</si>
  <si>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</si>
  <si>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</si>
  <si>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</si>
  <si>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</si>
  <si>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</si>
  <si>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</si>
  <si>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</si>
  <si>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</si>
  <si>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</si>
  <si>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</si>
  <si>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</si>
  <si>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</si>
  <si>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</si>
  <si>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</si>
  <si>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</si>
  <si>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</si>
  <si>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</si>
  <si>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</si>
  <si>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</si>
  <si>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</si>
  <si>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</si>
  <si>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</si>
  <si>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</si>
  <si>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</si>
  <si>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</si>
  <si>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</si>
  <si>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</si>
  <si>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</si>
  <si>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</si>
  <si>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</si>
  <si>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</si>
  <si>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</si>
  <si>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</si>
  <si>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</si>
  <si>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</si>
  <si>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</si>
  <si>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</si>
  <si>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</si>
  <si>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</si>
  <si>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</si>
  <si>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</si>
  <si>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</si>
  <si>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</si>
  <si>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</si>
  <si>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</si>
  <si>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</si>
  <si>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</si>
  <si>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</si>
  <si>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</si>
  <si>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</si>
  <si>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</si>
  <si>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</si>
  <si>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</si>
  <si>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</si>
  <si>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</si>
  <si>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</si>
  <si>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</si>
  <si>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</si>
  <si>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</si>
  <si>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</si>
  <si>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</si>
  <si>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</si>
  <si>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</si>
  <si>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</si>
  <si>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</si>
  <si>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</si>
  <si>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</si>
  <si>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</si>
  <si>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</si>
  <si>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</si>
  <si>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</si>
  <si>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</si>
  <si>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</si>
  <si>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</si>
  <si>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</si>
  <si>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</si>
  <si>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</si>
  <si>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</si>
  <si>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</si>
  <si>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</si>
  <si>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</si>
  <si>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</si>
  <si>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</si>
  <si>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</si>
  <si>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</si>
  <si>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</si>
  <si>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</si>
  <si>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</si>
  <si>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</si>
  <si>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</si>
  <si>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</si>
  <si>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</si>
  <si>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</si>
  <si>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</si>
  <si>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</si>
  <si>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</si>
  <si>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</si>
  <si>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</si>
  <si>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</si>
  <si>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</si>
  <si>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</si>
  <si>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</si>
  <si>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</si>
  <si>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</si>
  <si>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</si>
  <si>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</si>
  <si>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</si>
  <si>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</si>
  <si>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</si>
  <si>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</si>
  <si>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</si>
  <si>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</si>
  <si>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</si>
  <si>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</si>
  <si>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</si>
  <si>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</si>
  <si>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</si>
  <si>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</si>
  <si>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</si>
  <si>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</si>
  <si>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</si>
  <si>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</si>
  <si>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</si>
  <si>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</si>
  <si>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</si>
  <si>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</si>
  <si>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</si>
  <si>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</si>
  <si>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</si>
  <si>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</si>
  <si>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</si>
  <si>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</si>
  <si>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</si>
  <si>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</si>
  <si>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</si>
  <si>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</si>
  <si>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</si>
  <si>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</si>
  <si>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</si>
  <si>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</si>
  <si>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</si>
  <si>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</si>
  <si>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</si>
  <si>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</si>
  <si>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</si>
  <si>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</si>
  <si>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</si>
  <si>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</si>
  <si>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</si>
  <si>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</si>
  <si>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</si>
  <si>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</si>
  <si>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</si>
  <si>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</si>
  <si>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</si>
  <si>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</si>
  <si>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</si>
  <si>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</si>
  <si>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</si>
  <si>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</si>
  <si>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</si>
  <si>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</si>
  <si>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</si>
  <si>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</si>
  <si>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</si>
  <si>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</si>
  <si>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</si>
  <si>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</si>
  <si>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</si>
  <si>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</si>
  <si>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</si>
  <si>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</si>
  <si>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</si>
  <si>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</si>
  <si>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</si>
  <si>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</si>
  <si>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</si>
  <si>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</si>
  <si>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</si>
  <si>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</si>
  <si>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</si>
  <si>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</si>
  <si>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</si>
  <si>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</si>
  <si>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</si>
  <si>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</si>
  <si>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</si>
  <si>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</si>
  <si>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</si>
  <si>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</si>
  <si>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</si>
  <si>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</si>
  <si>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</si>
  <si>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</si>
  <si>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</si>
  <si>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</si>
  <si>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</si>
  <si>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</si>
  <si>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</si>
  <si>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</si>
  <si>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</si>
  <si>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</si>
  <si>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</si>
  <si>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</si>
  <si>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</si>
  <si>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</si>
  <si>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</si>
  <si>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</si>
  <si>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</si>
  <si>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</si>
  <si>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</si>
  <si>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</si>
  <si>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</si>
  <si>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</si>
  <si>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</si>
  <si>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</si>
  <si>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</si>
  <si>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</si>
  <si>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</si>
  <si>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</si>
  <si>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</si>
  <si>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</si>
  <si>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</si>
  <si>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</si>
  <si>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</si>
  <si>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</si>
  <si>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</si>
  <si>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</si>
  <si>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</si>
  <si>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</si>
  <si>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</si>
  <si>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</si>
  <si>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</si>
  <si>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</si>
  <si>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</si>
  <si>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</si>
  <si>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</si>
  <si>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</si>
  <si>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</si>
  <si>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</si>
  <si>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</si>
  <si>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</si>
  <si>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</si>
  <si>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</si>
  <si>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</si>
  <si>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</si>
  <si>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</si>
  <si>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</si>
  <si>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</si>
  <si>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</si>
  <si>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</si>
  <si>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</si>
  <si>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</si>
  <si>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</si>
  <si>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</si>
  <si>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</si>
  <si>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</si>
  <si>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</si>
  <si>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</si>
  <si>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</si>
  <si>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</si>
  <si>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</si>
  <si>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</si>
  <si>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</si>
  <si>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</si>
  <si>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</si>
  <si>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</si>
  <si>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</si>
  <si>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</si>
  <si>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</si>
  <si>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</si>
  <si>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</si>
  <si>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</si>
  <si>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</si>
  <si>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</si>
  <si>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</si>
  <si>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</si>
  <si>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</si>
  <si>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</si>
  <si>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</si>
  <si>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</si>
  <si>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</si>
  <si>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</si>
  <si>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</si>
  <si>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</si>
  <si>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</si>
  <si>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</si>
  <si>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</si>
  <si>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</si>
  <si>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</si>
  <si>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</si>
  <si>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</si>
  <si>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</si>
  <si>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</si>
  <si>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</si>
  <si>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</si>
  <si>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</si>
  <si>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</si>
  <si>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</si>
  <si>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</si>
  <si>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</si>
  <si>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</si>
  <si>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</si>
  <si>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</si>
  <si>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</si>
  <si>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</si>
  <si>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</si>
  <si>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</si>
  <si>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</si>
  <si>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</si>
  <si>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</si>
  <si>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</si>
  <si>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</si>
  <si>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</si>
  <si>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</si>
  <si>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</si>
  <si>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</si>
  <si>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</si>
  <si>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</si>
  <si>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</si>
  <si>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</si>
  <si>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</si>
  <si>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</si>
  <si>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</si>
  <si>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</si>
  <si>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</si>
  <si>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</si>
  <si>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</si>
  <si>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</si>
  <si>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</si>
  <si>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</si>
  <si>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</si>
  <si>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</si>
  <si>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</si>
  <si>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</si>
  <si>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</si>
  <si>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</si>
  <si>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</si>
  <si>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</si>
  <si>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</si>
  <si>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</si>
  <si>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</si>
  <si>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</si>
  <si>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</si>
  <si>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</si>
  <si>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</si>
  <si>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</si>
  <si>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</si>
  <si>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</si>
  <si>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</si>
  <si>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</si>
  <si>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</si>
  <si>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</si>
  <si>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</si>
  <si>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</si>
  <si>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</si>
  <si>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</si>
  <si>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</si>
  <si>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</si>
  <si>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</si>
  <si>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</si>
  <si>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</si>
  <si>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</si>
  <si>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</si>
  <si>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</si>
  <si>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</si>
  <si>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</si>
  <si>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</si>
  <si>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</si>
  <si>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</si>
  <si>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</si>
  <si>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</si>
  <si>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</si>
  <si>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</si>
  <si>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</si>
  <si>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</si>
  <si>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</si>
  <si>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</si>
  <si>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</si>
  <si>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</si>
  <si>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</si>
  <si>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</si>
  <si>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</si>
  <si>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</si>
  <si>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</si>
  <si>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</si>
  <si>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</si>
  <si>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</si>
  <si>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</si>
  <si>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</si>
  <si>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</si>
  <si>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</si>
  <si>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</si>
  <si>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</si>
  <si>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</si>
  <si>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</si>
  <si>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</si>
  <si>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</si>
  <si>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</si>
  <si>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</si>
  <si>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</si>
  <si>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</si>
  <si>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</si>
  <si>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</si>
  <si>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</si>
  <si>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</si>
  <si>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</si>
  <si>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</si>
  <si>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</si>
  <si>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</si>
  <si>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</si>
  <si>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</si>
  <si>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</si>
  <si>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</si>
  <si>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</si>
  <si>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</si>
  <si>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</si>
  <si>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</si>
  <si>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</si>
  <si>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</si>
  <si>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</si>
  <si>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</si>
  <si>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</si>
  <si>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</si>
  <si>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</si>
  <si>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</si>
  <si>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</si>
  <si>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</si>
  <si>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</si>
  <si>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</si>
  <si>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</si>
  <si>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</si>
  <si>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</si>
  <si>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</si>
  <si>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</si>
  <si>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</si>
  <si>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</si>
  <si>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</si>
  <si>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</si>
  <si>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</si>
  <si>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</si>
  <si>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</si>
  <si>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</si>
  <si>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</si>
  <si>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</si>
  <si>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</si>
  <si>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</si>
  <si>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</si>
  <si>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</si>
  <si>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</si>
  <si>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</si>
  <si>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</si>
  <si>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</si>
  <si>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</si>
  <si>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</si>
  <si>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</si>
  <si>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</si>
  <si>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</si>
  <si>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</si>
  <si>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</si>
  <si>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</si>
  <si>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</si>
  <si>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</si>
  <si>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</si>
  <si>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</si>
  <si>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</si>
  <si>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</si>
  <si>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</si>
  <si>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</si>
  <si>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</si>
  <si>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</si>
  <si>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</si>
  <si>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</si>
  <si>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</si>
  <si>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</si>
  <si>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</si>
  <si>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</si>
  <si>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</si>
  <si>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</si>
  <si>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</si>
  <si>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</si>
  <si>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</si>
  <si>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</si>
  <si>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</si>
  <si>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</si>
  <si>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</si>
  <si>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</si>
  <si>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</si>
  <si>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</si>
  <si>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</si>
  <si>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</si>
  <si>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</si>
  <si>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</si>
  <si>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</si>
  <si>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</si>
  <si>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</si>
  <si>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</si>
  <si>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</si>
  <si>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</si>
  <si>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</si>
  <si>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</si>
  <si>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</si>
  <si>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</si>
  <si>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</si>
  <si>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</si>
  <si>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</si>
  <si>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</si>
  <si>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</si>
  <si>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</si>
  <si>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</si>
  <si>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</si>
  <si>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</si>
  <si>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</si>
  <si>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</si>
  <si>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</si>
  <si>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</si>
  <si>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</si>
  <si>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</si>
  <si>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</si>
  <si>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</si>
  <si>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</si>
  <si>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</si>
  <si>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</si>
  <si>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</si>
  <si>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</si>
  <si>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</si>
  <si>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</si>
  <si>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</si>
  <si>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</si>
  <si>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</si>
  <si>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</si>
  <si>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</si>
  <si>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</si>
  <si>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</si>
  <si>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</si>
  <si>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</si>
  <si>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</si>
  <si>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</si>
  <si>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</si>
  <si>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</si>
  <si>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</si>
  <si>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</si>
  <si>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</si>
  <si>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</si>
  <si>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</si>
  <si>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</si>
  <si>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</si>
  <si>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</si>
  <si>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</si>
  <si>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</si>
  <si>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</si>
  <si>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</si>
  <si>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</si>
  <si>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</si>
  <si>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</si>
  <si>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</si>
  <si>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</si>
  <si>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</si>
  <si>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</si>
  <si>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</si>
  <si>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</si>
  <si>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</si>
  <si>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</si>
  <si>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</si>
  <si>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</si>
  <si>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</si>
  <si>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</si>
  <si>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</si>
  <si>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</si>
  <si>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</si>
  <si>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</si>
  <si>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</si>
  <si>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</si>
  <si>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</si>
  <si>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</si>
  <si>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</si>
  <si>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</si>
  <si>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</si>
  <si>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</si>
  <si>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</si>
  <si>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</si>
  <si>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</si>
  <si>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</si>
  <si>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</si>
  <si>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</si>
  <si>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</si>
  <si>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</si>
  <si>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</si>
  <si>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</si>
  <si>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</si>
  <si>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</si>
  <si>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</si>
  <si>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</si>
  <si>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</si>
  <si>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</si>
  <si>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</si>
  <si>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</si>
  <si>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</si>
  <si>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</si>
  <si>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</si>
  <si>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</si>
  <si>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</si>
  <si>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</si>
  <si>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</si>
  <si>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</si>
  <si>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</si>
  <si>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</si>
  <si>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</si>
  <si>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</si>
  <si>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</si>
  <si>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</si>
  <si>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</si>
  <si>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</si>
  <si>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</si>
  <si>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</si>
  <si>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</si>
  <si>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</si>
  <si>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</si>
  <si>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</si>
  <si>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</si>
  <si>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</si>
  <si>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</si>
  <si>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</si>
  <si>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</si>
  <si>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</si>
  <si>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</si>
  <si>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</si>
  <si>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</si>
  <si>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</si>
  <si>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</si>
  <si>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</si>
  <si>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</si>
  <si>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</si>
  <si>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</si>
  <si>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</si>
  <si>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</si>
  <si>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</si>
  <si>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</si>
  <si>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</si>
  <si>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</si>
  <si>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</si>
  <si>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</si>
  <si>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</si>
  <si>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</si>
  <si>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</si>
  <si>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</si>
  <si>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</si>
  <si>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</si>
  <si>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</si>
  <si>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</si>
  <si>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</si>
  <si>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</si>
  <si>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</si>
  <si>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</si>
  <si>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</si>
  <si>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</si>
  <si>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</si>
  <si>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</si>
  <si>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</si>
  <si>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</si>
  <si>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</si>
  <si>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</si>
  <si>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</si>
  <si>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</si>
  <si>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</si>
  <si>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</si>
  <si>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</si>
  <si>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</si>
  <si>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</si>
  <si>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</si>
  <si>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</si>
  <si>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</si>
  <si>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</si>
  <si>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</si>
  <si>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</si>
  <si>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</si>
  <si>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</si>
  <si>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</si>
  <si>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</si>
  <si>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</si>
  <si>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</si>
  <si>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</si>
  <si>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</si>
  <si>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</si>
  <si>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</si>
  <si>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</si>
  <si>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</si>
  <si>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</si>
  <si>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</si>
  <si>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</si>
  <si>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</si>
  <si>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</si>
  <si>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</si>
  <si>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</si>
  <si>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</si>
  <si>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</si>
  <si>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</si>
  <si>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</si>
  <si>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</si>
  <si>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</si>
  <si>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</si>
  <si>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</si>
  <si>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</si>
  <si>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</si>
  <si>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</si>
  <si>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</si>
  <si>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</si>
  <si>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</si>
  <si>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</si>
  <si>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</si>
  <si>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</si>
  <si>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</si>
  <si>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</si>
  <si>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</si>
  <si>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</si>
  <si>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</si>
  <si>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</si>
  <si>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</si>
  <si>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</si>
  <si>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</si>
  <si>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</si>
  <si>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</si>
  <si>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</si>
  <si>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</si>
  <si>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</si>
  <si>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</si>
  <si>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</si>
  <si>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</si>
  <si>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</si>
  <si>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</si>
  <si>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</si>
  <si>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</si>
  <si>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</si>
  <si>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</si>
  <si>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</si>
  <si>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</si>
  <si>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</si>
  <si>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</si>
  <si>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</si>
  <si>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</si>
  <si>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Generali Value</t>
  </si>
  <si>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</si>
  <si>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</si>
  <si>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</si>
  <si>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</si>
  <si>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</si>
  <si>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</si>
  <si>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</si>
  <si>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</si>
  <si>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</si>
  <si>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</si>
  <si>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</si>
  <si>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</si>
  <si>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</si>
  <si>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</si>
  <si>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</si>
  <si>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</si>
  <si>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</si>
  <si>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</si>
  <si>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</si>
  <si>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</si>
  <si>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</si>
  <si>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</si>
  <si>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</si>
  <si>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</si>
  <si>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</si>
  <si>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</si>
  <si>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</si>
  <si>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</si>
  <si>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</si>
  <si>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</si>
  <si>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</si>
  <si>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</si>
  <si>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</si>
  <si>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</si>
  <si>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</si>
  <si>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</si>
  <si>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</si>
  <si>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</si>
  <si>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</si>
  <si>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</si>
  <si>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</si>
  <si>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</si>
  <si>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</si>
  <si>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</si>
  <si>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</si>
  <si>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</si>
  <si>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</si>
  <si>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</si>
  <si>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</si>
  <si>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</si>
  <si>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</si>
  <si>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</si>
  <si>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</si>
  <si>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</si>
  <si>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</si>
  <si>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</si>
  <si>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</si>
  <si>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</si>
  <si>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</si>
  <si>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</si>
  <si>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</si>
  <si>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</si>
  <si>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</si>
  <si>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</si>
  <si>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</si>
  <si>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</si>
  <si>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</si>
  <si>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</si>
  <si>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</si>
  <si>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</si>
  <si>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</si>
  <si>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</si>
  <si>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</si>
  <si>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</si>
  <si>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</si>
  <si>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</si>
  <si>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</si>
  <si>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</si>
  <si>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</si>
  <si>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</si>
  <si>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</si>
  <si>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</si>
  <si>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</si>
  <si>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</si>
  <si>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</si>
  <si>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</si>
  <si>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</si>
  <si>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</si>
  <si>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</si>
  <si>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</si>
  <si>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</si>
  <si>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</si>
  <si>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</si>
  <si>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</si>
  <si>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</si>
  <si>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</si>
  <si>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</si>
  <si>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</si>
  <si>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</si>
  <si>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</si>
  <si>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</si>
  <si>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</si>
  <si>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</si>
  <si>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</si>
  <si>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</si>
  <si>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</si>
  <si>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</si>
  <si>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</si>
  <si>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</si>
  <si>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</si>
  <si>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</si>
  <si>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</si>
  <si>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</si>
  <si>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</si>
  <si>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</si>
  <si>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</si>
  <si>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</si>
  <si>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</si>
  <si>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</si>
  <si>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</si>
  <si>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</si>
  <si>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</si>
  <si>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</si>
  <si>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</si>
  <si>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</si>
  <si>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</si>
  <si>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</si>
  <si>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</si>
  <si>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</si>
  <si>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</si>
  <si>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</si>
  <si>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</si>
  <si>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</si>
  <si>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</si>
  <si>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</si>
  <si>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</si>
  <si>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</si>
  <si>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</si>
  <si>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</si>
  <si>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</si>
  <si>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</si>
  <si>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</si>
  <si>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</si>
  <si>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</si>
  <si>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</si>
  <si>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</si>
  <si>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</si>
  <si>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</si>
  <si>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</si>
  <si>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</si>
  <si>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</si>
  <si>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</si>
  <si>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</si>
  <si>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</si>
  <si>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</si>
  <si>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</si>
  <si>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</si>
  <si>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</si>
  <si>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</si>
  <si>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</si>
  <si>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</si>
  <si>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</si>
  <si>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</si>
  <si>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</si>
  <si>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</si>
  <si>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</si>
  <si>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</si>
  <si>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</si>
  <si>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</si>
  <si>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</si>
  <si>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</si>
  <si>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InterCapital Balanced</t>
  </si>
  <si>
    <t>HRHAAIUHIBA0</t>
  </si>
  <si>
    <t>InterCapital Bond</t>
  </si>
  <si>
    <t>HRICAMUCAON0</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</si>
  <si>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</si>
  <si>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</si>
  <si>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</si>
  <si>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</si>
  <si>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</si>
  <si>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</si>
  <si>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</si>
  <si>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</si>
  <si>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</si>
  <si>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</si>
  <si>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</si>
  <si>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</si>
  <si>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</si>
  <si>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</si>
  <si>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</si>
  <si>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</si>
  <si>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</si>
  <si>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</si>
  <si>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</si>
  <si>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</si>
  <si>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</si>
  <si>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</si>
  <si>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</si>
  <si>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</si>
  <si>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</si>
  <si>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</si>
  <si>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</si>
  <si>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</si>
  <si>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</si>
  <si>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</si>
  <si>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</si>
  <si>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</si>
  <si>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</si>
  <si>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</si>
  <si>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</si>
  <si>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</si>
  <si>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</si>
  <si>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</si>
  <si>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</si>
  <si>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</si>
  <si>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</si>
  <si>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</si>
  <si>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</si>
  <si>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</si>
  <si>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</si>
  <si>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</si>
  <si>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</si>
  <si>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</si>
  <si>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</si>
  <si>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</si>
  <si>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</si>
  <si>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</si>
  <si>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</si>
  <si>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</si>
  <si>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</si>
  <si>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</si>
  <si>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</si>
  <si>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</si>
  <si>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</si>
  <si>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</si>
  <si>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</si>
  <si>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</si>
  <si>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</si>
  <si>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</si>
  <si>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</si>
  <si>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</si>
  <si>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</si>
  <si>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</si>
  <si>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</si>
  <si>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</si>
  <si>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</si>
  <si>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</si>
  <si>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</si>
  <si>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</si>
  <si>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</si>
  <si>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</si>
  <si>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</si>
  <si>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</si>
  <si>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</si>
  <si>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</si>
  <si>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</si>
  <si>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</si>
  <si>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</si>
  <si>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</si>
  <si>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</si>
  <si>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</si>
  <si>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</si>
  <si>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</si>
  <si>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</si>
  <si>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</si>
  <si>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</si>
  <si>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</si>
  <si>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</si>
  <si>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</si>
  <si>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</si>
  <si>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</si>
  <si>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</si>
  <si>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</si>
  <si>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</si>
  <si>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</si>
  <si>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</si>
  <si>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</si>
  <si>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</si>
  <si>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</si>
  <si>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</si>
  <si>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</si>
  <si>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</si>
  <si>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</si>
  <si>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</si>
  <si>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</si>
  <si>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</si>
  <si>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</si>
  <si>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</si>
  <si>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</si>
  <si>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</si>
  <si>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</si>
  <si>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</si>
  <si>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</si>
  <si>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</si>
  <si>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</si>
  <si>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</si>
  <si>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</si>
  <si>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</si>
  <si>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</si>
  <si>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</si>
  <si>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</si>
  <si>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</si>
  <si>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</si>
  <si>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</si>
  <si>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</si>
  <si>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</si>
  <si>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</si>
  <si>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</si>
  <si>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</si>
  <si>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</si>
  <si>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</si>
  <si>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</si>
  <si>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</si>
  <si>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</si>
  <si>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</si>
  <si>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2021.</t>
  </si>
  <si>
    <t>88180260839</t>
  </si>
  <si>
    <t>HRFGCPUFGIF4</t>
  </si>
  <si>
    <t>Raiffeisen Sustainable Solid</t>
  </si>
  <si>
    <t>FARVE PRO INVEST d.o.o.</t>
  </si>
  <si>
    <t>2022 Q 1</t>
  </si>
  <si>
    <t xml:space="preserve">i4next leasing Croatia d.o.o. </t>
  </si>
  <si>
    <t>Raiffeisen Leasing d.o.o.</t>
  </si>
  <si>
    <t>89187481269</t>
  </si>
  <si>
    <t>HRRBAIUMAS16</t>
  </si>
  <si>
    <t>Eurizon HR Active Defensive</t>
  </si>
  <si>
    <t>72179033599</t>
  </si>
  <si>
    <t>HRPBZIUADF07</t>
  </si>
  <si>
    <t xml:space="preserve">Blue Income Builder </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</si>
  <si>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</si>
  <si>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</si>
  <si>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</si>
  <si>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</si>
  <si>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</si>
  <si>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</si>
  <si>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</si>
  <si>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</si>
  <si>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</si>
  <si>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</si>
  <si>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</si>
  <si>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</si>
  <si>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</si>
  <si>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</si>
  <si>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</si>
  <si>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</si>
  <si>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2022 Q 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</si>
  <si>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</si>
  <si>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</si>
  <si>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</si>
  <si>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</si>
  <si>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</si>
  <si>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</si>
  <si>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</si>
  <si>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</si>
  <si>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</si>
  <si>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</si>
  <si>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</si>
  <si>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</si>
  <si>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</si>
  <si>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</si>
  <si>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</si>
  <si>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</si>
  <si>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</si>
  <si>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2022 Q 3</t>
  </si>
  <si>
    <t>Eurizon HR Target 2025</t>
  </si>
  <si>
    <t>InterCapital Dollar Balanced</t>
  </si>
  <si>
    <t>OTP MULTI USD 2</t>
  </si>
  <si>
    <t>Raiffeisen EUR 2025 Bond</t>
  </si>
  <si>
    <t>ZB Invest Funds – ZB bond 2027 EUR</t>
  </si>
  <si>
    <t>ZB Asia</t>
  </si>
  <si>
    <t>ZB conservative 20</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</si>
  <si>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</si>
  <si>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</si>
  <si>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</si>
  <si>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</si>
  <si>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</si>
  <si>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</si>
  <si>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</si>
  <si>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</si>
  <si>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</si>
  <si>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</si>
  <si>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</si>
  <si>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</si>
  <si>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</si>
  <si>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</si>
  <si>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</si>
  <si>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</si>
  <si>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</si>
  <si>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</si>
  <si>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</si>
  <si>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</si>
  <si>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</si>
  <si>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</si>
  <si>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</si>
  <si>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</si>
  <si>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</si>
  <si>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</si>
  <si>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</si>
  <si>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</si>
  <si>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</si>
  <si>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</si>
  <si>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</si>
  <si>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</si>
  <si>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</si>
  <si>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</si>
  <si>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</si>
  <si>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Target 2025 III</t>
  </si>
  <si>
    <t>HPB Kratkoročni obveznički</t>
  </si>
  <si>
    <t>Inspire DELTA</t>
  </si>
  <si>
    <t>ZDMF HT Grupe</t>
  </si>
  <si>
    <t>2022 Q 4</t>
  </si>
  <si>
    <t>2022.</t>
  </si>
  <si>
    <t>31.12.2022.</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</si>
  <si>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</si>
  <si>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</si>
  <si>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</si>
  <si>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</si>
  <si>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</si>
  <si>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</si>
  <si>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</si>
  <si>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</si>
  <si>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</si>
  <si>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</si>
  <si>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</si>
  <si>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</si>
  <si>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</si>
  <si>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</si>
  <si>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</si>
  <si>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</si>
  <si>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</si>
  <si>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</si>
  <si>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</si>
  <si>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</si>
  <si>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</si>
  <si>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</si>
  <si>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</si>
  <si>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</si>
  <si>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</si>
  <si>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</si>
  <si>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</si>
  <si>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</si>
  <si>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</si>
  <si>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14248363630</t>
  </si>
  <si>
    <t>HRERSIUEH261</t>
  </si>
  <si>
    <t>ERSTE HORIZONT 2026 II</t>
  </si>
  <si>
    <t>47494178963</t>
  </si>
  <si>
    <t>HRERSIU26II0</t>
  </si>
  <si>
    <t>Eurizon HR Target 2025 IV</t>
  </si>
  <si>
    <t>77819475403</t>
  </si>
  <si>
    <t>HRPBZIUT5IV4</t>
  </si>
  <si>
    <t>Raiffeisen EUR 2025 Bond II</t>
  </si>
  <si>
    <t>79685735711</t>
  </si>
  <si>
    <t> HRRBAIUE5B24</t>
  </si>
  <si>
    <t>Raiffeisen Flexi Sustainable Bond</t>
  </si>
  <si>
    <t xml:space="preserve">ZB eplus </t>
  </si>
  <si>
    <t>ZB Invest Funds – ZB bond 2026 USD</t>
  </si>
  <si>
    <t>78736150880</t>
  </si>
  <si>
    <t>HRZBINUB6US5</t>
  </si>
  <si>
    <t>ZB Invest Funds – ZB bond 2027 EUR II</t>
  </si>
  <si>
    <t>72008853428</t>
  </si>
  <si>
    <t>HRZBINUB7E21</t>
  </si>
  <si>
    <t>2023 Q 1</t>
  </si>
  <si>
    <t>InterCapital BET-TR UCITS ETF</t>
  </si>
  <si>
    <t> 73509175966</t>
  </si>
  <si>
    <t>HRICAMFBETR5</t>
  </si>
  <si>
    <t>OTP MULTI EUR 2025</t>
  </si>
  <si>
    <t>70303155160</t>
  </si>
  <si>
    <t>HROTPIUME254</t>
  </si>
  <si>
    <t>HRZBINUEURP9</t>
  </si>
  <si>
    <t>Table 3.1: Premium paid</t>
  </si>
  <si>
    <t xml:space="preserve">Tablica 3.1: Naplaćena premija osiguranja </t>
  </si>
  <si>
    <t>31.3.2023.</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</si>
  <si>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</si>
  <si>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</si>
  <si>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</si>
  <si>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</si>
  <si>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</si>
  <si>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</si>
  <si>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</si>
  <si>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</si>
  <si>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</si>
  <si>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</si>
  <si>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</si>
  <si>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</si>
  <si>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</si>
  <si>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</si>
  <si>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</si>
  <si>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t>2023 Q 2</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</si>
  <si>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</si>
  <si>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</si>
  <si>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</si>
  <si>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</si>
  <si>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</si>
  <si>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</si>
  <si>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</si>
  <si>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t>OŽUJAK 2023.</t>
  </si>
  <si>
    <t>MARCH 2023</t>
  </si>
  <si>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</si>
  <si>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</si>
  <si>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</si>
  <si>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</si>
  <si>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</si>
  <si>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</si>
  <si>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</si>
  <si>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</si>
  <si>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</si>
  <si>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</si>
  <si>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</si>
  <si>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</si>
  <si>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</si>
  <si>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</si>
  <si>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</si>
  <si>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</si>
  <si>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</si>
  <si>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</si>
  <si>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r>
      <t xml:space="preserve">Fond Erste PB1 je prestao s radom 24.siječnja 2023. / </t>
    </r>
    <r>
      <rPr>
        <i/>
        <sz val="8"/>
        <color theme="1" tint="0.34998626667073579"/>
        <rFont val="Arial"/>
        <family val="2"/>
      </rPr>
      <t>The Erste PB1 fund ceased operations on January 24, 2023.</t>
    </r>
  </si>
  <si>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</si>
  <si>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</si>
  <si>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</si>
  <si>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</si>
  <si>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</si>
  <si>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2023 Q 3</t>
  </si>
  <si>
    <t>ERSTE HORIZONT 2025 USD</t>
  </si>
  <si>
    <t>ERSTE HORIZONT 2026 III</t>
  </si>
  <si>
    <t>InterCapital Euro Money Market UCITS ETF</t>
  </si>
  <si>
    <t>N</t>
  </si>
  <si>
    <t>ZB Invest Funds – ZB bond 2026 EUR</t>
  </si>
  <si>
    <t>HRICAMFEUMM1</t>
  </si>
  <si>
    <t>ERSTE HORIZONT 2026 IV</t>
  </si>
  <si>
    <t>OTP MULTI EUR 2025 II</t>
  </si>
  <si>
    <t>Tablica 4.4.1: Obveznice s najvećim prometom - alternativno tržište</t>
  </si>
  <si>
    <t>Table 4.4.1: Bonds with the highest turnover - Progress market</t>
  </si>
  <si>
    <t>INSPIRIO ZAIF d.d.</t>
  </si>
  <si>
    <t>Fond SLAVONSKI ZAIF d.d. promijenio je naziv u INSPIRIO ZAIF d.d. (9.11.2023.)</t>
  </si>
  <si>
    <t>The  SLAVONSKI ZAIF d.d. fund changed its name to INSPIRIO ZAIF d.d. (9/11/2023)</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</si>
  <si>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</si>
  <si>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</si>
  <si>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</si>
  <si>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</si>
  <si>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</si>
  <si>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</si>
  <si>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</si>
  <si>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</si>
  <si>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</si>
  <si>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</si>
  <si>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</si>
  <si>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</si>
  <si>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</si>
  <si>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</si>
  <si>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</si>
  <si>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</si>
  <si>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</si>
  <si>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</si>
  <si>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</si>
  <si>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</si>
  <si>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</si>
  <si>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</si>
  <si>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</si>
  <si>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</si>
  <si>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</si>
  <si>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</si>
  <si>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</si>
  <si>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</si>
  <si>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</si>
  <si>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</si>
  <si>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</si>
  <si>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</si>
  <si>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</si>
  <si>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</si>
  <si>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</si>
  <si>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</si>
  <si>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ERSTE HORIZONT 2025 II</t>
  </si>
  <si>
    <t xml:space="preserve">Eurizon HR Cash </t>
  </si>
  <si>
    <t> 30857937018</t>
  </si>
  <si>
    <t>30.6.2023.</t>
  </si>
  <si>
    <t>30.9.2023.</t>
  </si>
  <si>
    <t>PROSINAC 2023.</t>
  </si>
  <si>
    <t>DECEMBER 2023</t>
  </si>
  <si>
    <t>ALD Automotive d.o.o.</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</si>
  <si>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</si>
  <si>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</si>
  <si>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</si>
  <si>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</si>
  <si>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</si>
  <si>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</si>
  <si>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</si>
  <si>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</si>
  <si>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</si>
  <si>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</si>
  <si>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 xml:space="preserve">ZB CEE Equity (ZB aktiv) UCITS fond </t>
  </si>
  <si>
    <t>ZB Invest Funds – ZB bond 2027 EUR III</t>
  </si>
  <si>
    <t>Eurizon HR Target 2026 II</t>
  </si>
  <si>
    <t>InterCapital Nova Europa</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</si>
  <si>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</si>
  <si>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</si>
  <si>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</si>
  <si>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</si>
  <si>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31.12.2023.</t>
  </si>
  <si>
    <t>2023.</t>
  </si>
  <si>
    <t>1.1. - 31.12.2023.</t>
  </si>
  <si>
    <t>Ožujak 2024.</t>
  </si>
  <si>
    <t>March 2024</t>
  </si>
  <si>
    <t>49753603316</t>
  </si>
  <si>
    <t>HRERSIU25II2</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</si>
  <si>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</si>
  <si>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</si>
  <si>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</si>
  <si>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</si>
  <si>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</si>
  <si>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</si>
  <si>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</si>
  <si>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</si>
  <si>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</si>
  <si>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</si>
  <si>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</si>
  <si>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</si>
  <si>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</si>
  <si>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</si>
  <si>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</si>
  <si>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</si>
  <si>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</si>
  <si>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</si>
  <si>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ZB Short Term Bond</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</si>
  <si>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</si>
  <si>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</si>
  <si>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</si>
  <si>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</si>
  <si>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</si>
  <si>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</si>
  <si>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ZB Invest Funds – ZB conservative</t>
  </si>
  <si>
    <t>64747126842</t>
  </si>
  <si>
    <t>HRZBINUCONS9</t>
  </si>
  <si>
    <t>ZB portfolio 70 (global 70)</t>
  </si>
  <si>
    <t>OŽUJAK 2024.</t>
  </si>
  <si>
    <t>MARCH 2024</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</si>
  <si>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</si>
  <si>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</si>
  <si>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</si>
  <si>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</si>
  <si>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</si>
  <si>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</si>
  <si>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</si>
  <si>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</si>
  <si>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</si>
  <si>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</si>
  <si>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</si>
  <si>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</si>
  <si>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</si>
  <si>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</si>
  <si>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</si>
  <si>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</si>
  <si>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</si>
  <si>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HOK - OSIGURANJE d.d.</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</si>
  <si>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</si>
  <si>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</si>
  <si>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</si>
  <si>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</si>
  <si>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</si>
  <si>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</si>
  <si>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</si>
  <si>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</si>
  <si>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</si>
  <si>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</si>
  <si>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</si>
  <si>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1.1. - 31.3.2024</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</si>
  <si>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31.3.2024</t>
    </r>
  </si>
  <si>
    <t>Svibanj 2024.</t>
  </si>
  <si>
    <t>May 2024</t>
  </si>
  <si>
    <t>Prosinac 2023.</t>
  </si>
  <si>
    <t>December 2023</t>
  </si>
  <si>
    <t>Inspire OMEGA</t>
  </si>
  <si>
    <t>Next Invest One</t>
  </si>
  <si>
    <t>NEXT INVSET d.o.o.</t>
  </si>
  <si>
    <t>Fond ICAM DYNAMIC ALLOCATION je promijenio naziv u ICAM CAPITAL PRIVATE 2 (14.5.2024.)</t>
  </si>
  <si>
    <t>Fond ICAM COSERVATIVE PRIVATE je brisan iz registra 28.12.2023. / The ICAM COSERVATIVE PRIVATE fund was deleted from the register on 12/28/2023.</t>
  </si>
  <si>
    <t>Fondovi MWM 2 i MWM Infinity Alpha prestali su s radom 9.11.2023. / Funds MWM 2 and MWM Infinity Alpha ceased operation on 9 November 2023.</t>
  </si>
  <si>
    <t>Fond ICAM Outfox Macro Income Fund je prestao 23.1.2024. / The ICAM Outfox Macro Income Fund ended on January 23, 2024.</t>
  </si>
  <si>
    <t>Lipanj 2024.</t>
  </si>
  <si>
    <t>June 2024</t>
  </si>
  <si>
    <t>HRICAMFERGB2</t>
  </si>
  <si>
    <t>Erste Money Market USD</t>
  </si>
  <si>
    <t xml:space="preserve">OTP MULTI EUR 2026 </t>
  </si>
  <si>
    <t xml:space="preserve">ZB global 50 </t>
  </si>
  <si>
    <t>HRERNTRA0000</t>
  </si>
  <si>
    <t>HRPODRRA0004</t>
  </si>
  <si>
    <t>HRRIVPRA0000</t>
  </si>
  <si>
    <t>HRKOEIRA0009</t>
  </si>
  <si>
    <t>HRKODTRA0007</t>
  </si>
  <si>
    <t>HRADRSPA0009</t>
  </si>
  <si>
    <t>HRHT00RA0005</t>
  </si>
  <si>
    <t>HRKODTPA0009</t>
  </si>
  <si>
    <t>HRZABARA0009</t>
  </si>
  <si>
    <t>HRATGRRA0003</t>
  </si>
  <si>
    <t>HRRHMFO253B1</t>
  </si>
  <si>
    <t>HRRHMFO247E7</t>
  </si>
  <si>
    <t>HRRHMFO253A3</t>
  </si>
  <si>
    <t>HRRHMFO287A1</t>
  </si>
  <si>
    <t>HRRHMFO327A5</t>
  </si>
  <si>
    <t>HRRHMFO267E5</t>
  </si>
  <si>
    <t>HRRHMFO26CA5</t>
  </si>
  <si>
    <t>HRRHMFO33BA3</t>
  </si>
  <si>
    <t>HRRHMFO297A0</t>
  </si>
  <si>
    <t>HRRHMFT447A6</t>
  </si>
  <si>
    <t>HRRHMFT509C9</t>
  </si>
  <si>
    <t>HRBCINRA0003</t>
  </si>
  <si>
    <t>HRKOTRPA0003</t>
  </si>
  <si>
    <t>HRTSHCRA0009</t>
  </si>
  <si>
    <t>HRGLCOO26CE5</t>
  </si>
  <si>
    <t>I-VI/2023</t>
  </si>
  <si>
    <t>I-VI/2024</t>
  </si>
  <si>
    <r>
      <t xml:space="preserve">Indeks (100 = I-VI/2023)
 </t>
    </r>
    <r>
      <rPr>
        <i/>
        <sz val="9"/>
        <color theme="1" tint="0.34998626667073579"/>
        <rFont val="Arial"/>
        <family val="2"/>
        <charset val="238"/>
      </rPr>
      <t>Index(100 =I-VI/2023)</t>
    </r>
  </si>
  <si>
    <t>Tablica 3.1: Naplaćena premija osiguranja za period od 1. do 3. lipnja 2024.</t>
  </si>
  <si>
    <t>Table 3.1: Premium paid for the period 1  - 30 June 2024</t>
  </si>
  <si>
    <t>Tablica 3.2: Podaci o osiguranju za period od 1. do 30. lipnja 2024.</t>
  </si>
  <si>
    <t>Table 3.2: Insurance data for the period  1  - 30 June 2024</t>
  </si>
  <si>
    <t>InterCapital EUR Romania Govt Bond UCITS ETF</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</si>
  <si>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</si>
  <si>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</si>
  <si>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r>
      <t xml:space="preserve">Broj / </t>
    </r>
    <r>
      <rPr>
        <i/>
        <sz val="10"/>
        <color theme="1" tint="0.34998626667073579"/>
        <rFont val="Arial"/>
        <family val="2"/>
        <charset val="238"/>
      </rPr>
      <t>Number</t>
    </r>
    <r>
      <rPr>
        <sz val="10"/>
        <color theme="1"/>
        <rFont val="Arial"/>
        <family val="2"/>
      </rPr>
      <t xml:space="preserve"> 7</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  Zagreb, 19.7.2024.</t>
    </r>
  </si>
  <si>
    <t xml:space="preserve"> Fond Erste E-Conservative pripojen je fondu Erste Money Market (27.6.2024.). / The Erste E-Conservative fund was merged with the Erste Money Market fund (June 27, 2024).</t>
  </si>
  <si>
    <t>31.3.2024.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</si>
</sst>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50">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b/>
      <sz val="8"/>
      <color rgb="FFFF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rgb="FFF8FAF4"/>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5" fillId="0" borderId="0"/>
    <xf numFmtId="0" fontId="2" fillId="0" borderId="0"/>
    <xf numFmtId="0" fontId="2" fillId="0" borderId="0"/>
  </cellStyleXfs>
  <cellXfs count="1260">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7" fillId="3" borderId="0" xfId="24" applyFont="1" applyFill="1" applyAlignment="1">
      <alignment horizontal="center" vertical="center"/>
    </xf>
    <xf numFmtId="3" fontId="87" fillId="3" borderId="0" xfId="24" applyNumberFormat="1" applyFont="1" applyFill="1" applyAlignment="1">
      <alignment vertical="center"/>
    </xf>
    <xf numFmtId="176" fontId="87"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4" fillId="3" borderId="0" xfId="3" applyFont="1" applyFill="1" applyAlignment="1">
      <alignment horizontal="left"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3" fillId="3" borderId="0" xfId="3" applyNumberFormat="1" applyFont="1" applyFill="1" applyAlignment="1">
      <alignment horizontal="center" vertical="center"/>
    </xf>
    <xf numFmtId="3" fontId="73"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3" fontId="90" fillId="4" borderId="0" xfId="0" applyNumberFormat="1" applyFont="1" applyFill="1" applyBorder="1" applyAlignment="1" applyProtection="1">
      <alignment horizontal="right" vertical="center"/>
    </xf>
    <xf numFmtId="170" fontId="90"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3" fontId="87" fillId="3" borderId="0" xfId="24" applyNumberFormat="1" applyFont="1" applyFill="1" applyAlignment="1">
      <alignment horizontal="right" vertical="center"/>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4"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175" fontId="144" fillId="0" borderId="0" xfId="0" applyNumberFormat="1" applyFont="1"/>
    <xf numFmtId="175" fontId="138" fillId="0" borderId="0" xfId="0" applyNumberFormat="1" applyFont="1"/>
    <xf numFmtId="0" fontId="138" fillId="0" borderId="0" xfId="0" applyFont="1"/>
    <xf numFmtId="175" fontId="88" fillId="0" borderId="0" xfId="0" applyNumberFormat="1"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177" fontId="72" fillId="3" borderId="0" xfId="27" applyNumberFormat="1" applyFont="1" applyFill="1" applyBorder="1" applyAlignment="1" applyProtection="1">
      <alignment horizontal="right" vertical="center"/>
    </xf>
    <xf numFmtId="177"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2" fontId="62"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0" fillId="18" borderId="0" xfId="3" applyNumberFormat="1" applyFont="1" applyFill="1" applyBorder="1" applyAlignment="1">
      <alignment horizont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140"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9" fillId="0" borderId="0" xfId="0" applyFont="1"/>
    <xf numFmtId="0" fontId="150" fillId="0" borderId="0" xfId="3" applyFont="1" applyFill="1" applyBorder="1" applyAlignment="1"/>
    <xf numFmtId="0" fontId="151" fillId="0" borderId="0" xfId="3" applyFont="1" applyFill="1" applyBorder="1" applyAlignment="1">
      <alignment horizontal="right" vertical="center"/>
    </xf>
    <xf numFmtId="0" fontId="151" fillId="0" borderId="0" xfId="3" applyFont="1" applyFill="1" applyBorder="1" applyAlignment="1">
      <alignment horizontal="left" vertical="center"/>
    </xf>
    <xf numFmtId="0" fontId="151" fillId="0" borderId="0" xfId="28" applyFont="1" applyFill="1" applyBorder="1" applyAlignment="1">
      <alignment horizontal="left" vertical="center"/>
    </xf>
    <xf numFmtId="0" fontId="155" fillId="0" borderId="0" xfId="28" applyFont="1" applyFill="1" applyBorder="1" applyAlignment="1">
      <alignment horizontal="left" vertical="center"/>
    </xf>
    <xf numFmtId="0" fontId="153" fillId="0" borderId="0" xfId="3" applyFont="1" applyFill="1" applyBorder="1" applyAlignment="1">
      <alignment horizontal="left" vertical="center"/>
    </xf>
    <xf numFmtId="0" fontId="153" fillId="0" borderId="0" xfId="3" applyFont="1" applyFill="1" applyAlignment="1">
      <alignment horizontal="left" vertical="center"/>
    </xf>
    <xf numFmtId="0" fontId="151" fillId="8" borderId="0" xfId="3" applyFont="1" applyFill="1" applyBorder="1" applyAlignment="1">
      <alignment horizontal="left" vertical="center"/>
    </xf>
    <xf numFmtId="0" fontId="153" fillId="0" borderId="0" xfId="0" applyFont="1" applyAlignment="1">
      <alignment horizontal="left" vertical="center"/>
    </xf>
    <xf numFmtId="14" fontId="153" fillId="0" borderId="0" xfId="0" applyNumberFormat="1" applyFont="1" applyAlignment="1">
      <alignment horizontal="right" vertical="center"/>
    </xf>
    <xf numFmtId="0" fontId="153" fillId="0" borderId="0" xfId="0" applyFont="1" applyAlignment="1">
      <alignment horizontal="right" vertical="center"/>
    </xf>
    <xf numFmtId="0" fontId="165" fillId="0" borderId="0" xfId="3" applyFont="1" applyAlignment="1">
      <alignment horizontal="left" vertical="center"/>
    </xf>
    <xf numFmtId="0" fontId="153" fillId="0" borderId="0" xfId="3" applyFont="1" applyAlignment="1">
      <alignment horizontal="left" vertical="center"/>
    </xf>
    <xf numFmtId="0" fontId="151" fillId="0" borderId="0" xfId="0" applyFont="1" applyAlignment="1">
      <alignment horizontal="right" vertical="center" indent="1"/>
    </xf>
    <xf numFmtId="14" fontId="166" fillId="0" borderId="0" xfId="0" applyNumberFormat="1" applyFont="1" applyAlignment="1">
      <alignment horizontal="right" vertical="center"/>
    </xf>
    <xf numFmtId="0" fontId="166" fillId="0" borderId="0" xfId="3" applyFont="1" applyFill="1">
      <alignment vertical="top"/>
    </xf>
    <xf numFmtId="0" fontId="153" fillId="0" borderId="0" xfId="0" applyFont="1" applyAlignment="1">
      <alignment horizontal="left"/>
    </xf>
    <xf numFmtId="0" fontId="152"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5" fillId="0" borderId="0" xfId="3" applyFont="1" applyFill="1" applyAlignment="1">
      <alignment horizontal="left" vertical="center"/>
    </xf>
    <xf numFmtId="0" fontId="25" fillId="0" borderId="0" xfId="3" applyFont="1" applyFill="1" applyAlignment="1">
      <alignment horizontal="center"/>
    </xf>
    <xf numFmtId="0" fontId="153" fillId="0" borderId="0" xfId="0" applyFont="1" applyFill="1" applyAlignment="1">
      <alignment horizontal="right" vertical="center"/>
    </xf>
    <xf numFmtId="0" fontId="151" fillId="0" borderId="0" xfId="3" applyFont="1" applyAlignment="1">
      <alignment horizontal="left" vertical="center"/>
    </xf>
    <xf numFmtId="0" fontId="151" fillId="0" borderId="0" xfId="3" applyFont="1" applyFill="1" applyAlignment="1">
      <alignment horizontal="left" vertical="center"/>
    </xf>
    <xf numFmtId="0" fontId="166" fillId="0" borderId="0" xfId="3" applyFont="1" applyFill="1" applyBorder="1" applyAlignment="1">
      <alignment horizontal="left" vertical="center"/>
    </xf>
    <xf numFmtId="0" fontId="22" fillId="0" borderId="0" xfId="15" applyFont="1" applyFill="1" applyAlignment="1"/>
    <xf numFmtId="0" fontId="155" fillId="0" borderId="0" xfId="15" applyFont="1" applyFill="1" applyAlignment="1">
      <alignment horizontal="left" vertical="center"/>
    </xf>
    <xf numFmtId="0" fontId="152" fillId="0" borderId="0" xfId="24" applyFont="1"/>
    <xf numFmtId="0" fontId="166" fillId="0" borderId="0" xfId="24" applyFont="1" applyAlignment="1">
      <alignment vertical="center"/>
    </xf>
    <xf numFmtId="0" fontId="87" fillId="0" borderId="0" xfId="24" applyFont="1" applyFill="1" applyAlignment="1">
      <alignment vertical="center"/>
    </xf>
    <xf numFmtId="0" fontId="171" fillId="0" borderId="0" xfId="24" applyFont="1" applyAlignment="1">
      <alignment vertical="center"/>
    </xf>
    <xf numFmtId="0" fontId="153" fillId="0" borderId="0" xfId="0" applyFont="1" applyFill="1" applyAlignment="1">
      <alignment horizontal="left" vertical="center"/>
    </xf>
    <xf numFmtId="0" fontId="166" fillId="0" borderId="0" xfId="0" applyFont="1" applyFill="1" applyAlignment="1">
      <alignment horizontal="left" vertical="center"/>
    </xf>
    <xf numFmtId="0" fontId="153" fillId="0" borderId="0" xfId="0" applyFont="1" applyFill="1" applyAlignment="1">
      <alignment horizontal="left"/>
    </xf>
    <xf numFmtId="0" fontId="166" fillId="0" borderId="0" xfId="0" applyFont="1" applyAlignment="1">
      <alignment horizontal="left" vertical="center"/>
    </xf>
    <xf numFmtId="0" fontId="152" fillId="0" borderId="0" xfId="0" applyFont="1" applyAlignment="1">
      <alignment vertical="center"/>
    </xf>
    <xf numFmtId="0" fontId="153" fillId="0" borderId="0" xfId="27" applyFont="1" applyFill="1" applyAlignment="1" applyProtection="1">
      <alignment horizontal="left"/>
      <protection locked="0"/>
    </xf>
    <xf numFmtId="0" fontId="153" fillId="0" borderId="0" xfId="0" applyFont="1" applyFill="1" applyBorder="1" applyAlignment="1">
      <alignment horizontal="left" vertical="center"/>
    </xf>
    <xf numFmtId="0" fontId="22" fillId="0" borderId="0" xfId="0" applyFont="1" applyFill="1" applyAlignment="1">
      <alignment horizontal="center"/>
    </xf>
    <xf numFmtId="0" fontId="17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4" fillId="11" borderId="0" xfId="3" applyFont="1" applyFill="1" applyBorder="1" applyAlignment="1">
      <alignment horizontal="left" vertical="center"/>
    </xf>
    <xf numFmtId="0" fontId="154" fillId="11" borderId="0" xfId="3" applyFont="1" applyFill="1" applyBorder="1" applyAlignment="1">
      <alignment horizontal="center" vertical="center"/>
    </xf>
    <xf numFmtId="0" fontId="154" fillId="11" borderId="0" xfId="3" applyFont="1" applyFill="1" applyBorder="1" applyAlignment="1">
      <alignment horizontal="left" vertical="center" indent="1"/>
    </xf>
    <xf numFmtId="0" fontId="154"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2"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5" fillId="7" borderId="0" xfId="24" applyFont="1" applyFill="1" applyAlignment="1">
      <alignment vertical="center"/>
    </xf>
    <xf numFmtId="0" fontId="97" fillId="12" borderId="0" xfId="15" applyFont="1" applyFill="1" applyAlignment="1">
      <alignment horizontal="left" vertical="center"/>
    </xf>
    <xf numFmtId="0" fontId="155" fillId="12" borderId="0" xfId="15" applyFont="1" applyFill="1" applyAlignment="1">
      <alignment horizontal="left" vertical="center"/>
    </xf>
    <xf numFmtId="0" fontId="23" fillId="16" borderId="0" xfId="3" applyFont="1" applyFill="1" applyAlignment="1">
      <alignment horizontal="left" vertical="center"/>
    </xf>
    <xf numFmtId="0" fontId="151" fillId="16" borderId="0" xfId="3" applyFont="1" applyFill="1" applyAlignment="1">
      <alignment horizontal="left" vertical="center"/>
    </xf>
    <xf numFmtId="0" fontId="18" fillId="11" borderId="0" xfId="3" applyFont="1" applyFill="1" applyAlignment="1">
      <alignment horizontal="left" vertical="center"/>
    </xf>
    <xf numFmtId="0" fontId="155"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51"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9" fillId="0" borderId="0" xfId="2" applyFont="1" applyAlignment="1" applyProtection="1"/>
    <xf numFmtId="0" fontId="179" fillId="0" borderId="0" xfId="2" applyFont="1" applyAlignment="1" applyProtection="1">
      <alignment vertical="center"/>
    </xf>
    <xf numFmtId="0" fontId="117" fillId="0" borderId="0" xfId="0" applyFont="1"/>
    <xf numFmtId="0" fontId="180"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71"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8"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81" fillId="0" borderId="0" xfId="0" applyFont="1"/>
    <xf numFmtId="0" fontId="182" fillId="0" borderId="0" xfId="0" applyFont="1"/>
    <xf numFmtId="0" fontId="183" fillId="0" borderId="0" xfId="3" applyFont="1" applyFill="1" applyBorder="1" applyAlignment="1"/>
    <xf numFmtId="0" fontId="14" fillId="19" borderId="0" xfId="0" applyFont="1" applyFill="1" applyBorder="1" applyAlignment="1">
      <alignment horizontal="center" vertical="center"/>
    </xf>
    <xf numFmtId="0" fontId="184"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1"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7" fontId="72" fillId="32" borderId="0" xfId="27" applyNumberFormat="1" applyFont="1" applyFill="1" applyBorder="1" applyAlignment="1" applyProtection="1">
      <alignment horizontal="right" vertical="center"/>
    </xf>
    <xf numFmtId="177"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2"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7"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5" fillId="0" borderId="0" xfId="0" applyFont="1"/>
    <xf numFmtId="0" fontId="152"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60"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3"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51" fillId="37" borderId="0" xfId="0" applyFont="1" applyFill="1" applyAlignment="1">
      <alignment vertical="center"/>
    </xf>
    <xf numFmtId="0" fontId="186" fillId="0" borderId="0" xfId="3" applyFont="1" applyFill="1" applyBorder="1" applyAlignment="1">
      <alignment horizontal="left" vertical="center"/>
    </xf>
    <xf numFmtId="0" fontId="187"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9"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8" fillId="0" borderId="0" xfId="0" applyFont="1" applyFill="1" applyAlignment="1">
      <alignment horizontal="right" vertical="center"/>
    </xf>
    <xf numFmtId="181"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91"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9" fontId="117" fillId="32" borderId="0" xfId="0" applyNumberFormat="1" applyFont="1" applyFill="1" applyBorder="1" applyAlignment="1">
      <alignment horizontal="center" vertical="center"/>
    </xf>
    <xf numFmtId="179" fontId="117" fillId="32" borderId="0" xfId="0" applyNumberFormat="1" applyFont="1" applyFill="1" applyBorder="1" applyAlignment="1">
      <alignment horizontal="center" vertical="center" wrapText="1"/>
    </xf>
    <xf numFmtId="179" fontId="153"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60" fillId="0" borderId="0" xfId="0" applyNumberFormat="1" applyFont="1" applyFill="1" applyBorder="1" applyAlignment="1">
      <alignment vertical="center"/>
    </xf>
    <xf numFmtId="0" fontId="92" fillId="0" borderId="0" xfId="0" applyFont="1" applyAlignment="1">
      <alignment vertical="top"/>
    </xf>
    <xf numFmtId="179" fontId="153"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198"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202"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2"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3"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3"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8" fontId="40" fillId="3" borderId="0" xfId="4" applyNumberFormat="1" applyFont="1" applyFill="1" applyBorder="1" applyAlignment="1" applyProtection="1">
      <alignment horizontal="right" vertical="center" wrapText="1"/>
    </xf>
    <xf numFmtId="10" fontId="85" fillId="0" borderId="0" xfId="0" applyNumberFormat="1" applyFont="1" applyAlignment="1">
      <alignment vertical="center"/>
    </xf>
    <xf numFmtId="164" fontId="0" fillId="0" borderId="0" xfId="0" applyNumberFormat="1"/>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160" fillId="0" borderId="0" xfId="0" applyFont="1" applyFill="1" applyBorder="1" applyAlignment="1">
      <alignment vertical="center" wrapText="1"/>
    </xf>
    <xf numFmtId="0" fontId="211"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2" fillId="0" borderId="0" xfId="0" applyFont="1" applyFill="1" applyBorder="1" applyAlignment="1">
      <alignment horizontal="left" vertical="center"/>
    </xf>
    <xf numFmtId="0" fontId="213" fillId="0" borderId="0" xfId="0" applyFont="1" applyFill="1" applyAlignment="1">
      <alignment horizontal="left" vertical="center"/>
    </xf>
    <xf numFmtId="3" fontId="160"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69" fillId="0" borderId="0" xfId="0" applyFont="1" applyFill="1" applyAlignment="1">
      <alignment vertical="center"/>
    </xf>
    <xf numFmtId="0" fontId="110" fillId="0" borderId="0" xfId="0" applyFont="1" applyFill="1" applyAlignment="1">
      <alignment vertical="center"/>
    </xf>
    <xf numFmtId="0" fontId="110" fillId="0" borderId="0" xfId="0" applyFont="1" applyAlignment="1">
      <alignment vertical="center"/>
    </xf>
    <xf numFmtId="0" fontId="69" fillId="0" borderId="0" xfId="0" applyFont="1" applyAlignment="1">
      <alignment vertical="center"/>
    </xf>
    <xf numFmtId="0" fontId="50" fillId="3" borderId="0" xfId="34" applyFont="1" applyFill="1" applyBorder="1" applyAlignment="1" applyProtection="1">
      <alignment vertical="center"/>
      <protection hidden="1"/>
    </xf>
    <xf numFmtId="172" fontId="50" fillId="3" borderId="0" xfId="34" applyNumberFormat="1" applyFont="1" applyFill="1" applyBorder="1" applyAlignment="1">
      <alignment horizontal="right" vertical="center"/>
    </xf>
    <xf numFmtId="0" fontId="74" fillId="7" borderId="0" xfId="34" applyFont="1" applyFill="1" applyBorder="1" applyAlignment="1" applyProtection="1">
      <alignment vertical="center"/>
      <protection hidden="1"/>
    </xf>
    <xf numFmtId="172" fontId="74" fillId="7" borderId="0" xfId="34" applyNumberFormat="1" applyFont="1" applyFill="1" applyBorder="1" applyAlignment="1">
      <alignment horizontal="right" vertical="center"/>
    </xf>
    <xf numFmtId="10" fontId="50" fillId="3" borderId="0" xfId="4" applyNumberFormat="1" applyFont="1" applyFill="1" applyBorder="1" applyAlignment="1">
      <alignment horizontal="right" vertical="center"/>
    </xf>
    <xf numFmtId="172" fontId="74" fillId="7" borderId="0" xfId="34" applyNumberFormat="1" applyFont="1" applyFill="1" applyBorder="1" applyAlignment="1" applyProtection="1">
      <alignment vertical="center"/>
      <protection hidden="1"/>
    </xf>
    <xf numFmtId="10" fontId="74" fillId="7" borderId="0" xfId="4" applyNumberFormat="1" applyFont="1" applyFill="1" applyBorder="1" applyAlignment="1" applyProtection="1">
      <alignment vertical="center"/>
      <protection hidden="1"/>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10" fillId="7" borderId="0" xfId="24" applyFont="1" applyFill="1" applyAlignment="1">
      <alignment horizontal="center" vertical="center" wrapText="1"/>
    </xf>
    <xf numFmtId="0" fontId="74" fillId="7" borderId="0" xfId="34" applyFont="1" applyFill="1" applyBorder="1" applyAlignment="1" applyProtection="1">
      <alignment vertical="center" wrapText="1"/>
      <protection hidden="1"/>
    </xf>
    <xf numFmtId="0" fontId="50" fillId="3" borderId="0" xfId="34" applyFont="1" applyFill="1" applyBorder="1" applyAlignment="1" applyProtection="1">
      <alignment vertical="center" wrapText="1"/>
      <protection hidden="1"/>
    </xf>
    <xf numFmtId="0" fontId="40" fillId="7" borderId="0" xfId="34" applyFont="1" applyFill="1" applyBorder="1" applyAlignment="1">
      <alignment horizontal="center" vertical="center" wrapText="1"/>
    </xf>
    <xf numFmtId="0" fontId="40" fillId="7" borderId="0" xfId="34" applyFont="1" applyFill="1" applyBorder="1" applyAlignment="1" applyProtection="1">
      <alignment horizontal="center" vertical="center" wrapText="1"/>
      <protection hidden="1"/>
    </xf>
    <xf numFmtId="0" fontId="16" fillId="0" borderId="0" xfId="2" applyFill="1" applyAlignment="1" applyProtection="1">
      <alignment horizontal="left" vertical="center"/>
    </xf>
    <xf numFmtId="0" fontId="217" fillId="0" borderId="0" xfId="2" applyFont="1" applyFill="1" applyAlignment="1" applyProtection="1">
      <alignment horizontal="left" vertical="center"/>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Border="1" applyAlignment="1" applyProtection="1"/>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32" fillId="3" borderId="0" xfId="0" applyFont="1" applyFill="1" applyBorder="1" applyAlignment="1">
      <alignment vertical="center" wrapText="1"/>
    </xf>
    <xf numFmtId="0" fontId="31" fillId="7" borderId="0" xfId="3" applyFont="1" applyFill="1" applyBorder="1" applyAlignment="1">
      <alignment vertical="center" wrapText="1"/>
    </xf>
    <xf numFmtId="3" fontId="31" fillId="7" borderId="0" xfId="3" applyNumberFormat="1" applyFont="1" applyFill="1" applyBorder="1" applyAlignment="1">
      <alignment vertical="center" wrapText="1"/>
    </xf>
    <xf numFmtId="10" fontId="31" fillId="7" borderId="0" xfId="4" applyNumberFormat="1" applyFont="1" applyFill="1" applyBorder="1" applyAlignment="1">
      <alignment vertical="center" wrapText="1"/>
    </xf>
    <xf numFmtId="0" fontId="0" fillId="0" borderId="0" xfId="0" applyNumberFormat="1" applyAlignment="1">
      <alignment vertical="center"/>
    </xf>
    <xf numFmtId="49" fontId="48" fillId="0" borderId="0" xfId="3" quotePrefix="1" applyNumberFormat="1" applyFont="1" applyAlignment="1">
      <alignment vertical="top"/>
    </xf>
    <xf numFmtId="49" fontId="152"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14" fontId="136" fillId="7" borderId="0" xfId="33" applyNumberFormat="1" applyFont="1" applyFill="1" applyAlignment="1">
      <alignment horizontal="center" vertical="center" wrapText="1"/>
    </xf>
    <xf numFmtId="166" fontId="41" fillId="5" borderId="0" xfId="16" applyNumberFormat="1" applyFont="1" applyFill="1" applyBorder="1" applyAlignment="1">
      <alignment horizontal="center" vertical="center"/>
    </xf>
    <xf numFmtId="166" fontId="41" fillId="15" borderId="0" xfId="16" applyNumberFormat="1" applyFont="1" applyFill="1" applyBorder="1" applyAlignment="1">
      <alignment horizontal="center" vertical="center"/>
    </xf>
    <xf numFmtId="166" fontId="38" fillId="13" borderId="0" xfId="16" applyNumberFormat="1" applyFont="1" applyFill="1" applyBorder="1" applyAlignment="1">
      <alignment horizontal="center" vertical="center"/>
    </xf>
    <xf numFmtId="0" fontId="34" fillId="3" borderId="0" xfId="3" applyFont="1" applyFill="1" applyAlignment="1">
      <alignment horizontal="left" vertical="center"/>
    </xf>
    <xf numFmtId="3" fontId="227" fillId="3" borderId="6" xfId="3" applyNumberFormat="1" applyFont="1" applyFill="1" applyBorder="1" applyAlignment="1">
      <alignment horizontal="right" vertical="center"/>
    </xf>
    <xf numFmtId="3" fontId="227"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26"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9"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60" fillId="0" borderId="0" xfId="0" applyFont="1" applyFill="1" applyAlignment="1">
      <alignment vertical="top"/>
    </xf>
    <xf numFmtId="0" fontId="161" fillId="0" borderId="0" xfId="0" applyFont="1" applyFill="1" applyAlignment="1">
      <alignment vertical="top"/>
    </xf>
    <xf numFmtId="0" fontId="161" fillId="0" borderId="0" xfId="0" applyFont="1" applyAlignment="1">
      <alignment vertical="top"/>
    </xf>
    <xf numFmtId="0" fontId="120" fillId="0" borderId="0" xfId="0" applyNumberFormat="1" applyFont="1" applyFill="1" applyAlignment="1">
      <alignment vertical="center"/>
    </xf>
    <xf numFmtId="0" fontId="216"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8"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4"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5"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4"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8"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41" fillId="0" borderId="0" xfId="3" applyFont="1" applyFill="1" applyBorder="1" applyAlignment="1">
      <alignment horizontal="left" vertical="center"/>
    </xf>
    <xf numFmtId="0" fontId="242" fillId="0" borderId="0" xfId="0" applyFont="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7" fontId="39" fillId="33" borderId="0" xfId="27" applyNumberFormat="1" applyFont="1" applyFill="1" applyBorder="1" applyAlignment="1" applyProtection="1">
      <alignment horizontal="right" vertical="center"/>
    </xf>
    <xf numFmtId="177"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7" fillId="4" borderId="0" xfId="0" applyFont="1" applyFill="1" applyBorder="1" applyAlignment="1">
      <alignment horizontal="center" vertical="center"/>
    </xf>
    <xf numFmtId="175" fontId="147"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43"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10" fontId="32" fillId="43"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3" fillId="0" borderId="0" xfId="24" applyFont="1" applyAlignment="1">
      <alignment horizontal="left" vertical="center"/>
    </xf>
    <xf numFmtId="0" fontId="153"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2" fillId="32" borderId="0" xfId="24" applyFont="1" applyFill="1" applyBorder="1" applyAlignment="1">
      <alignment horizontal="center" vertical="center" wrapText="1"/>
    </xf>
    <xf numFmtId="0" fontId="152"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60"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7"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51" fillId="0" borderId="0" xfId="24" applyFont="1" applyFill="1" applyAlignment="1">
      <alignment horizontal="right" vertical="center"/>
    </xf>
    <xf numFmtId="0" fontId="149"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3"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6" fillId="0" borderId="0" xfId="24" applyFont="1" applyFill="1" applyAlignment="1"/>
    <xf numFmtId="0" fontId="146"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32"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6" fillId="0" borderId="0" xfId="24" applyFont="1" applyAlignment="1">
      <alignment horizontal="left" vertical="center"/>
    </xf>
    <xf numFmtId="0" fontId="117" fillId="32" borderId="0" xfId="24" applyFont="1" applyFill="1" applyAlignment="1">
      <alignment horizontal="center" vertical="center"/>
    </xf>
    <xf numFmtId="0" fontId="153" fillId="32" borderId="0" xfId="24" applyFont="1" applyFill="1" applyAlignment="1">
      <alignment horizontal="center" vertical="center"/>
    </xf>
    <xf numFmtId="0" fontId="216"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0" fontId="244" fillId="0" borderId="0" xfId="0" applyFont="1" applyAlignment="1">
      <alignment vertical="center"/>
    </xf>
    <xf numFmtId="3" fontId="4" fillId="0" borderId="0" xfId="0" applyNumberFormat="1" applyFont="1" applyFill="1" applyAlignment="1">
      <alignment vertical="center"/>
    </xf>
    <xf numFmtId="0" fontId="245" fillId="0" borderId="0" xfId="0" applyFont="1" applyAlignment="1">
      <alignment vertical="center"/>
    </xf>
    <xf numFmtId="10" fontId="110" fillId="0" borderId="0" xfId="0" applyNumberFormat="1" applyFont="1" applyAlignment="1">
      <alignment vertical="center"/>
    </xf>
    <xf numFmtId="0" fontId="164"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8" fillId="0" borderId="0" xfId="0" applyNumberFormat="1" applyFont="1" applyFill="1" applyBorder="1" applyAlignment="1">
      <alignment vertical="center"/>
    </xf>
    <xf numFmtId="0" fontId="213"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7"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13" fillId="0" borderId="0" xfId="0" applyFont="1" applyAlignment="1">
      <alignment vertical="center"/>
    </xf>
    <xf numFmtId="0" fontId="213"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43" fillId="18" borderId="0" xfId="3" applyNumberFormat="1" applyFont="1" applyFill="1" applyBorder="1" applyAlignment="1">
      <alignment horizontal="right" vertical="center" indent="2"/>
    </xf>
    <xf numFmtId="0" fontId="39" fillId="12" borderId="0" xfId="3" applyFont="1" applyFill="1" applyBorder="1" applyAlignment="1">
      <alignment horizontal="center" vertical="center" wrapText="1"/>
    </xf>
    <xf numFmtId="2" fontId="40" fillId="3" borderId="0" xfId="16" applyNumberFormat="1" applyFont="1" applyFill="1" applyBorder="1" applyAlignment="1">
      <alignment horizontal="right" vertical="center" wrapText="1"/>
    </xf>
    <xf numFmtId="10" fontId="40" fillId="3" borderId="0" xfId="16" applyNumberFormat="1" applyFont="1" applyFill="1" applyBorder="1" applyAlignment="1">
      <alignment horizontal="right" vertical="center" wrapText="1"/>
    </xf>
    <xf numFmtId="10" fontId="40" fillId="3" borderId="0" xfId="4" applyNumberFormat="1" applyFont="1" applyFill="1" applyAlignment="1">
      <alignment horizontal="right" vertical="center" wrapText="1"/>
    </xf>
    <xf numFmtId="4" fontId="40" fillId="3" borderId="0" xfId="3" applyNumberFormat="1" applyFont="1" applyFill="1" applyBorder="1" applyAlignment="1">
      <alignment horizontal="right" vertical="center" wrapText="1"/>
    </xf>
    <xf numFmtId="10" fontId="40" fillId="3" borderId="0" xfId="3" applyNumberFormat="1" applyFont="1" applyFill="1" applyBorder="1" applyAlignment="1">
      <alignment horizontal="right" vertical="center" wrapText="1"/>
    </xf>
    <xf numFmtId="2" fontId="39" fillId="14" borderId="0" xfId="16" applyNumberFormat="1" applyFont="1" applyFill="1" applyBorder="1" applyAlignment="1">
      <alignment horizontal="right" vertical="center" wrapText="1"/>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0" fontId="17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51"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4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6" fillId="3" borderId="0" xfId="0" applyFont="1" applyFill="1" applyBorder="1" applyAlignment="1">
      <alignment horizontal="center" vertical="center"/>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80" fontId="40" fillId="32" borderId="0" xfId="27" applyNumberFormat="1" applyFont="1" applyFill="1" applyBorder="1" applyAlignment="1" applyProtection="1">
      <alignment horizontal="center" vertical="center" wrapText="1"/>
      <protection locked="0"/>
    </xf>
    <xf numFmtId="180"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60"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77" fillId="0" borderId="0" xfId="0" applyFont="1" applyFill="1" applyBorder="1" applyAlignment="1">
      <alignment horizontal="left" vertical="center" wrapText="1"/>
    </xf>
    <xf numFmtId="0" fontId="165"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5"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2" fillId="32" borderId="0" xfId="0" applyFont="1" applyFill="1" applyBorder="1" applyAlignment="1">
      <alignment horizontal="center" vertical="center"/>
    </xf>
    <xf numFmtId="0" fontId="152"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0" fillId="32" borderId="0" xfId="0" applyFont="1" applyFill="1" applyAlignment="1">
      <alignment horizontal="center" vertical="center"/>
    </xf>
    <xf numFmtId="14" fontId="152"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37" fillId="41" borderId="0" xfId="24" applyNumberFormat="1" applyFont="1" applyFill="1" applyBorder="1" applyAlignment="1">
      <alignment horizontal="center" vertical="center"/>
    </xf>
    <xf numFmtId="0" fontId="237"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32"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30"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left" vertical="center" wrapText="1"/>
    </xf>
    <xf numFmtId="0" fontId="166" fillId="0" borderId="0" xfId="24" applyFont="1" applyAlignment="1">
      <alignment horizontal="left" vertical="center" wrapText="1"/>
    </xf>
    <xf numFmtId="0" fontId="69" fillId="0" borderId="0" xfId="24" applyFont="1" applyAlignment="1">
      <alignment horizontal="right"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5"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4" fillId="0" borderId="0" xfId="0" applyFont="1" applyAlignment="1">
      <alignment horizontal="left" vertical="center" wrapText="1"/>
    </xf>
    <xf numFmtId="0" fontId="164" fillId="0" borderId="0" xfId="0" applyFont="1" applyAlignment="1">
      <alignment horizontal="left" vertical="top" wrapTex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0" borderId="0" xfId="3" applyFont="1" applyFill="1" applyBorder="1" applyAlignment="1">
      <alignment horizontal="center" vertical="center" wrapText="1"/>
    </xf>
    <xf numFmtId="0" fontId="32" fillId="10" borderId="0" xfId="28" applyFont="1" applyFill="1" applyBorder="1" applyAlignment="1">
      <alignment horizontal="center" vertical="center" wrapText="1"/>
    </xf>
    <xf numFmtId="0" fontId="32" fillId="10" borderId="0" xfId="0" applyFont="1" applyFill="1" applyAlignment="1">
      <alignment horizontal="center" vertical="center" wrapText="1"/>
    </xf>
    <xf numFmtId="0" fontId="32" fillId="10" borderId="0" xfId="3" applyFont="1" applyFill="1" applyBorder="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FFFFCC"/>
      <color rgb="FF0000FF"/>
      <color rgb="FFF8FAF4"/>
      <color rgb="FF99CCFF"/>
      <color rgb="FF66CCFF"/>
      <color rgb="FFFF9933"/>
      <color rgb="FF3399FF"/>
      <color rgb="FF33CCFF"/>
      <color rgb="FF00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sheetPr>
  <dimension ref="A1:I40"/>
  <sheetViews>
    <sheetView showGridLines="0" tabSelected="1" zoomScaleNormal="100" workbookViewId="0"/>
  </sheetViews>
  <sheetFormatPr defaultColWidth="8.85546875" defaultRowHeight="15"/>
  <cols>
    <col min="1" max="16384" width="8.85546875" style="192"/>
  </cols>
  <sheetData>
    <row r="1" spans="1:9" ht="21" customHeight="1">
      <c r="A1" s="632"/>
      <c r="B1" s="633"/>
      <c r="C1" s="633"/>
      <c r="D1" s="633"/>
      <c r="E1" s="633"/>
      <c r="F1" s="633"/>
      <c r="G1" s="633"/>
      <c r="H1" s="633"/>
      <c r="I1" s="633"/>
    </row>
    <row r="2" spans="1:9" ht="18">
      <c r="A2" s="1111" t="s">
        <v>1500</v>
      </c>
      <c r="B2" s="1111"/>
      <c r="C2" s="1111"/>
      <c r="D2" s="1111"/>
      <c r="E2" s="1111"/>
      <c r="F2" s="1111"/>
      <c r="G2" s="1111"/>
      <c r="H2" s="1111"/>
      <c r="I2" s="1111"/>
    </row>
    <row r="3" spans="1:9" ht="16.5">
      <c r="A3" s="1112" t="s">
        <v>1501</v>
      </c>
      <c r="B3" s="1112"/>
      <c r="C3" s="1112"/>
      <c r="D3" s="1112"/>
      <c r="E3" s="1112"/>
      <c r="F3" s="1112"/>
      <c r="G3" s="1112"/>
      <c r="H3" s="1112"/>
      <c r="I3" s="1112"/>
    </row>
    <row r="4" spans="1:9" ht="16.5">
      <c r="A4" s="1112"/>
      <c r="B4" s="1112"/>
      <c r="C4" s="1112"/>
      <c r="D4" s="1112"/>
      <c r="E4" s="1112"/>
      <c r="F4" s="1112"/>
      <c r="G4" s="1112"/>
      <c r="H4" s="1112"/>
      <c r="I4" s="1112"/>
    </row>
    <row r="5" spans="1:9" ht="15" customHeight="1">
      <c r="A5" s="634"/>
      <c r="B5" s="634"/>
      <c r="C5" s="634"/>
      <c r="D5" s="634"/>
      <c r="E5" s="634"/>
      <c r="F5" s="634"/>
      <c r="G5" s="634"/>
      <c r="H5" s="634"/>
      <c r="I5" s="634"/>
    </row>
    <row r="6" spans="1:9" ht="15" customHeight="1">
      <c r="A6" s="1113" t="s">
        <v>1701</v>
      </c>
      <c r="B6" s="1114"/>
      <c r="C6" s="1114"/>
      <c r="D6" s="1114"/>
      <c r="E6" s="1114"/>
      <c r="F6" s="1114"/>
      <c r="G6" s="1114"/>
      <c r="H6" s="1114"/>
      <c r="I6" s="1114"/>
    </row>
    <row r="7" spans="1:9">
      <c r="A7" s="641"/>
      <c r="B7" s="641"/>
      <c r="C7" s="641"/>
      <c r="D7" s="641"/>
      <c r="E7" s="641"/>
      <c r="F7" s="641"/>
      <c r="G7" s="641"/>
      <c r="H7" s="641"/>
      <c r="I7" s="641"/>
    </row>
    <row r="8" spans="1:9">
      <c r="A8" s="635"/>
      <c r="B8" s="635"/>
      <c r="C8" s="635"/>
      <c r="D8" s="635"/>
      <c r="E8" s="635"/>
      <c r="F8" s="635"/>
      <c r="G8" s="635"/>
      <c r="H8" s="635"/>
      <c r="I8" s="635"/>
    </row>
    <row r="9" spans="1:9">
      <c r="A9" s="1113"/>
      <c r="B9" s="1114"/>
      <c r="C9" s="1114"/>
      <c r="D9" s="1114"/>
      <c r="E9" s="1114"/>
      <c r="F9" s="1114"/>
      <c r="G9" s="1114"/>
      <c r="H9" s="1114"/>
      <c r="I9" s="1114"/>
    </row>
    <row r="10" spans="1:9">
      <c r="A10" s="636"/>
      <c r="B10" s="636"/>
      <c r="C10" s="636"/>
      <c r="D10" s="636"/>
      <c r="E10" s="636"/>
      <c r="F10" s="636"/>
      <c r="G10" s="636"/>
      <c r="H10" s="636"/>
      <c r="I10" s="636"/>
    </row>
    <row r="11" spans="1:9">
      <c r="A11" s="636"/>
      <c r="B11" s="636"/>
      <c r="C11" s="636"/>
      <c r="D11" s="636"/>
      <c r="E11" s="636"/>
      <c r="F11" s="636"/>
      <c r="G11" s="636"/>
      <c r="H11" s="636"/>
      <c r="I11" s="636"/>
    </row>
    <row r="12" spans="1:9">
      <c r="A12" s="636"/>
      <c r="B12" s="636"/>
      <c r="C12" s="636"/>
      <c r="D12" s="636"/>
      <c r="E12" s="636"/>
      <c r="F12" s="636"/>
      <c r="G12" s="636"/>
      <c r="H12" s="636"/>
      <c r="I12" s="636"/>
    </row>
    <row r="13" spans="1:9">
      <c r="A13" s="636"/>
      <c r="B13" s="636"/>
      <c r="C13" s="636"/>
      <c r="D13" s="636"/>
      <c r="E13" s="636"/>
      <c r="F13" s="636"/>
      <c r="G13" s="636"/>
      <c r="H13" s="636"/>
      <c r="I13" s="636"/>
    </row>
    <row r="14" spans="1:9">
      <c r="A14" s="636"/>
      <c r="B14" s="636"/>
      <c r="C14" s="636"/>
      <c r="D14" s="636"/>
      <c r="E14" s="636"/>
      <c r="F14" s="636"/>
      <c r="G14" s="636"/>
      <c r="H14" s="636"/>
      <c r="I14" s="636"/>
    </row>
    <row r="15" spans="1:9">
      <c r="A15" s="636"/>
      <c r="B15" s="636"/>
      <c r="C15" s="636"/>
      <c r="D15" s="636"/>
      <c r="E15" s="636"/>
      <c r="F15" s="636"/>
      <c r="G15" s="636"/>
      <c r="H15" s="636"/>
      <c r="I15" s="636"/>
    </row>
    <row r="16" spans="1:9">
      <c r="A16" s="636"/>
      <c r="B16" s="636"/>
      <c r="C16" s="636"/>
      <c r="D16" s="636"/>
      <c r="E16" s="636"/>
      <c r="F16" s="636"/>
      <c r="G16" s="636"/>
      <c r="H16" s="636"/>
      <c r="I16" s="636"/>
    </row>
    <row r="17" spans="1:9">
      <c r="A17" s="636"/>
      <c r="B17" s="636"/>
      <c r="C17" s="636"/>
      <c r="D17" s="636"/>
      <c r="E17" s="636"/>
      <c r="F17" s="636"/>
      <c r="G17" s="636"/>
      <c r="H17" s="636"/>
      <c r="I17" s="636"/>
    </row>
    <row r="18" spans="1:9" ht="30">
      <c r="A18" s="1115" t="s">
        <v>0</v>
      </c>
      <c r="B18" s="1115"/>
      <c r="C18" s="1115"/>
      <c r="D18" s="1115"/>
      <c r="E18" s="1115"/>
      <c r="F18" s="1115"/>
      <c r="G18" s="1115"/>
      <c r="H18" s="1115"/>
      <c r="I18" s="1115"/>
    </row>
    <row r="19" spans="1:9" ht="18.75" customHeight="1">
      <c r="A19" s="637"/>
      <c r="B19" s="637"/>
      <c r="C19" s="637"/>
      <c r="D19" s="637"/>
      <c r="E19" s="637"/>
      <c r="F19" s="637"/>
      <c r="G19" s="637"/>
      <c r="H19" s="637"/>
      <c r="I19" s="637"/>
    </row>
    <row r="20" spans="1:9" ht="18.75" customHeight="1">
      <c r="A20" s="1116" t="s">
        <v>1660</v>
      </c>
      <c r="B20" s="1116"/>
      <c r="C20" s="1116"/>
      <c r="D20" s="1116"/>
      <c r="E20" s="1116"/>
      <c r="F20" s="1116"/>
      <c r="G20" s="1116"/>
      <c r="H20" s="1116"/>
      <c r="I20" s="1116"/>
    </row>
    <row r="21" spans="1:9" ht="18.75" customHeight="1">
      <c r="A21" s="638"/>
      <c r="B21" s="638"/>
      <c r="C21" s="638"/>
      <c r="D21" s="638"/>
      <c r="E21" s="638"/>
      <c r="F21" s="638"/>
      <c r="G21" s="638"/>
      <c r="H21" s="638"/>
      <c r="I21" s="638"/>
    </row>
    <row r="22" spans="1:9" ht="26.25" customHeight="1">
      <c r="A22" s="1117" t="s">
        <v>1</v>
      </c>
      <c r="B22" s="1117"/>
      <c r="C22" s="1117"/>
      <c r="D22" s="1117"/>
      <c r="E22" s="1117"/>
      <c r="F22" s="1117"/>
      <c r="G22" s="1117"/>
      <c r="H22" s="1117"/>
      <c r="I22" s="1117"/>
    </row>
    <row r="23" spans="1:9" ht="18.75">
      <c r="A23" s="639"/>
      <c r="B23" s="639"/>
      <c r="C23" s="639"/>
      <c r="D23" s="639"/>
      <c r="E23" s="639"/>
      <c r="F23" s="639"/>
      <c r="G23" s="639"/>
      <c r="H23" s="639"/>
      <c r="I23" s="639"/>
    </row>
    <row r="24" spans="1:9" ht="18.75" customHeight="1">
      <c r="A24" s="1107" t="s">
        <v>1661</v>
      </c>
      <c r="B24" s="1107"/>
      <c r="C24" s="1107"/>
      <c r="D24" s="1107"/>
      <c r="E24" s="1107"/>
      <c r="F24" s="1107"/>
      <c r="G24" s="1107"/>
      <c r="H24" s="1107"/>
      <c r="I24" s="1107"/>
    </row>
    <row r="25" spans="1:9">
      <c r="A25" s="636"/>
      <c r="B25" s="636"/>
      <c r="C25" s="636"/>
      <c r="D25" s="636"/>
      <c r="E25" s="636"/>
      <c r="F25" s="636"/>
      <c r="G25" s="636"/>
      <c r="H25" s="636"/>
      <c r="I25" s="636"/>
    </row>
    <row r="26" spans="1:9">
      <c r="A26" s="636"/>
      <c r="B26" s="636"/>
      <c r="C26" s="636"/>
      <c r="D26" s="636"/>
      <c r="E26" s="636"/>
      <c r="F26" s="636"/>
      <c r="G26" s="636"/>
      <c r="H26" s="636"/>
      <c r="I26" s="636"/>
    </row>
    <row r="27" spans="1:9">
      <c r="A27" s="636"/>
      <c r="B27" s="636"/>
      <c r="C27" s="636"/>
      <c r="D27" s="636"/>
      <c r="E27" s="636"/>
      <c r="F27" s="636"/>
      <c r="G27" s="636"/>
      <c r="H27" s="636"/>
      <c r="I27" s="636"/>
    </row>
    <row r="28" spans="1:9">
      <c r="A28" s="636"/>
      <c r="B28" s="636"/>
      <c r="C28" s="636"/>
      <c r="D28" s="636"/>
      <c r="E28" s="636"/>
      <c r="F28" s="636"/>
      <c r="G28" s="636"/>
      <c r="H28" s="636"/>
      <c r="I28" s="636"/>
    </row>
    <row r="29" spans="1:9">
      <c r="A29" s="636"/>
      <c r="B29" s="636"/>
      <c r="C29" s="636"/>
      <c r="D29" s="636"/>
      <c r="E29" s="636"/>
      <c r="F29" s="636"/>
      <c r="G29" s="636"/>
      <c r="H29" s="636"/>
      <c r="I29" s="636"/>
    </row>
    <row r="30" spans="1:9">
      <c r="A30" s="636"/>
      <c r="B30" s="636"/>
      <c r="C30" s="636"/>
      <c r="D30" s="636"/>
      <c r="E30" s="636"/>
      <c r="F30" s="636"/>
      <c r="G30" s="636"/>
      <c r="H30" s="636"/>
      <c r="I30" s="636"/>
    </row>
    <row r="31" spans="1:9">
      <c r="A31" s="636"/>
      <c r="B31" s="636"/>
      <c r="C31" s="636"/>
      <c r="D31" s="636"/>
      <c r="E31" s="636"/>
      <c r="F31" s="636"/>
      <c r="G31" s="636"/>
      <c r="H31" s="636"/>
      <c r="I31" s="636"/>
    </row>
    <row r="32" spans="1:9">
      <c r="A32" s="636"/>
      <c r="B32" s="636"/>
      <c r="C32" s="636"/>
      <c r="D32" s="636"/>
      <c r="E32" s="636"/>
      <c r="F32" s="636"/>
      <c r="G32" s="636"/>
      <c r="H32" s="636"/>
      <c r="I32" s="636"/>
    </row>
    <row r="33" spans="1:9">
      <c r="A33" s="636"/>
      <c r="B33" s="636"/>
      <c r="C33" s="636"/>
      <c r="D33" s="636"/>
      <c r="E33" s="636"/>
      <c r="F33" s="636"/>
      <c r="G33" s="636"/>
      <c r="H33" s="636"/>
      <c r="I33" s="636"/>
    </row>
    <row r="34" spans="1:9">
      <c r="A34" s="636"/>
      <c r="B34" s="636"/>
      <c r="C34" s="636"/>
      <c r="D34" s="636"/>
      <c r="E34" s="636"/>
      <c r="F34" s="636"/>
      <c r="G34" s="636"/>
      <c r="H34" s="636"/>
      <c r="I34" s="636"/>
    </row>
    <row r="35" spans="1:9">
      <c r="A35" s="636"/>
      <c r="B35" s="636"/>
      <c r="C35" s="636"/>
      <c r="D35" s="636"/>
      <c r="E35" s="636"/>
      <c r="F35" s="636"/>
      <c r="G35" s="636"/>
      <c r="H35" s="636"/>
      <c r="I35" s="636"/>
    </row>
    <row r="36" spans="1:9">
      <c r="A36" s="1108"/>
      <c r="B36" s="1108"/>
      <c r="C36" s="1108"/>
      <c r="D36" s="1108"/>
      <c r="E36" s="1108"/>
      <c r="F36" s="1108"/>
      <c r="G36" s="1108"/>
      <c r="H36" s="1108"/>
      <c r="I36" s="1108"/>
    </row>
    <row r="37" spans="1:9" ht="50.25" customHeight="1">
      <c r="A37" s="1109" t="s">
        <v>2</v>
      </c>
      <c r="B37" s="1109"/>
      <c r="C37" s="1109"/>
      <c r="D37" s="1109"/>
      <c r="E37" s="1109"/>
      <c r="F37" s="1109"/>
      <c r="G37" s="1109"/>
      <c r="H37" s="1109"/>
      <c r="I37" s="1109"/>
    </row>
    <row r="38" spans="1:9">
      <c r="A38" s="640"/>
      <c r="B38" s="640"/>
      <c r="C38" s="640"/>
      <c r="D38" s="640"/>
      <c r="E38" s="640"/>
      <c r="F38" s="640"/>
      <c r="G38" s="640"/>
      <c r="H38" s="640"/>
      <c r="I38" s="640"/>
    </row>
    <row r="39" spans="1:9" ht="65.25" customHeight="1">
      <c r="A39" s="1110" t="s">
        <v>3</v>
      </c>
      <c r="B39" s="1110"/>
      <c r="C39" s="1110"/>
      <c r="D39" s="1110"/>
      <c r="E39" s="1110"/>
      <c r="F39" s="1110"/>
      <c r="G39" s="1110"/>
      <c r="H39" s="1110"/>
      <c r="I39" s="1110"/>
    </row>
    <row r="40" spans="1:9">
      <c r="A40" s="641"/>
      <c r="B40" s="641"/>
      <c r="C40" s="641"/>
      <c r="D40" s="641"/>
      <c r="E40" s="641"/>
      <c r="F40" s="641"/>
      <c r="G40" s="641"/>
      <c r="H40" s="641"/>
      <c r="I40" s="641"/>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28515625" bestFit="1" customWidth="1"/>
    <col min="6" max="6" width="10" customWidth="1"/>
    <col min="7" max="7" width="11" customWidth="1"/>
    <col min="10" max="10" width="9.85546875" bestFit="1" customWidth="1"/>
  </cols>
  <sheetData>
    <row r="1" spans="1:8" ht="12.75" customHeight="1">
      <c r="A1" s="146" t="s">
        <v>642</v>
      </c>
      <c r="G1" s="132" t="str">
        <f>Naslovnica!A20</f>
        <v>Lipanj 2024.</v>
      </c>
    </row>
    <row r="2" spans="1:8" ht="12.75" customHeight="1">
      <c r="A2" s="512" t="s">
        <v>901</v>
      </c>
      <c r="G2" s="514" t="str">
        <f>Naslovnica!A24</f>
        <v>June 2024</v>
      </c>
    </row>
    <row r="3" spans="1:8" ht="12.75" customHeight="1"/>
    <row r="4" spans="1:8" ht="12.75" customHeight="1">
      <c r="F4" s="72"/>
      <c r="G4" s="13" t="s">
        <v>1378</v>
      </c>
    </row>
    <row r="5" spans="1:8" ht="19.5" customHeight="1">
      <c r="A5" s="1170" t="s">
        <v>1067</v>
      </c>
      <c r="B5" s="1171" t="s">
        <v>534</v>
      </c>
      <c r="C5" s="1171"/>
      <c r="D5" s="1171"/>
      <c r="E5" s="1171"/>
      <c r="F5" s="1171"/>
      <c r="G5" s="1171"/>
    </row>
    <row r="6" spans="1:8" ht="26.25" customHeight="1">
      <c r="A6" s="1170"/>
      <c r="B6" s="1151" t="str">
        <f>Naslovnica!A20</f>
        <v>Lipanj 2024.</v>
      </c>
      <c r="C6" s="1172"/>
      <c r="D6" s="1173" t="s">
        <v>17</v>
      </c>
      <c r="E6" s="1173"/>
      <c r="F6" s="1174" t="s">
        <v>220</v>
      </c>
      <c r="G6" s="1174"/>
    </row>
    <row r="7" spans="1:8">
      <c r="A7" s="1170"/>
      <c r="B7" s="1149" t="str">
        <f>Naslovnica!A24</f>
        <v>June 2024</v>
      </c>
      <c r="C7" s="1175"/>
      <c r="D7" s="1176" t="s">
        <v>45</v>
      </c>
      <c r="E7" s="1176"/>
      <c r="F7" s="1176" t="s">
        <v>51</v>
      </c>
      <c r="G7" s="1176"/>
    </row>
    <row r="8" spans="1:8">
      <c r="A8" s="1170"/>
      <c r="B8" s="666" t="s">
        <v>27</v>
      </c>
      <c r="C8" s="666" t="s">
        <v>28</v>
      </c>
      <c r="D8" s="655" t="s">
        <v>1064</v>
      </c>
      <c r="E8" s="655" t="s">
        <v>143</v>
      </c>
      <c r="F8" s="655" t="s">
        <v>1064</v>
      </c>
      <c r="G8" s="655" t="s">
        <v>143</v>
      </c>
    </row>
    <row r="9" spans="1:8">
      <c r="A9" s="1170"/>
      <c r="B9" s="667" t="s">
        <v>29</v>
      </c>
      <c r="C9" s="667" t="s">
        <v>30</v>
      </c>
      <c r="D9" s="682" t="s">
        <v>1065</v>
      </c>
      <c r="E9" s="682" t="s">
        <v>144</v>
      </c>
      <c r="F9" s="682" t="s">
        <v>1065</v>
      </c>
      <c r="G9" s="682" t="s">
        <v>144</v>
      </c>
    </row>
    <row r="10" spans="1:8">
      <c r="A10" s="366" t="s">
        <v>33</v>
      </c>
      <c r="B10" s="367">
        <v>148371.73527</v>
      </c>
      <c r="C10" s="368">
        <v>0.13476962261120817</v>
      </c>
      <c r="D10" s="785">
        <v>947.42277000000468</v>
      </c>
      <c r="E10" s="369">
        <v>6.4265028877106278E-3</v>
      </c>
      <c r="F10" s="370">
        <v>5115.7262900000205</v>
      </c>
      <c r="G10" s="369">
        <v>3.5710378408728483E-2</v>
      </c>
      <c r="H10" s="52"/>
    </row>
    <row r="11" spans="1:8">
      <c r="A11" s="366" t="s">
        <v>34</v>
      </c>
      <c r="B11" s="367">
        <v>374229.88648000004</v>
      </c>
      <c r="C11" s="368">
        <v>0.33992202409014038</v>
      </c>
      <c r="D11" s="786">
        <v>4751.7888800000073</v>
      </c>
      <c r="E11" s="369">
        <v>1.286081343079859E-2</v>
      </c>
      <c r="F11" s="370">
        <v>20002.708880000049</v>
      </c>
      <c r="G11" s="369">
        <v>5.6468588930766561E-2</v>
      </c>
      <c r="H11" s="52"/>
    </row>
    <row r="12" spans="1:8">
      <c r="A12" s="366" t="s">
        <v>210</v>
      </c>
      <c r="B12" s="367">
        <v>11541.14213</v>
      </c>
      <c r="C12" s="368">
        <v>5.1061221445068338E-3</v>
      </c>
      <c r="D12" s="786">
        <v>296.10731999999916</v>
      </c>
      <c r="E12" s="369">
        <v>2.6332272420951153E-2</v>
      </c>
      <c r="F12" s="370">
        <v>1780.8485000000001</v>
      </c>
      <c r="G12" s="369">
        <v>0.18245849638439626</v>
      </c>
    </row>
    <row r="13" spans="1:8">
      <c r="A13" s="366" t="s">
        <v>211</v>
      </c>
      <c r="B13" s="367">
        <v>5621.4760299999998</v>
      </c>
      <c r="C13" s="368">
        <v>6.9765629894785422E-2</v>
      </c>
      <c r="D13" s="786">
        <v>88.270829999999478</v>
      </c>
      <c r="E13" s="369">
        <v>1.5952929054573906E-2</v>
      </c>
      <c r="F13" s="370">
        <v>591.56936999999925</v>
      </c>
      <c r="G13" s="369">
        <v>0.11761040710842918</v>
      </c>
      <c r="H13" s="1054"/>
    </row>
    <row r="14" spans="1:8">
      <c r="A14" s="366" t="s">
        <v>46</v>
      </c>
      <c r="B14" s="367">
        <v>76806.978969999996</v>
      </c>
      <c r="C14" s="368">
        <v>1.048309751538579E-2</v>
      </c>
      <c r="D14" s="786">
        <v>831.03698999999324</v>
      </c>
      <c r="E14" s="369">
        <v>1.0938159742971854E-2</v>
      </c>
      <c r="F14" s="370">
        <v>5656.5944500000041</v>
      </c>
      <c r="G14" s="369">
        <v>7.9501951931264303E-2</v>
      </c>
    </row>
    <row r="15" spans="1:8">
      <c r="A15" s="366" t="s">
        <v>36</v>
      </c>
      <c r="B15" s="367">
        <v>81080.300650000005</v>
      </c>
      <c r="C15" s="368">
        <v>7.3647190955332925E-2</v>
      </c>
      <c r="D15" s="786">
        <v>1418.374530000001</v>
      </c>
      <c r="E15" s="369">
        <v>1.7804923871203027E-2</v>
      </c>
      <c r="F15" s="370">
        <v>7816.5538500000112</v>
      </c>
      <c r="G15" s="369">
        <v>0.10669061017774761</v>
      </c>
      <c r="H15" s="1054"/>
    </row>
    <row r="16" spans="1:8">
      <c r="A16" s="366" t="s">
        <v>37</v>
      </c>
      <c r="B16" s="367">
        <v>70685.637560000003</v>
      </c>
      <c r="C16" s="368">
        <v>6.4205467979857239E-2</v>
      </c>
      <c r="D16" s="786">
        <v>663.99164000000746</v>
      </c>
      <c r="E16" s="369">
        <v>9.4826625577841828E-3</v>
      </c>
      <c r="F16" s="370">
        <v>4322.5363599999982</v>
      </c>
      <c r="G16" s="369">
        <v>6.5134634787079593E-2</v>
      </c>
      <c r="H16" s="1054"/>
    </row>
    <row r="17" spans="1:10">
      <c r="A17" s="366" t="s">
        <v>38</v>
      </c>
      <c r="B17" s="367">
        <v>332591.46758999996</v>
      </c>
      <c r="C17" s="368">
        <v>0.30210084480878341</v>
      </c>
      <c r="D17" s="786">
        <v>1676.2205999999424</v>
      </c>
      <c r="E17" s="369">
        <v>5.0654075786680242E-3</v>
      </c>
      <c r="F17" s="370">
        <v>10518.870759999962</v>
      </c>
      <c r="G17" s="369">
        <v>3.2659937118314275E-2</v>
      </c>
      <c r="H17" s="1054"/>
      <c r="I17" s="1054"/>
      <c r="J17" s="1054"/>
    </row>
    <row r="18" spans="1:10" ht="18.75" customHeight="1">
      <c r="A18" s="884" t="s">
        <v>334</v>
      </c>
      <c r="B18" s="885">
        <v>1100928.6246799999</v>
      </c>
      <c r="C18" s="886">
        <v>1.0000000000000002</v>
      </c>
      <c r="D18" s="887">
        <v>10673.213559999829</v>
      </c>
      <c r="E18" s="886">
        <v>9.7896451153913766E-3</v>
      </c>
      <c r="F18" s="888">
        <v>55805.408459999831</v>
      </c>
      <c r="G18" s="886">
        <v>5.3396008809216466E-2</v>
      </c>
      <c r="H18" s="1054"/>
      <c r="I18" s="1054"/>
      <c r="J18" s="1054"/>
    </row>
    <row r="19" spans="1:10" ht="12.75" customHeight="1">
      <c r="A19" s="22" t="s">
        <v>532</v>
      </c>
      <c r="B19" s="1054"/>
      <c r="C19" s="1054"/>
      <c r="D19" s="1054"/>
      <c r="E19" s="1054"/>
      <c r="F19" s="1054"/>
      <c r="G19" s="1054"/>
      <c r="H19" s="1054"/>
      <c r="I19" s="1054"/>
      <c r="J19" s="1054"/>
    </row>
    <row r="20" spans="1:10" ht="12.75" customHeight="1">
      <c r="A20" s="1054"/>
      <c r="B20" s="1054"/>
      <c r="C20" s="1054"/>
      <c r="D20" s="1054"/>
      <c r="E20" s="1054"/>
      <c r="F20" s="1054"/>
      <c r="G20" s="1054"/>
      <c r="H20" s="1054"/>
      <c r="I20" s="1054"/>
      <c r="J20" s="1054"/>
    </row>
    <row r="22" spans="1:10">
      <c r="A22" s="718" t="s">
        <v>983</v>
      </c>
      <c r="B22" s="967"/>
      <c r="C22" s="967"/>
      <c r="D22" s="967"/>
      <c r="E22" s="967"/>
      <c r="F22" s="967"/>
      <c r="G22" s="967"/>
      <c r="H22" s="967"/>
      <c r="I22" s="967"/>
      <c r="J22" s="968" t="str">
        <f>Naslovnica!A20</f>
        <v>Lipanj 2024.</v>
      </c>
    </row>
    <row r="23" spans="1:10">
      <c r="A23" s="969" t="s">
        <v>984</v>
      </c>
      <c r="B23" s="967"/>
      <c r="C23" s="967"/>
      <c r="D23" s="967"/>
      <c r="E23" s="967"/>
      <c r="F23" s="967"/>
      <c r="G23" s="967"/>
      <c r="H23" s="967"/>
      <c r="I23" s="967"/>
      <c r="J23" s="970" t="str">
        <f>Naslovnica!A24</f>
        <v>June 2024</v>
      </c>
    </row>
    <row r="24" spans="1:10">
      <c r="A24" s="967"/>
      <c r="B24" s="967"/>
      <c r="C24" s="967"/>
      <c r="D24" s="967"/>
      <c r="E24" s="967"/>
      <c r="F24" s="967"/>
      <c r="G24" s="967"/>
      <c r="H24" s="967"/>
      <c r="I24" s="967"/>
      <c r="J24" s="967"/>
    </row>
    <row r="25" spans="1:10" ht="21.75" customHeight="1">
      <c r="A25" s="971"/>
      <c r="B25" s="972" t="s">
        <v>1403</v>
      </c>
      <c r="C25" s="1169" t="s">
        <v>1321</v>
      </c>
      <c r="D25" s="1169"/>
      <c r="E25" s="1169"/>
      <c r="F25" s="1169"/>
      <c r="G25" s="1169"/>
      <c r="H25" s="1169"/>
      <c r="I25" s="1169"/>
      <c r="J25" s="973"/>
    </row>
    <row r="26" spans="1:10" ht="45">
      <c r="A26" s="1086" t="s">
        <v>1067</v>
      </c>
      <c r="B26" s="971" t="str">
        <f>J22</f>
        <v>Lipanj 2024.</v>
      </c>
      <c r="C26" s="971" t="s">
        <v>230</v>
      </c>
      <c r="D26" s="971" t="s">
        <v>59</v>
      </c>
      <c r="E26" s="971" t="s">
        <v>50</v>
      </c>
      <c r="F26" s="971" t="s">
        <v>1312</v>
      </c>
      <c r="G26" s="971" t="s">
        <v>1313</v>
      </c>
      <c r="H26" s="971" t="s">
        <v>1314</v>
      </c>
      <c r="I26" s="971" t="s">
        <v>1318</v>
      </c>
      <c r="J26" s="971" t="s">
        <v>985</v>
      </c>
    </row>
    <row r="27" spans="1:10" ht="56.25">
      <c r="A27" s="971"/>
      <c r="B27" s="974" t="str">
        <f>J23</f>
        <v>June 2024</v>
      </c>
      <c r="C27" s="974" t="s">
        <v>231</v>
      </c>
      <c r="D27" s="974" t="s">
        <v>51</v>
      </c>
      <c r="E27" s="974" t="s">
        <v>52</v>
      </c>
      <c r="F27" s="974" t="s">
        <v>1315</v>
      </c>
      <c r="G27" s="974" t="s">
        <v>1316</v>
      </c>
      <c r="H27" s="974" t="s">
        <v>1317</v>
      </c>
      <c r="I27" s="975" t="s">
        <v>1319</v>
      </c>
      <c r="J27" s="971" t="s">
        <v>986</v>
      </c>
    </row>
    <row r="28" spans="1:10">
      <c r="A28" s="976" t="s">
        <v>33</v>
      </c>
      <c r="B28" s="684">
        <v>36.023099999999999</v>
      </c>
      <c r="C28" s="977">
        <v>3.1020530913321576E-3</v>
      </c>
      <c r="D28" s="977">
        <v>1.0264435413984918E-2</v>
      </c>
      <c r="E28" s="977">
        <v>4.3443123919208126E-2</v>
      </c>
      <c r="F28" s="977">
        <v>-1.879251640180879E-3</v>
      </c>
      <c r="G28" s="977">
        <v>2.8894983460596713E-3</v>
      </c>
      <c r="H28" s="977">
        <v>2.5930078044432481E-2</v>
      </c>
      <c r="I28" s="977">
        <v>4.9690997117363356E-2</v>
      </c>
      <c r="J28" s="1068">
        <v>37958</v>
      </c>
    </row>
    <row r="29" spans="1:10">
      <c r="A29" s="976" t="s">
        <v>34</v>
      </c>
      <c r="B29" s="683">
        <v>42.245199999999997</v>
      </c>
      <c r="C29" s="977">
        <v>9.6072958091157901E-3</v>
      </c>
      <c r="D29" s="977">
        <v>3.6837054508237932E-2</v>
      </c>
      <c r="E29" s="977">
        <v>9.3630593035176179E-2</v>
      </c>
      <c r="F29" s="977">
        <v>3.8616728547728574E-2</v>
      </c>
      <c r="G29" s="977">
        <v>3.7726120687171516E-2</v>
      </c>
      <c r="H29" s="977">
        <v>3.3486965519971434E-2</v>
      </c>
      <c r="I29" s="977">
        <v>5.7335654384651491E-2</v>
      </c>
      <c r="J29" s="1068">
        <v>37893</v>
      </c>
    </row>
    <row r="30" spans="1:10">
      <c r="A30" s="976" t="s">
        <v>210</v>
      </c>
      <c r="B30" s="683">
        <v>196.1516</v>
      </c>
      <c r="C30" s="977">
        <v>9.6969235251544994E-3</v>
      </c>
      <c r="D30" s="977">
        <v>7.6346148780937373E-2</v>
      </c>
      <c r="E30" s="977">
        <v>0.13220907976366658</v>
      </c>
      <c r="F30" s="977">
        <v>3.737634867293993E-2</v>
      </c>
      <c r="G30" s="977">
        <v>4.424367304136001E-2</v>
      </c>
      <c r="H30" s="977" t="s">
        <v>139</v>
      </c>
      <c r="I30" s="977">
        <v>6.0920060564699785E-2</v>
      </c>
      <c r="J30" s="1068">
        <v>43062</v>
      </c>
    </row>
    <row r="31" spans="1:10">
      <c r="A31" s="976" t="s">
        <v>211</v>
      </c>
      <c r="B31" s="683">
        <v>151.6628</v>
      </c>
      <c r="C31" s="977">
        <v>2.6583243367246379E-3</v>
      </c>
      <c r="D31" s="977">
        <v>1.5307659453112299E-2</v>
      </c>
      <c r="E31" s="977">
        <v>3.4533377171381829E-2</v>
      </c>
      <c r="F31" s="977">
        <v>3.8421361305078783E-3</v>
      </c>
      <c r="G31" s="977">
        <v>1.1306988287319797E-2</v>
      </c>
      <c r="H31" s="977" t="s">
        <v>139</v>
      </c>
      <c r="I31" s="977">
        <v>2.0400170749208746E-2</v>
      </c>
      <c r="J31" s="1068">
        <v>43062</v>
      </c>
    </row>
    <row r="32" spans="1:10">
      <c r="A32" s="976" t="s">
        <v>46</v>
      </c>
      <c r="B32" s="683">
        <v>26.864000000000001</v>
      </c>
      <c r="C32" s="977">
        <v>7.1456957118327669E-3</v>
      </c>
      <c r="D32" s="977">
        <v>4.6994722934578403E-2</v>
      </c>
      <c r="E32" s="977">
        <v>8.9198832306195186E-2</v>
      </c>
      <c r="F32" s="977">
        <v>2.8667244015894822E-2</v>
      </c>
      <c r="G32" s="977">
        <v>3.3785992627227479E-2</v>
      </c>
      <c r="H32" s="977">
        <v>3.5344382810871044E-2</v>
      </c>
      <c r="I32" s="977">
        <v>3.467572631033855E-2</v>
      </c>
      <c r="J32" s="1068">
        <v>37923</v>
      </c>
    </row>
    <row r="33" spans="1:10">
      <c r="A33" s="976" t="s">
        <v>36</v>
      </c>
      <c r="B33" s="683">
        <v>39.128999999999998</v>
      </c>
      <c r="C33" s="977">
        <v>1.0628268870665591E-2</v>
      </c>
      <c r="D33" s="978">
        <v>6.0817606823240444E-2</v>
      </c>
      <c r="E33" s="977">
        <v>0.11849872082553192</v>
      </c>
      <c r="F33" s="977">
        <v>6.1935462138163588E-2</v>
      </c>
      <c r="G33" s="977">
        <v>5.495569567795755E-2</v>
      </c>
      <c r="H33" s="977">
        <v>5.9825916929780565E-2</v>
      </c>
      <c r="I33" s="977">
        <v>5.7589423302921494E-2</v>
      </c>
      <c r="J33" s="1068">
        <v>38425</v>
      </c>
    </row>
    <row r="34" spans="1:10">
      <c r="A34" s="976" t="s">
        <v>37</v>
      </c>
      <c r="B34" s="683">
        <v>29.771699999999999</v>
      </c>
      <c r="C34" s="977">
        <v>1.7058645402241446E-3</v>
      </c>
      <c r="D34" s="978">
        <v>9.3983624065503424E-3</v>
      </c>
      <c r="E34" s="977">
        <v>4.2561536333488581E-2</v>
      </c>
      <c r="F34" s="977">
        <v>-3.7046635940953809E-3</v>
      </c>
      <c r="G34" s="977">
        <v>1.0776410746649034E-3</v>
      </c>
      <c r="H34" s="977">
        <v>2.8579146088171914E-2</v>
      </c>
      <c r="I34" s="977">
        <v>4.2725866368152898E-2</v>
      </c>
      <c r="J34" s="1068">
        <v>38425</v>
      </c>
    </row>
    <row r="35" spans="1:10">
      <c r="A35" s="976" t="s">
        <v>38</v>
      </c>
      <c r="B35" s="683">
        <v>38.438400000000001</v>
      </c>
      <c r="C35" s="977">
        <v>2.9458193630873541E-3</v>
      </c>
      <c r="D35" s="977">
        <v>1.4128206548839284E-2</v>
      </c>
      <c r="E35" s="977">
        <v>5.8151186478004657E-2</v>
      </c>
      <c r="F35" s="977">
        <v>2.4002461976895484E-2</v>
      </c>
      <c r="G35" s="977">
        <v>3.1001400770378051E-2</v>
      </c>
      <c r="H35" s="977">
        <v>4.1988806240973231E-2</v>
      </c>
      <c r="I35" s="977">
        <v>4.9719245816308932E-2</v>
      </c>
      <c r="J35" s="1068">
        <v>37474</v>
      </c>
    </row>
    <row r="36" spans="1:10">
      <c r="A36" s="979" t="s">
        <v>532</v>
      </c>
      <c r="B36" s="715"/>
      <c r="C36" s="980"/>
      <c r="D36" s="980"/>
      <c r="E36" s="980"/>
      <c r="F36" s="980"/>
      <c r="G36" s="981"/>
      <c r="H36" s="981"/>
      <c r="I36" s="967"/>
      <c r="J36" s="967"/>
    </row>
    <row r="37" spans="1:10">
      <c r="A37" s="982" t="s">
        <v>113</v>
      </c>
      <c r="B37" s="967"/>
      <c r="C37" s="967"/>
      <c r="D37" s="967"/>
      <c r="E37" s="967"/>
      <c r="F37" s="967"/>
      <c r="G37" s="983"/>
      <c r="H37" s="983"/>
      <c r="I37" s="967"/>
      <c r="J37" s="967"/>
    </row>
    <row r="38" spans="1:10">
      <c r="A38" s="984" t="s">
        <v>212</v>
      </c>
      <c r="B38" s="981"/>
      <c r="C38" s="981"/>
      <c r="D38" s="981"/>
      <c r="E38" s="981"/>
      <c r="F38" s="981"/>
      <c r="G38" s="981"/>
      <c r="H38" s="981"/>
      <c r="I38" s="981"/>
      <c r="J38" s="967"/>
    </row>
    <row r="39" spans="1:10">
      <c r="A39" s="982" t="s">
        <v>213</v>
      </c>
      <c r="B39" s="983"/>
      <c r="C39" s="983"/>
      <c r="D39" s="983"/>
      <c r="E39" s="983"/>
      <c r="F39" s="983"/>
      <c r="G39" s="983"/>
      <c r="H39" s="983"/>
      <c r="I39" s="983"/>
      <c r="J39" s="967"/>
    </row>
    <row r="40" spans="1:10">
      <c r="A40" s="984" t="s">
        <v>910</v>
      </c>
      <c r="B40" s="981"/>
      <c r="C40" s="981"/>
      <c r="D40" s="981"/>
      <c r="E40" s="981"/>
      <c r="F40" s="981"/>
      <c r="G40" s="967"/>
      <c r="H40" s="967"/>
      <c r="I40" s="981"/>
      <c r="J40" s="967"/>
    </row>
    <row r="41" spans="1:10">
      <c r="B41" s="257"/>
      <c r="C41" s="257"/>
      <c r="D41" s="257"/>
      <c r="E41" s="257"/>
      <c r="F41" s="257"/>
      <c r="G41" s="274"/>
      <c r="H41" s="274"/>
      <c r="I41" s="257"/>
    </row>
    <row r="42" spans="1:10">
      <c r="A42" s="256"/>
      <c r="B42" s="256"/>
      <c r="C42" s="256"/>
      <c r="D42" s="256"/>
      <c r="E42" s="256"/>
      <c r="F42" s="256"/>
      <c r="I42" s="256"/>
    </row>
    <row r="43" spans="1:10">
      <c r="A43" s="595" t="s">
        <v>81</v>
      </c>
      <c r="B43" s="274"/>
      <c r="C43" s="274"/>
      <c r="D43" s="274"/>
      <c r="E43" s="274"/>
      <c r="F43" s="274"/>
      <c r="I43" s="7"/>
    </row>
    <row r="69" spans="10:10">
      <c r="J69" s="26" t="s">
        <v>793</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T53"/>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36" t="s">
        <v>643</v>
      </c>
      <c r="S1" s="132" t="str">
        <f>Naslovnica!A20</f>
        <v>Lipanj 2024.</v>
      </c>
    </row>
    <row r="2" spans="1:20" ht="12.75" customHeight="1">
      <c r="A2" s="537" t="s">
        <v>902</v>
      </c>
      <c r="S2" s="514" t="str">
        <f>Naslovnica!A24</f>
        <v>June 2024</v>
      </c>
    </row>
    <row r="3" spans="1:20" ht="12.75" customHeight="1"/>
    <row r="4" spans="1:20" ht="12.75" customHeight="1">
      <c r="P4" s="69"/>
      <c r="Q4" s="69"/>
      <c r="R4" s="69"/>
      <c r="S4" s="13" t="s">
        <v>1378</v>
      </c>
    </row>
    <row r="5" spans="1:20" ht="33" customHeight="1">
      <c r="A5" s="1177" t="s">
        <v>531</v>
      </c>
      <c r="B5" s="1145" t="s">
        <v>53</v>
      </c>
      <c r="C5" s="1145"/>
      <c r="D5" s="1145" t="s">
        <v>54</v>
      </c>
      <c r="E5" s="1178"/>
      <c r="F5" s="1179" t="s">
        <v>210</v>
      </c>
      <c r="G5" s="1180"/>
      <c r="H5" s="1179" t="s">
        <v>211</v>
      </c>
      <c r="I5" s="1180"/>
      <c r="J5" s="1145" t="s">
        <v>55</v>
      </c>
      <c r="K5" s="1145"/>
      <c r="L5" s="1145" t="s">
        <v>56</v>
      </c>
      <c r="M5" s="1145"/>
      <c r="N5" s="1145" t="s">
        <v>57</v>
      </c>
      <c r="O5" s="1145"/>
      <c r="P5" s="1145" t="s">
        <v>58</v>
      </c>
      <c r="Q5" s="1145"/>
      <c r="R5" s="1145" t="s">
        <v>413</v>
      </c>
      <c r="S5" s="1145"/>
    </row>
    <row r="6" spans="1:20">
      <c r="A6" s="1177"/>
      <c r="B6" s="685" t="s">
        <v>31</v>
      </c>
      <c r="C6" s="685" t="s">
        <v>32</v>
      </c>
      <c r="D6" s="685" t="s">
        <v>31</v>
      </c>
      <c r="E6" s="685" t="s">
        <v>32</v>
      </c>
      <c r="F6" s="685" t="s">
        <v>31</v>
      </c>
      <c r="G6" s="685" t="s">
        <v>32</v>
      </c>
      <c r="H6" s="685" t="s">
        <v>31</v>
      </c>
      <c r="I6" s="685" t="s">
        <v>32</v>
      </c>
      <c r="J6" s="685" t="s">
        <v>31</v>
      </c>
      <c r="K6" s="685" t="s">
        <v>32</v>
      </c>
      <c r="L6" s="685" t="s">
        <v>32</v>
      </c>
      <c r="M6" s="685" t="s">
        <v>32</v>
      </c>
      <c r="N6" s="685" t="s">
        <v>31</v>
      </c>
      <c r="O6" s="685" t="s">
        <v>32</v>
      </c>
      <c r="P6" s="685" t="s">
        <v>31</v>
      </c>
      <c r="Q6" s="685" t="s">
        <v>32</v>
      </c>
      <c r="R6" s="685" t="s">
        <v>31</v>
      </c>
      <c r="S6" s="685" t="s">
        <v>32</v>
      </c>
    </row>
    <row r="7" spans="1:20">
      <c r="A7" s="1177"/>
      <c r="B7" s="686" t="s">
        <v>29</v>
      </c>
      <c r="C7" s="686" t="s">
        <v>30</v>
      </c>
      <c r="D7" s="686" t="s">
        <v>29</v>
      </c>
      <c r="E7" s="686" t="s">
        <v>30</v>
      </c>
      <c r="F7" s="686" t="s">
        <v>29</v>
      </c>
      <c r="G7" s="686" t="s">
        <v>30</v>
      </c>
      <c r="H7" s="686" t="s">
        <v>29</v>
      </c>
      <c r="I7" s="686" t="s">
        <v>30</v>
      </c>
      <c r="J7" s="686" t="s">
        <v>29</v>
      </c>
      <c r="K7" s="686" t="s">
        <v>30</v>
      </c>
      <c r="L7" s="686" t="s">
        <v>30</v>
      </c>
      <c r="M7" s="686" t="s">
        <v>30</v>
      </c>
      <c r="N7" s="686" t="s">
        <v>29</v>
      </c>
      <c r="O7" s="686" t="s">
        <v>30</v>
      </c>
      <c r="P7" s="686" t="s">
        <v>29</v>
      </c>
      <c r="Q7" s="686" t="s">
        <v>30</v>
      </c>
      <c r="R7" s="686" t="s">
        <v>29</v>
      </c>
      <c r="S7" s="686" t="s">
        <v>30</v>
      </c>
    </row>
    <row r="8" spans="1:20" ht="18">
      <c r="A8" s="353" t="s">
        <v>414</v>
      </c>
      <c r="B8" s="371">
        <v>1830.7692600000005</v>
      </c>
      <c r="C8" s="372">
        <v>1.2339070244703702E-2</v>
      </c>
      <c r="D8" s="371">
        <v>4871.9377300000006</v>
      </c>
      <c r="E8" s="372">
        <v>1.3018569363961792E-2</v>
      </c>
      <c r="F8" s="371">
        <v>596.94166000000007</v>
      </c>
      <c r="G8" s="372">
        <v>5.1722927702996774E-2</v>
      </c>
      <c r="H8" s="371">
        <v>69.601820000000004</v>
      </c>
      <c r="I8" s="372">
        <v>1.2381413640929463E-2</v>
      </c>
      <c r="J8" s="371">
        <v>1888.3058199999998</v>
      </c>
      <c r="K8" s="372">
        <v>2.4585081268950221E-2</v>
      </c>
      <c r="L8" s="371">
        <v>3485.9139600000003</v>
      </c>
      <c r="M8" s="372">
        <v>4.2993352685844199E-2</v>
      </c>
      <c r="N8" s="371">
        <v>5322.3545500000009</v>
      </c>
      <c r="O8" s="372">
        <v>7.5296124283171326E-2</v>
      </c>
      <c r="P8" s="371">
        <v>7373.2229400000006</v>
      </c>
      <c r="Q8" s="372">
        <v>2.2169008130354655E-2</v>
      </c>
      <c r="R8" s="371">
        <v>25439.047740000002</v>
      </c>
      <c r="S8" s="372">
        <v>2.3106900117552381E-2</v>
      </c>
      <c r="T8" s="52"/>
    </row>
    <row r="9" spans="1:20" ht="18">
      <c r="A9" s="353" t="s">
        <v>415</v>
      </c>
      <c r="B9" s="371">
        <v>45.280440000000006</v>
      </c>
      <c r="C9" s="372">
        <v>3.0518238539306217E-4</v>
      </c>
      <c r="D9" s="371">
        <v>704.35769000000016</v>
      </c>
      <c r="E9" s="372">
        <v>1.8821524314320203E-3</v>
      </c>
      <c r="F9" s="371">
        <v>37.329879999999996</v>
      </c>
      <c r="G9" s="372">
        <v>3.2345048331884636E-3</v>
      </c>
      <c r="H9" s="371">
        <v>0.19247</v>
      </c>
      <c r="I9" s="372">
        <v>3.4238338645019538E-5</v>
      </c>
      <c r="J9" s="371">
        <v>158.38423</v>
      </c>
      <c r="K9" s="372">
        <v>2.0621072736354243E-3</v>
      </c>
      <c r="L9" s="371">
        <v>720.17750000003878</v>
      </c>
      <c r="M9" s="372">
        <v>8.8822746657554411E-3</v>
      </c>
      <c r="N9" s="371">
        <v>0</v>
      </c>
      <c r="O9" s="372">
        <v>0</v>
      </c>
      <c r="P9" s="371">
        <v>1065.74604</v>
      </c>
      <c r="Q9" s="372">
        <v>3.204369760404027E-3</v>
      </c>
      <c r="R9" s="371">
        <v>2731.468250000039</v>
      </c>
      <c r="S9" s="372">
        <v>2.4810584370960616E-3</v>
      </c>
      <c r="T9" s="52"/>
    </row>
    <row r="10" spans="1:20" ht="18">
      <c r="A10" s="353" t="s">
        <v>416</v>
      </c>
      <c r="B10" s="371">
        <v>146884.57122000001</v>
      </c>
      <c r="C10" s="372">
        <v>0.98997677192087197</v>
      </c>
      <c r="D10" s="371">
        <v>369412.08940000006</v>
      </c>
      <c r="E10" s="372">
        <v>0.98712610387570676</v>
      </c>
      <c r="F10" s="371">
        <v>10927.96672</v>
      </c>
      <c r="G10" s="372">
        <v>0.94687047407499536</v>
      </c>
      <c r="H10" s="371">
        <v>5557.5232900000001</v>
      </c>
      <c r="I10" s="372">
        <v>0.98862349680783046</v>
      </c>
      <c r="J10" s="371">
        <v>74898.796499999997</v>
      </c>
      <c r="K10" s="372">
        <v>0.9751561317006715</v>
      </c>
      <c r="L10" s="371">
        <v>77182.654159999991</v>
      </c>
      <c r="M10" s="372">
        <v>0.95192856439016049</v>
      </c>
      <c r="N10" s="371">
        <v>65464.591519999994</v>
      </c>
      <c r="O10" s="372">
        <v>0.92613710209083355</v>
      </c>
      <c r="P10" s="371">
        <v>327577.10220000002</v>
      </c>
      <c r="Q10" s="372">
        <v>0.98492335049207369</v>
      </c>
      <c r="R10" s="371">
        <v>1077905.2950100002</v>
      </c>
      <c r="S10" s="372">
        <v>0.97908735588452911</v>
      </c>
      <c r="T10" s="52"/>
    </row>
    <row r="11" spans="1:20" ht="18.75">
      <c r="A11" s="353" t="s">
        <v>417</v>
      </c>
      <c r="B11" s="373">
        <v>135843.15788999997</v>
      </c>
      <c r="C11" s="374">
        <v>0.91555954324199507</v>
      </c>
      <c r="D11" s="373">
        <v>291701.20817</v>
      </c>
      <c r="E11" s="374">
        <v>0.77947063829007579</v>
      </c>
      <c r="F11" s="373">
        <v>2020.8334300000001</v>
      </c>
      <c r="G11" s="374">
        <v>0.17509821881034235</v>
      </c>
      <c r="H11" s="373">
        <v>2405.1518099999998</v>
      </c>
      <c r="I11" s="374">
        <v>0.42785058535596032</v>
      </c>
      <c r="J11" s="373">
        <v>24448.973260000006</v>
      </c>
      <c r="K11" s="374">
        <v>0.31831707987824293</v>
      </c>
      <c r="L11" s="373">
        <v>42357.932439999997</v>
      </c>
      <c r="M11" s="374">
        <v>0.52241952880445763</v>
      </c>
      <c r="N11" s="373">
        <v>53117.217519999998</v>
      </c>
      <c r="O11" s="374">
        <v>0.75145700542669869</v>
      </c>
      <c r="P11" s="373">
        <v>180837.84654</v>
      </c>
      <c r="Q11" s="374">
        <v>0.54372365013841384</v>
      </c>
      <c r="R11" s="373">
        <v>732732.32105999999</v>
      </c>
      <c r="S11" s="374">
        <v>0.66555842532633036</v>
      </c>
    </row>
    <row r="12" spans="1:20" ht="19.5">
      <c r="A12" s="360" t="s">
        <v>418</v>
      </c>
      <c r="B12" s="373">
        <v>9676.3402899999983</v>
      </c>
      <c r="C12" s="374">
        <v>6.521687093979639E-2</v>
      </c>
      <c r="D12" s="373">
        <v>87857.128339999996</v>
      </c>
      <c r="E12" s="374">
        <v>0.23476780344907716</v>
      </c>
      <c r="F12" s="373">
        <v>1376.2471200000002</v>
      </c>
      <c r="G12" s="374">
        <v>0.11924704717244483</v>
      </c>
      <c r="H12" s="373">
        <v>12.744</v>
      </c>
      <c r="I12" s="374">
        <v>2.2670202509073047E-3</v>
      </c>
      <c r="J12" s="373">
        <v>8137.0305100000014</v>
      </c>
      <c r="K12" s="374">
        <v>0.10594129100141074</v>
      </c>
      <c r="L12" s="373">
        <v>18508.941619999994</v>
      </c>
      <c r="M12" s="374">
        <v>0.22827914401833377</v>
      </c>
      <c r="N12" s="373">
        <v>0</v>
      </c>
      <c r="O12" s="374">
        <v>0</v>
      </c>
      <c r="P12" s="373">
        <v>59991.175809999993</v>
      </c>
      <c r="Q12" s="374">
        <v>0.180374969684753</v>
      </c>
      <c r="R12" s="373">
        <v>185559.60768999998</v>
      </c>
      <c r="S12" s="374">
        <v>0.16854826346361634</v>
      </c>
    </row>
    <row r="13" spans="1:20" ht="19.5">
      <c r="A13" s="360" t="s">
        <v>419</v>
      </c>
      <c r="B13" s="373">
        <v>116309.56930000002</v>
      </c>
      <c r="C13" s="966">
        <v>0.78390651245910314</v>
      </c>
      <c r="D13" s="373">
        <v>194246.23129000003</v>
      </c>
      <c r="E13" s="374">
        <v>0.5190559025755509</v>
      </c>
      <c r="F13" s="373">
        <v>168.43683999999999</v>
      </c>
      <c r="G13" s="374">
        <v>1.4594468909811443E-2</v>
      </c>
      <c r="H13" s="373">
        <v>1809.1894399999999</v>
      </c>
      <c r="I13" s="374">
        <v>0.32183530274699046</v>
      </c>
      <c r="J13" s="373">
        <v>12198.733549999999</v>
      </c>
      <c r="K13" s="374">
        <v>0.15882324384564978</v>
      </c>
      <c r="L13" s="373">
        <v>15590.754660000001</v>
      </c>
      <c r="M13" s="374">
        <v>0.19228782506606931</v>
      </c>
      <c r="N13" s="373">
        <v>39845.398809999999</v>
      </c>
      <c r="O13" s="374">
        <v>0.56369865493276583</v>
      </c>
      <c r="P13" s="373">
        <v>96254.755269999994</v>
      </c>
      <c r="Q13" s="374">
        <v>0.28940837263845537</v>
      </c>
      <c r="R13" s="373">
        <v>476423.06915999996</v>
      </c>
      <c r="S13" s="374">
        <v>0.43274655503193249</v>
      </c>
    </row>
    <row r="14" spans="1:20" ht="19.5">
      <c r="A14" s="360" t="s">
        <v>420</v>
      </c>
      <c r="B14" s="373">
        <v>0</v>
      </c>
      <c r="C14" s="374">
        <v>0</v>
      </c>
      <c r="D14" s="373">
        <v>0</v>
      </c>
      <c r="E14" s="374">
        <v>0</v>
      </c>
      <c r="F14" s="373">
        <v>53.904580000000003</v>
      </c>
      <c r="G14" s="374">
        <v>4.6706451920283222E-3</v>
      </c>
      <c r="H14" s="373">
        <v>73.562830000000005</v>
      </c>
      <c r="I14" s="374">
        <v>1.3086034629947538E-2</v>
      </c>
      <c r="J14" s="373">
        <v>0</v>
      </c>
      <c r="K14" s="374">
        <v>0</v>
      </c>
      <c r="L14" s="373">
        <v>0</v>
      </c>
      <c r="M14" s="374">
        <v>0</v>
      </c>
      <c r="N14" s="373">
        <v>0</v>
      </c>
      <c r="O14" s="374">
        <v>0</v>
      </c>
      <c r="P14" s="373">
        <v>0</v>
      </c>
      <c r="Q14" s="374">
        <v>0</v>
      </c>
      <c r="R14" s="373">
        <v>127.46741</v>
      </c>
      <c r="S14" s="374">
        <v>1.1578172033860484E-4</v>
      </c>
    </row>
    <row r="15" spans="1:20" ht="19.5">
      <c r="A15" s="360" t="s">
        <v>421</v>
      </c>
      <c r="B15" s="373">
        <v>1921.0177200000001</v>
      </c>
      <c r="C15" s="374">
        <v>1.2947329358370669E-2</v>
      </c>
      <c r="D15" s="373">
        <v>1701.3920700000001</v>
      </c>
      <c r="E15" s="374">
        <v>4.5463821391226065E-3</v>
      </c>
      <c r="F15" s="373">
        <v>258.05692999999997</v>
      </c>
      <c r="G15" s="374">
        <v>2.2359739364894209E-2</v>
      </c>
      <c r="H15" s="373">
        <v>480.15553999999997</v>
      </c>
      <c r="I15" s="374">
        <v>8.5414495665829607E-2</v>
      </c>
      <c r="J15" s="373">
        <v>2881.66903</v>
      </c>
      <c r="K15" s="374">
        <v>3.7518322796233801E-2</v>
      </c>
      <c r="L15" s="373">
        <v>1701.8624899999998</v>
      </c>
      <c r="M15" s="374">
        <v>2.098983942087285E-2</v>
      </c>
      <c r="N15" s="373">
        <v>4648.4891200000002</v>
      </c>
      <c r="O15" s="374">
        <v>6.5762851989725049E-2</v>
      </c>
      <c r="P15" s="373">
        <v>2344.4451899999999</v>
      </c>
      <c r="Q15" s="374">
        <v>7.0490238666621489E-3</v>
      </c>
      <c r="R15" s="373">
        <v>15937.088090000001</v>
      </c>
      <c r="S15" s="374">
        <v>1.4476041179844244E-2</v>
      </c>
    </row>
    <row r="16" spans="1:20" ht="19.5" customHeight="1">
      <c r="A16" s="361" t="s">
        <v>422</v>
      </c>
      <c r="B16" s="373">
        <v>0</v>
      </c>
      <c r="C16" s="374">
        <v>0</v>
      </c>
      <c r="D16" s="373">
        <v>0</v>
      </c>
      <c r="E16" s="374">
        <v>0</v>
      </c>
      <c r="F16" s="373">
        <v>0</v>
      </c>
      <c r="G16" s="374">
        <v>0</v>
      </c>
      <c r="H16" s="373">
        <v>0</v>
      </c>
      <c r="I16" s="374">
        <v>0</v>
      </c>
      <c r="J16" s="373">
        <v>0</v>
      </c>
      <c r="K16" s="374">
        <v>0</v>
      </c>
      <c r="L16" s="373">
        <v>641.3691</v>
      </c>
      <c r="M16" s="374">
        <v>7.9102950429971244E-3</v>
      </c>
      <c r="N16" s="373">
        <v>0</v>
      </c>
      <c r="O16" s="374">
        <v>0</v>
      </c>
      <c r="P16" s="373">
        <v>0</v>
      </c>
      <c r="Q16" s="374">
        <v>0</v>
      </c>
      <c r="R16" s="373">
        <v>641.3691</v>
      </c>
      <c r="S16" s="374">
        <v>5.8257100987634946E-4</v>
      </c>
    </row>
    <row r="17" spans="1:19" ht="18.75" customHeight="1">
      <c r="A17" s="361" t="s">
        <v>423</v>
      </c>
      <c r="B17" s="373">
        <v>722.58930000000009</v>
      </c>
      <c r="C17" s="374">
        <v>4.8701277247637838E-3</v>
      </c>
      <c r="D17" s="373">
        <v>1386.87943</v>
      </c>
      <c r="E17" s="374">
        <v>3.705955835134779E-3</v>
      </c>
      <c r="F17" s="373">
        <v>164.18796</v>
      </c>
      <c r="G17" s="374">
        <v>1.4226318171163535E-2</v>
      </c>
      <c r="H17" s="373">
        <v>29.5</v>
      </c>
      <c r="I17" s="374">
        <v>5.2477320622854283E-3</v>
      </c>
      <c r="J17" s="373">
        <v>1231.54017</v>
      </c>
      <c r="K17" s="374">
        <v>1.6034222234948561E-2</v>
      </c>
      <c r="L17" s="373">
        <v>402.06921</v>
      </c>
      <c r="M17" s="374">
        <v>4.9589013234419459E-3</v>
      </c>
      <c r="N17" s="373">
        <v>0</v>
      </c>
      <c r="O17" s="374">
        <v>0</v>
      </c>
      <c r="P17" s="373">
        <v>0</v>
      </c>
      <c r="Q17" s="374">
        <v>0</v>
      </c>
      <c r="R17" s="373">
        <v>3936.7660700000001</v>
      </c>
      <c r="S17" s="374">
        <v>3.5758594934599238E-3</v>
      </c>
    </row>
    <row r="18" spans="1:19" ht="19.5">
      <c r="A18" s="362" t="s">
        <v>424</v>
      </c>
      <c r="B18" s="373">
        <v>0</v>
      </c>
      <c r="C18" s="374">
        <v>0</v>
      </c>
      <c r="D18" s="373">
        <v>0</v>
      </c>
      <c r="E18" s="374">
        <v>0</v>
      </c>
      <c r="F18" s="373">
        <v>0</v>
      </c>
      <c r="G18" s="374">
        <v>0</v>
      </c>
      <c r="H18" s="373">
        <v>0</v>
      </c>
      <c r="I18" s="374">
        <v>0</v>
      </c>
      <c r="J18" s="373">
        <v>0</v>
      </c>
      <c r="K18" s="374">
        <v>0</v>
      </c>
      <c r="L18" s="373">
        <v>0</v>
      </c>
      <c r="M18" s="374">
        <v>0</v>
      </c>
      <c r="N18" s="373">
        <v>0</v>
      </c>
      <c r="O18" s="374">
        <v>0</v>
      </c>
      <c r="P18" s="373">
        <v>0</v>
      </c>
      <c r="Q18" s="374">
        <v>0</v>
      </c>
      <c r="R18" s="373">
        <v>0</v>
      </c>
      <c r="S18" s="374">
        <v>0</v>
      </c>
    </row>
    <row r="19" spans="1:19" ht="18.75">
      <c r="A19" s="353" t="s">
        <v>425</v>
      </c>
      <c r="B19" s="373">
        <v>7213.6412799999989</v>
      </c>
      <c r="C19" s="374">
        <v>4.8618702759961295E-2</v>
      </c>
      <c r="D19" s="373">
        <v>6509.5770400000001</v>
      </c>
      <c r="E19" s="374">
        <v>1.7394594291190391E-2</v>
      </c>
      <c r="F19" s="373">
        <v>0</v>
      </c>
      <c r="G19" s="374">
        <v>0</v>
      </c>
      <c r="H19" s="373">
        <v>0</v>
      </c>
      <c r="I19" s="374">
        <v>0</v>
      </c>
      <c r="J19" s="373">
        <v>0</v>
      </c>
      <c r="K19" s="374">
        <v>0</v>
      </c>
      <c r="L19" s="373">
        <v>5512.9353600000004</v>
      </c>
      <c r="M19" s="374">
        <v>6.7993523932742578E-2</v>
      </c>
      <c r="N19" s="373">
        <v>8623.3295899999994</v>
      </c>
      <c r="O19" s="374">
        <v>0.12199549850420782</v>
      </c>
      <c r="P19" s="373">
        <v>22247.470269999998</v>
      </c>
      <c r="Q19" s="374">
        <v>6.6891283948543323E-2</v>
      </c>
      <c r="R19" s="373">
        <v>50106.953539999995</v>
      </c>
      <c r="S19" s="374">
        <v>4.5513353427262274E-2</v>
      </c>
    </row>
    <row r="20" spans="1:19" ht="19.5">
      <c r="A20" s="360" t="s">
        <v>426</v>
      </c>
      <c r="B20" s="373">
        <v>11041.413329999999</v>
      </c>
      <c r="C20" s="374">
        <v>7.4417228678876651E-2</v>
      </c>
      <c r="D20" s="373">
        <v>77710.881229999999</v>
      </c>
      <c r="E20" s="374">
        <v>0.20765546558563081</v>
      </c>
      <c r="F20" s="373">
        <v>8907.1332900000016</v>
      </c>
      <c r="G20" s="374">
        <v>0.77177225526465321</v>
      </c>
      <c r="H20" s="373">
        <v>3152.3714799999998</v>
      </c>
      <c r="I20" s="374">
        <v>0.56077291145187003</v>
      </c>
      <c r="J20" s="373">
        <v>50449.823239999998</v>
      </c>
      <c r="K20" s="374">
        <v>0.65683905182242863</v>
      </c>
      <c r="L20" s="373">
        <v>34824.721720000001</v>
      </c>
      <c r="M20" s="374">
        <v>0.42950903558570297</v>
      </c>
      <c r="N20" s="373">
        <v>12347.374</v>
      </c>
      <c r="O20" s="374">
        <v>0.17468009666413489</v>
      </c>
      <c r="P20" s="373">
        <v>146739.25566000002</v>
      </c>
      <c r="Q20" s="374">
        <v>0.4411997003536598</v>
      </c>
      <c r="R20" s="373">
        <v>345172.97395000001</v>
      </c>
      <c r="S20" s="374">
        <v>0.31352893055819864</v>
      </c>
    </row>
    <row r="21" spans="1:19" ht="19.5">
      <c r="A21" s="360" t="s">
        <v>427</v>
      </c>
      <c r="B21" s="373">
        <v>577.92240000000004</v>
      </c>
      <c r="C21" s="374">
        <v>3.8950976758194804E-3</v>
      </c>
      <c r="D21" s="373">
        <v>32690.81192</v>
      </c>
      <c r="E21" s="374">
        <v>8.7354893705660908E-2</v>
      </c>
      <c r="F21" s="373">
        <v>2405.65067</v>
      </c>
      <c r="G21" s="374">
        <v>0.20844130008127718</v>
      </c>
      <c r="H21" s="373">
        <v>0</v>
      </c>
      <c r="I21" s="374">
        <v>0</v>
      </c>
      <c r="J21" s="373">
        <v>8515.0818799999997</v>
      </c>
      <c r="K21" s="374">
        <v>0.11086338760083124</v>
      </c>
      <c r="L21" s="373">
        <v>12831.179370000002</v>
      </c>
      <c r="M21" s="374">
        <v>0.15825273554076424</v>
      </c>
      <c r="N21" s="373">
        <v>0</v>
      </c>
      <c r="O21" s="374">
        <v>0</v>
      </c>
      <c r="P21" s="373">
        <v>43868.155960000004</v>
      </c>
      <c r="Q21" s="374">
        <v>0.13189801990998878</v>
      </c>
      <c r="R21" s="373">
        <v>100888.80220000001</v>
      </c>
      <c r="S21" s="374">
        <v>9.1639730356310067E-2</v>
      </c>
    </row>
    <row r="22" spans="1:19" ht="19.5">
      <c r="A22" s="360" t="s">
        <v>428</v>
      </c>
      <c r="B22" s="373">
        <v>8184.1443600000002</v>
      </c>
      <c r="C22" s="374">
        <v>5.5159726764712882E-2</v>
      </c>
      <c r="D22" s="373">
        <v>13013.138189999998</v>
      </c>
      <c r="E22" s="374">
        <v>3.4773113196037334E-2</v>
      </c>
      <c r="F22" s="373">
        <v>2288.96279</v>
      </c>
      <c r="G22" s="374">
        <v>0.19833069935514264</v>
      </c>
      <c r="H22" s="373">
        <v>812.98449999999991</v>
      </c>
      <c r="I22" s="374">
        <v>0.14462118056918941</v>
      </c>
      <c r="J22" s="373">
        <v>18209.16877</v>
      </c>
      <c r="K22" s="374">
        <v>0.23707700802959999</v>
      </c>
      <c r="L22" s="373">
        <v>6693.85808</v>
      </c>
      <c r="M22" s="374">
        <v>8.2558377677924066E-2</v>
      </c>
      <c r="N22" s="373">
        <v>6640.8415800000002</v>
      </c>
      <c r="O22" s="374">
        <v>9.3948952151737389E-2</v>
      </c>
      <c r="P22" s="373">
        <v>52624.668340000004</v>
      </c>
      <c r="Q22" s="374">
        <v>0.15822615290223102</v>
      </c>
      <c r="R22" s="373">
        <v>108467.76660999999</v>
      </c>
      <c r="S22" s="374">
        <v>9.8523886375286654E-2</v>
      </c>
    </row>
    <row r="23" spans="1:19" ht="19.5">
      <c r="A23" s="360" t="s">
        <v>420</v>
      </c>
      <c r="B23" s="373">
        <v>0</v>
      </c>
      <c r="C23" s="374">
        <v>0</v>
      </c>
      <c r="D23" s="373">
        <v>0</v>
      </c>
      <c r="E23" s="374">
        <v>0</v>
      </c>
      <c r="F23" s="373">
        <v>0</v>
      </c>
      <c r="G23" s="374">
        <v>0</v>
      </c>
      <c r="H23" s="373">
        <v>0</v>
      </c>
      <c r="I23" s="374">
        <v>0</v>
      </c>
      <c r="J23" s="373">
        <v>0</v>
      </c>
      <c r="K23" s="374">
        <v>0</v>
      </c>
      <c r="L23" s="373">
        <v>0</v>
      </c>
      <c r="M23" s="374">
        <v>0</v>
      </c>
      <c r="N23" s="373">
        <v>0</v>
      </c>
      <c r="O23" s="374">
        <v>0</v>
      </c>
      <c r="P23" s="373">
        <v>0</v>
      </c>
      <c r="Q23" s="374">
        <v>0</v>
      </c>
      <c r="R23" s="373">
        <v>0</v>
      </c>
      <c r="S23" s="374">
        <v>0</v>
      </c>
    </row>
    <row r="24" spans="1:19" ht="19.5">
      <c r="A24" s="360" t="s">
        <v>429</v>
      </c>
      <c r="B24" s="373">
        <v>0</v>
      </c>
      <c r="C24" s="374">
        <v>0</v>
      </c>
      <c r="D24" s="373">
        <v>0</v>
      </c>
      <c r="E24" s="374">
        <v>0</v>
      </c>
      <c r="F24" s="373">
        <v>338.4239</v>
      </c>
      <c r="G24" s="374">
        <v>2.9323259014400513E-2</v>
      </c>
      <c r="H24" s="373">
        <v>248.24507999999997</v>
      </c>
      <c r="I24" s="374">
        <v>4.4160124258325793E-2</v>
      </c>
      <c r="J24" s="373">
        <v>2285.8811800000003</v>
      </c>
      <c r="K24" s="374">
        <v>2.9761373388905745E-2</v>
      </c>
      <c r="L24" s="373">
        <v>2969.84591</v>
      </c>
      <c r="M24" s="374">
        <v>3.6628452135187499E-2</v>
      </c>
      <c r="N24" s="373">
        <v>4283.964390000001</v>
      </c>
      <c r="O24" s="374">
        <v>6.0605867591838704E-2</v>
      </c>
      <c r="P24" s="373">
        <v>0</v>
      </c>
      <c r="Q24" s="374">
        <v>0</v>
      </c>
      <c r="R24" s="373">
        <v>10126.360460000002</v>
      </c>
      <c r="S24" s="374">
        <v>9.1980172408588669E-3</v>
      </c>
    </row>
    <row r="25" spans="1:19" ht="19.5">
      <c r="A25" s="361" t="s">
        <v>422</v>
      </c>
      <c r="B25" s="373">
        <v>0</v>
      </c>
      <c r="C25" s="374">
        <v>0</v>
      </c>
      <c r="D25" s="373">
        <v>5328.6050100000002</v>
      </c>
      <c r="E25" s="374">
        <v>1.4238854800765139E-2</v>
      </c>
      <c r="F25" s="373">
        <v>305.13265000000001</v>
      </c>
      <c r="G25" s="374">
        <v>2.6438687485430011E-2</v>
      </c>
      <c r="H25" s="373">
        <v>0</v>
      </c>
      <c r="I25" s="374">
        <v>0</v>
      </c>
      <c r="J25" s="373">
        <v>1571.61628</v>
      </c>
      <c r="K25" s="374">
        <v>2.0461894232474076E-2</v>
      </c>
      <c r="L25" s="373">
        <v>1023.2133700000002</v>
      </c>
      <c r="M25" s="374">
        <v>1.2619753038678327E-2</v>
      </c>
      <c r="N25" s="373">
        <v>0</v>
      </c>
      <c r="O25" s="374">
        <v>0</v>
      </c>
      <c r="P25" s="373">
        <v>0</v>
      </c>
      <c r="Q25" s="374">
        <v>0</v>
      </c>
      <c r="R25" s="373">
        <v>8228.5673100000004</v>
      </c>
      <c r="S25" s="374">
        <v>7.4742059878192078E-3</v>
      </c>
    </row>
    <row r="26" spans="1:19" ht="19.5">
      <c r="A26" s="361" t="s">
        <v>430</v>
      </c>
      <c r="B26" s="373">
        <v>2279.3465699999997</v>
      </c>
      <c r="C26" s="374">
        <v>1.5362404238344287E-2</v>
      </c>
      <c r="D26" s="373">
        <v>26678.326110000002</v>
      </c>
      <c r="E26" s="374">
        <v>7.1288603883167434E-2</v>
      </c>
      <c r="F26" s="373">
        <v>1672.7539299999999</v>
      </c>
      <c r="G26" s="374">
        <v>0.14493833549210439</v>
      </c>
      <c r="H26" s="373">
        <v>144.41720999999998</v>
      </c>
      <c r="I26" s="374">
        <v>2.5690265195349411E-2</v>
      </c>
      <c r="J26" s="373">
        <v>6875.6441099999993</v>
      </c>
      <c r="K26" s="374">
        <v>8.9518481291726848E-2</v>
      </c>
      <c r="L26" s="373">
        <v>11306.624989999997</v>
      </c>
      <c r="M26" s="374">
        <v>0.13944971719314883</v>
      </c>
      <c r="N26" s="373">
        <v>1422.5680300000001</v>
      </c>
      <c r="O26" s="374">
        <v>2.0125276920558814E-2</v>
      </c>
      <c r="P26" s="373">
        <v>42252.751360000002</v>
      </c>
      <c r="Q26" s="374">
        <v>0.12704099632577959</v>
      </c>
      <c r="R26" s="373">
        <v>92632.432310000004</v>
      </c>
      <c r="S26" s="374">
        <v>8.4140270615062809E-2</v>
      </c>
    </row>
    <row r="27" spans="1:19" ht="19.5">
      <c r="A27" s="362" t="s">
        <v>424</v>
      </c>
      <c r="B27" s="373">
        <v>0</v>
      </c>
      <c r="C27" s="374">
        <v>0</v>
      </c>
      <c r="D27" s="373">
        <v>0</v>
      </c>
      <c r="E27" s="374">
        <v>0</v>
      </c>
      <c r="F27" s="373">
        <v>1896.2093499999999</v>
      </c>
      <c r="G27" s="374">
        <v>0.1642999738362983</v>
      </c>
      <c r="H27" s="373">
        <v>1946.7246900000002</v>
      </c>
      <c r="I27" s="374">
        <v>0.34630134142900548</v>
      </c>
      <c r="J27" s="373">
        <v>12992.43102</v>
      </c>
      <c r="K27" s="374">
        <v>0.16915690727889079</v>
      </c>
      <c r="L27" s="373">
        <v>0</v>
      </c>
      <c r="M27" s="374">
        <v>0</v>
      </c>
      <c r="N27" s="373">
        <v>0</v>
      </c>
      <c r="O27" s="374">
        <v>0</v>
      </c>
      <c r="P27" s="373">
        <v>7993.68</v>
      </c>
      <c r="Q27" s="374">
        <v>2.4034531215660408E-2</v>
      </c>
      <c r="R27" s="373">
        <v>24829.04506</v>
      </c>
      <c r="S27" s="374">
        <v>2.2552819982861017E-2</v>
      </c>
    </row>
    <row r="28" spans="1:19" ht="19.5" customHeight="1">
      <c r="A28" s="360" t="s">
        <v>425</v>
      </c>
      <c r="B28" s="373">
        <v>0</v>
      </c>
      <c r="C28" s="374">
        <v>0</v>
      </c>
      <c r="D28" s="373">
        <v>0</v>
      </c>
      <c r="E28" s="374">
        <v>0</v>
      </c>
      <c r="F28" s="373">
        <v>0</v>
      </c>
      <c r="G28" s="374">
        <v>0</v>
      </c>
      <c r="H28" s="373">
        <v>0</v>
      </c>
      <c r="I28" s="374">
        <v>0</v>
      </c>
      <c r="J28" s="373">
        <v>0</v>
      </c>
      <c r="K28" s="374">
        <v>0</v>
      </c>
      <c r="L28" s="373">
        <v>0</v>
      </c>
      <c r="M28" s="374">
        <v>0</v>
      </c>
      <c r="N28" s="373">
        <v>0</v>
      </c>
      <c r="O28" s="374">
        <v>0</v>
      </c>
      <c r="P28" s="373">
        <v>0</v>
      </c>
      <c r="Q28" s="374">
        <v>0</v>
      </c>
      <c r="R28" s="373">
        <v>0</v>
      </c>
      <c r="S28" s="374">
        <v>0</v>
      </c>
    </row>
    <row r="29" spans="1:19" ht="19.5">
      <c r="A29" s="360" t="s">
        <v>431</v>
      </c>
      <c r="B29" s="373">
        <v>0</v>
      </c>
      <c r="C29" s="374">
        <v>0</v>
      </c>
      <c r="D29" s="373">
        <v>0</v>
      </c>
      <c r="E29" s="374">
        <v>0</v>
      </c>
      <c r="F29" s="373">
        <v>0</v>
      </c>
      <c r="G29" s="374">
        <v>0</v>
      </c>
      <c r="H29" s="373">
        <v>0</v>
      </c>
      <c r="I29" s="374">
        <v>0</v>
      </c>
      <c r="J29" s="373">
        <v>0</v>
      </c>
      <c r="K29" s="374">
        <v>0</v>
      </c>
      <c r="L29" s="373">
        <v>0</v>
      </c>
      <c r="M29" s="374">
        <v>0</v>
      </c>
      <c r="N29" s="373">
        <v>0</v>
      </c>
      <c r="O29" s="374">
        <v>0</v>
      </c>
      <c r="P29" s="373">
        <v>0</v>
      </c>
      <c r="Q29" s="374">
        <v>0</v>
      </c>
      <c r="R29" s="373">
        <v>0</v>
      </c>
      <c r="S29" s="374">
        <v>0</v>
      </c>
    </row>
    <row r="30" spans="1:19" ht="18">
      <c r="A30" s="353" t="s">
        <v>432</v>
      </c>
      <c r="B30" s="371">
        <v>148760.62092000002</v>
      </c>
      <c r="C30" s="372">
        <v>1.0026210245509688</v>
      </c>
      <c r="D30" s="371">
        <v>374988.38481999998</v>
      </c>
      <c r="E30" s="372">
        <v>1.0020268256711002</v>
      </c>
      <c r="F30" s="371">
        <v>11562.23826</v>
      </c>
      <c r="G30" s="372">
        <v>1.0018279066111806</v>
      </c>
      <c r="H30" s="371">
        <v>5627.3175799999999</v>
      </c>
      <c r="I30" s="372">
        <v>1.0010391487874049</v>
      </c>
      <c r="J30" s="371">
        <v>76945.486549999972</v>
      </c>
      <c r="K30" s="372">
        <v>1.0018033202432568</v>
      </c>
      <c r="L30" s="371">
        <v>81388.745620000031</v>
      </c>
      <c r="M30" s="372">
        <v>1.0038041917417602</v>
      </c>
      <c r="N30" s="371">
        <v>70786.946069999991</v>
      </c>
      <c r="O30" s="372">
        <v>1.0014332263740049</v>
      </c>
      <c r="P30" s="371">
        <v>336016.07117999991</v>
      </c>
      <c r="Q30" s="372">
        <v>1.0102967283828321</v>
      </c>
      <c r="R30" s="371">
        <v>1106075.811</v>
      </c>
      <c r="S30" s="372">
        <v>1.0046753144391773</v>
      </c>
    </row>
    <row r="31" spans="1:19" ht="19.5">
      <c r="A31" s="360" t="s">
        <v>433</v>
      </c>
      <c r="B31" s="373">
        <v>388.88595999999995</v>
      </c>
      <c r="C31" s="374">
        <v>2.6210245509688274E-3</v>
      </c>
      <c r="D31" s="373">
        <v>758.49873999999988</v>
      </c>
      <c r="E31" s="374">
        <v>2.0268256711006068E-3</v>
      </c>
      <c r="F31" s="373">
        <v>21.096130000000002</v>
      </c>
      <c r="G31" s="374">
        <v>1.8279066111804314E-3</v>
      </c>
      <c r="H31" s="373">
        <v>5.8415499999999998</v>
      </c>
      <c r="I31" s="374">
        <v>1.0391487874048624E-3</v>
      </c>
      <c r="J31" s="373">
        <v>138.50757999999999</v>
      </c>
      <c r="K31" s="374">
        <v>1.8033202432567964E-3</v>
      </c>
      <c r="L31" s="373">
        <v>308.44501000000002</v>
      </c>
      <c r="M31" s="374">
        <v>3.8041917417602419E-3</v>
      </c>
      <c r="N31" s="373">
        <v>101.30852</v>
      </c>
      <c r="O31" s="374">
        <v>1.4332263740047433E-3</v>
      </c>
      <c r="P31" s="373">
        <v>3424.6039999999998</v>
      </c>
      <c r="Q31" s="374">
        <v>1.0296728382831872E-2</v>
      </c>
      <c r="R31" s="373">
        <v>5147.1874900000003</v>
      </c>
      <c r="S31" s="374">
        <v>4.6753144391773974E-3</v>
      </c>
    </row>
    <row r="32" spans="1:19" ht="22.5" customHeight="1">
      <c r="A32" s="889" t="s">
        <v>434</v>
      </c>
      <c r="B32" s="890">
        <v>148371.73496000003</v>
      </c>
      <c r="C32" s="891">
        <v>1</v>
      </c>
      <c r="D32" s="890">
        <v>374229.88608000008</v>
      </c>
      <c r="E32" s="891">
        <v>1</v>
      </c>
      <c r="F32" s="890">
        <v>11541.142129999998</v>
      </c>
      <c r="G32" s="891">
        <v>1</v>
      </c>
      <c r="H32" s="890">
        <v>5621.4760299999998</v>
      </c>
      <c r="I32" s="891">
        <v>1</v>
      </c>
      <c r="J32" s="890">
        <v>76806.978969999967</v>
      </c>
      <c r="K32" s="891">
        <v>1</v>
      </c>
      <c r="L32" s="890">
        <v>81080.300610000035</v>
      </c>
      <c r="M32" s="891">
        <v>1</v>
      </c>
      <c r="N32" s="890">
        <v>70685.637549999985</v>
      </c>
      <c r="O32" s="891">
        <v>1</v>
      </c>
      <c r="P32" s="890">
        <v>332591.46717999986</v>
      </c>
      <c r="Q32" s="891">
        <v>1</v>
      </c>
      <c r="R32" s="890">
        <v>1100928.6235100001</v>
      </c>
      <c r="S32" s="891">
        <v>1</v>
      </c>
    </row>
    <row r="33" spans="1:19" ht="19.5">
      <c r="A33" s="362" t="s">
        <v>435</v>
      </c>
      <c r="B33" s="373">
        <v>-11.16375</v>
      </c>
      <c r="C33" s="374">
        <v>-7.524175681446111E-5</v>
      </c>
      <c r="D33" s="373">
        <v>-36.690660000000001</v>
      </c>
      <c r="E33" s="374">
        <v>-9.8043104959705284E-5</v>
      </c>
      <c r="F33" s="373">
        <v>0</v>
      </c>
      <c r="G33" s="374">
        <v>0</v>
      </c>
      <c r="H33" s="373">
        <v>0</v>
      </c>
      <c r="I33" s="374">
        <v>0</v>
      </c>
      <c r="J33" s="373">
        <v>0</v>
      </c>
      <c r="K33" s="374">
        <v>0</v>
      </c>
      <c r="L33" s="373">
        <v>419.32874000000004</v>
      </c>
      <c r="M33" s="374">
        <v>5.1717709091507998E-3</v>
      </c>
      <c r="N33" s="373">
        <v>0</v>
      </c>
      <c r="O33" s="374">
        <v>0</v>
      </c>
      <c r="P33" s="373">
        <v>0</v>
      </c>
      <c r="Q33" s="374">
        <v>0</v>
      </c>
      <c r="R33" s="373">
        <v>371.47433000000001</v>
      </c>
      <c r="S33" s="374">
        <v>3.3741908609448174E-4</v>
      </c>
    </row>
    <row r="34" spans="1:19" ht="19.5">
      <c r="A34" s="362" t="s">
        <v>436</v>
      </c>
      <c r="B34" s="373">
        <v>0</v>
      </c>
      <c r="C34" s="374">
        <v>0</v>
      </c>
      <c r="D34" s="373">
        <v>0</v>
      </c>
      <c r="E34" s="374">
        <v>0</v>
      </c>
      <c r="F34" s="373">
        <v>0</v>
      </c>
      <c r="G34" s="374">
        <v>0</v>
      </c>
      <c r="H34" s="373">
        <v>0</v>
      </c>
      <c r="I34" s="374">
        <v>0</v>
      </c>
      <c r="J34" s="373">
        <v>0</v>
      </c>
      <c r="K34" s="374">
        <v>0</v>
      </c>
      <c r="L34" s="373">
        <v>0</v>
      </c>
      <c r="M34" s="374">
        <v>0</v>
      </c>
      <c r="N34" s="373">
        <v>0</v>
      </c>
      <c r="O34" s="374">
        <v>0</v>
      </c>
      <c r="P34" s="373">
        <v>0</v>
      </c>
      <c r="Q34" s="374">
        <v>0</v>
      </c>
      <c r="R34" s="373">
        <v>0</v>
      </c>
      <c r="S34" s="374">
        <v>0</v>
      </c>
    </row>
    <row r="35" spans="1:19" ht="12.75" customHeight="1">
      <c r="A35" s="22" t="s">
        <v>532</v>
      </c>
    </row>
    <row r="36" spans="1:19" ht="12.75" customHeight="1"/>
    <row r="37" spans="1:19" ht="12.75" customHeight="1">
      <c r="A37" s="595" t="s">
        <v>81</v>
      </c>
    </row>
    <row r="38" spans="1:19" ht="12.75" customHeight="1">
      <c r="S38" s="24" t="s">
        <v>794</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J5:K5"/>
    <mergeCell ref="L5:M5"/>
    <mergeCell ref="N5:O5"/>
    <mergeCell ref="F5:G5"/>
    <mergeCell ref="H5:I5"/>
  </mergeCells>
  <hyperlinks>
    <hyperlink ref="A37" location="'2 Sadržaj'!A1" display="Sadržaj / Contents" xr:uid="{00000000-0004-0000-0A00-000000000000}"/>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pageSetUpPr fitToPage="1"/>
  </sheetPr>
  <dimension ref="A1:L102"/>
  <sheetViews>
    <sheetView showGridLines="0" zoomScaleNormal="100" workbookViewId="0"/>
  </sheetViews>
  <sheetFormatPr defaultColWidth="8.85546875" defaultRowHeight="15"/>
  <cols>
    <col min="1" max="1" width="31.7109375" style="256" customWidth="1"/>
    <col min="2" max="2" width="15.140625" style="256" bestFit="1" customWidth="1"/>
    <col min="3" max="3" width="11.85546875" style="256" customWidth="1"/>
    <col min="4" max="4" width="12.5703125" style="256" bestFit="1" customWidth="1"/>
    <col min="5" max="5" width="12.5703125" style="256" customWidth="1"/>
    <col min="6" max="6" width="8.5703125" style="256" customWidth="1"/>
    <col min="7" max="7" width="12.140625" style="256" customWidth="1"/>
    <col min="8" max="8" width="6" style="256" customWidth="1"/>
    <col min="9" max="9" width="8" style="256" customWidth="1"/>
    <col min="10" max="10" width="8.140625" style="256" bestFit="1" customWidth="1"/>
    <col min="11" max="11" width="9" style="256" customWidth="1"/>
    <col min="12" max="12" width="8.85546875" style="256" customWidth="1"/>
    <col min="13" max="16384" width="8.85546875" style="256"/>
  </cols>
  <sheetData>
    <row r="1" spans="1:12" ht="12.75" customHeight="1">
      <c r="A1" s="985" t="s">
        <v>1012</v>
      </c>
      <c r="B1" s="967"/>
      <c r="C1" s="967"/>
      <c r="D1" s="967"/>
      <c r="E1" s="967"/>
      <c r="F1" s="967"/>
      <c r="G1" s="968" t="str">
        <f>Naslovnica!A20</f>
        <v>Lipanj 2024.</v>
      </c>
      <c r="L1" s="132"/>
    </row>
    <row r="2" spans="1:12" ht="12.75" customHeight="1">
      <c r="A2" s="969" t="s">
        <v>1013</v>
      </c>
      <c r="B2" s="967"/>
      <c r="C2" s="967"/>
      <c r="D2" s="967"/>
      <c r="E2" s="967"/>
      <c r="F2" s="967"/>
      <c r="G2" s="970" t="str">
        <f>Naslovnica!A24</f>
        <v>June 2024</v>
      </c>
      <c r="L2" s="514"/>
    </row>
    <row r="3" spans="1:12" ht="12.75" customHeight="1">
      <c r="A3" s="967"/>
      <c r="B3" s="967"/>
      <c r="C3" s="967"/>
      <c r="D3" s="967"/>
      <c r="E3" s="967"/>
      <c r="F3" s="967"/>
      <c r="G3" s="967"/>
    </row>
    <row r="4" spans="1:12" s="63" customFormat="1" ht="14.45" customHeight="1">
      <c r="A4" s="1181" t="s">
        <v>1066</v>
      </c>
      <c r="B4" s="1182" t="s">
        <v>1068</v>
      </c>
      <c r="C4" s="1182"/>
      <c r="D4" s="1182"/>
      <c r="E4" s="1182"/>
      <c r="F4" s="1182"/>
      <c r="G4" s="1182"/>
      <c r="H4" s="872"/>
    </row>
    <row r="5" spans="1:12" s="63" customFormat="1" ht="22.15" customHeight="1">
      <c r="A5" s="1181"/>
      <c r="B5" s="1183" t="str">
        <f>G1</f>
        <v>Lipanj 2024.</v>
      </c>
      <c r="C5" s="1183"/>
      <c r="D5" s="1184" t="s">
        <v>17</v>
      </c>
      <c r="E5" s="1184"/>
      <c r="F5" s="1181" t="s">
        <v>220</v>
      </c>
      <c r="G5" s="1181"/>
    </row>
    <row r="6" spans="1:12" s="63" customFormat="1">
      <c r="A6" s="1181"/>
      <c r="B6" s="1185" t="str">
        <f>G2</f>
        <v>June 2024</v>
      </c>
      <c r="C6" s="1186"/>
      <c r="D6" s="1189" t="s">
        <v>45</v>
      </c>
      <c r="E6" s="1189"/>
      <c r="F6" s="1189" t="s">
        <v>51</v>
      </c>
      <c r="G6" s="1189"/>
    </row>
    <row r="7" spans="1:12" s="63" customFormat="1">
      <c r="A7" s="1181"/>
      <c r="B7" s="986" t="s">
        <v>27</v>
      </c>
      <c r="C7" s="986" t="s">
        <v>28</v>
      </c>
      <c r="D7" s="986" t="s">
        <v>1064</v>
      </c>
      <c r="E7" s="986" t="s">
        <v>143</v>
      </c>
      <c r="F7" s="986" t="s">
        <v>1064</v>
      </c>
      <c r="G7" s="986" t="s">
        <v>143</v>
      </c>
    </row>
    <row r="8" spans="1:12" s="63" customFormat="1">
      <c r="A8" s="1181"/>
      <c r="B8" s="986" t="s">
        <v>29</v>
      </c>
      <c r="C8" s="986" t="s">
        <v>30</v>
      </c>
      <c r="D8" s="987" t="s">
        <v>1065</v>
      </c>
      <c r="E8" s="987" t="s">
        <v>144</v>
      </c>
      <c r="F8" s="987" t="s">
        <v>1065</v>
      </c>
      <c r="G8" s="987" t="s">
        <v>144</v>
      </c>
    </row>
    <row r="9" spans="1:12" s="63" customFormat="1">
      <c r="A9" s="988" t="s">
        <v>1354</v>
      </c>
      <c r="B9" s="989">
        <v>528</v>
      </c>
      <c r="C9" s="990">
        <v>1.0750936634631048E-2</v>
      </c>
      <c r="D9" s="989">
        <v>7</v>
      </c>
      <c r="E9" s="990">
        <v>1.3435700575815668E-2</v>
      </c>
      <c r="F9" s="989">
        <v>20</v>
      </c>
      <c r="G9" s="990">
        <v>3.937007874015741E-2</v>
      </c>
    </row>
    <row r="10" spans="1:12" s="63" customFormat="1">
      <c r="A10" s="988" t="s">
        <v>843</v>
      </c>
      <c r="B10" s="989">
        <v>613</v>
      </c>
      <c r="C10" s="991">
        <v>1.2481674539827334E-2</v>
      </c>
      <c r="D10" s="989">
        <v>3</v>
      </c>
      <c r="E10" s="991">
        <v>4.9180327868851847E-3</v>
      </c>
      <c r="F10" s="989">
        <v>21</v>
      </c>
      <c r="G10" s="991">
        <v>3.5472972972973027E-2</v>
      </c>
    </row>
    <row r="11" spans="1:12" s="63" customFormat="1">
      <c r="A11" s="988" t="s">
        <v>830</v>
      </c>
      <c r="B11" s="989">
        <v>1616</v>
      </c>
      <c r="C11" s="991">
        <v>3.2904381821143511E-2</v>
      </c>
      <c r="D11" s="989">
        <v>-2</v>
      </c>
      <c r="E11" s="991">
        <v>-1.2360939431397266E-3</v>
      </c>
      <c r="F11" s="989">
        <v>-2</v>
      </c>
      <c r="G11" s="991">
        <v>-1.2360939431397266E-3</v>
      </c>
    </row>
    <row r="12" spans="1:12" s="63" customFormat="1">
      <c r="A12" s="988" t="s">
        <v>177</v>
      </c>
      <c r="B12" s="989">
        <v>312</v>
      </c>
      <c r="C12" s="991">
        <v>6.3528261931910732E-3</v>
      </c>
      <c r="D12" s="989">
        <v>-1</v>
      </c>
      <c r="E12" s="991">
        <v>-3.1948881789137795E-3</v>
      </c>
      <c r="F12" s="989">
        <v>5</v>
      </c>
      <c r="G12" s="991">
        <v>1.6286644951140072E-2</v>
      </c>
    </row>
    <row r="13" spans="1:12" s="63" customFormat="1">
      <c r="A13" s="988" t="s">
        <v>845</v>
      </c>
      <c r="B13" s="989">
        <v>936</v>
      </c>
      <c r="C13" s="991">
        <v>1.905847857957322E-2</v>
      </c>
      <c r="D13" s="989">
        <v>3</v>
      </c>
      <c r="E13" s="991">
        <v>3.215434083601254E-3</v>
      </c>
      <c r="F13" s="989">
        <v>32</v>
      </c>
      <c r="G13" s="991">
        <v>3.539823008849563E-2</v>
      </c>
    </row>
    <row r="14" spans="1:12" s="63" customFormat="1">
      <c r="A14" s="988" t="s">
        <v>178</v>
      </c>
      <c r="B14" s="989">
        <v>357</v>
      </c>
      <c r="C14" s="991">
        <v>7.2690992018244012E-3</v>
      </c>
      <c r="D14" s="989">
        <v>-2</v>
      </c>
      <c r="E14" s="991">
        <v>-5.5710306406685506E-3</v>
      </c>
      <c r="F14" s="989">
        <v>-1</v>
      </c>
      <c r="G14" s="991">
        <v>-2.7932960893854997E-3</v>
      </c>
    </row>
    <row r="15" spans="1:12" s="63" customFormat="1">
      <c r="A15" s="988" t="s">
        <v>179</v>
      </c>
      <c r="B15" s="989">
        <v>3710</v>
      </c>
      <c r="C15" s="991">
        <v>7.5541619156214365E-2</v>
      </c>
      <c r="D15" s="989">
        <v>10</v>
      </c>
      <c r="E15" s="991">
        <v>2.7027027027026751E-3</v>
      </c>
      <c r="F15" s="989">
        <v>33</v>
      </c>
      <c r="G15" s="991">
        <v>8.9747076420996219E-3</v>
      </c>
    </row>
    <row r="16" spans="1:12" s="63" customFormat="1">
      <c r="A16" s="988" t="s">
        <v>180</v>
      </c>
      <c r="B16" s="989">
        <v>1961</v>
      </c>
      <c r="C16" s="991">
        <v>3.9929141553999022E-2</v>
      </c>
      <c r="D16" s="989">
        <v>17</v>
      </c>
      <c r="E16" s="991">
        <v>8.7448559670781911E-3</v>
      </c>
      <c r="F16" s="989">
        <v>54</v>
      </c>
      <c r="G16" s="991">
        <v>2.8316727844782452E-2</v>
      </c>
    </row>
    <row r="17" spans="1:12" s="63" customFormat="1">
      <c r="A17" s="992" t="s">
        <v>181</v>
      </c>
      <c r="B17" s="989">
        <v>4402</v>
      </c>
      <c r="C17" s="991">
        <v>8.9631861866753537E-2</v>
      </c>
      <c r="D17" s="989">
        <v>-1</v>
      </c>
      <c r="E17" s="991">
        <v>-2.2711787417672991E-4</v>
      </c>
      <c r="F17" s="989">
        <v>-14</v>
      </c>
      <c r="G17" s="991">
        <v>-3.1702898550725056E-3</v>
      </c>
    </row>
    <row r="18" spans="1:12" s="63" customFormat="1">
      <c r="A18" s="988" t="s">
        <v>182</v>
      </c>
      <c r="B18" s="989">
        <v>4061</v>
      </c>
      <c r="C18" s="991">
        <v>8.268854862355432E-2</v>
      </c>
      <c r="D18" s="989">
        <v>31</v>
      </c>
      <c r="E18" s="991">
        <v>7.692307692307665E-3</v>
      </c>
      <c r="F18" s="989">
        <v>96</v>
      </c>
      <c r="G18" s="991">
        <v>2.4211853720050414E-2</v>
      </c>
    </row>
    <row r="19" spans="1:12" s="63" customFormat="1">
      <c r="A19" s="988" t="s">
        <v>183</v>
      </c>
      <c r="B19" s="989">
        <v>4742</v>
      </c>
      <c r="C19" s="991">
        <v>9.6554813487538693E-2</v>
      </c>
      <c r="D19" s="989">
        <v>11</v>
      </c>
      <c r="E19" s="991">
        <v>2.3250898330162695E-3</v>
      </c>
      <c r="F19" s="989">
        <v>125</v>
      </c>
      <c r="G19" s="991">
        <v>2.7073857483214114E-2</v>
      </c>
    </row>
    <row r="20" spans="1:12" s="63" customFormat="1">
      <c r="A20" s="988" t="s">
        <v>619</v>
      </c>
      <c r="B20" s="989">
        <v>3313</v>
      </c>
      <c r="C20" s="991">
        <v>6.745805505782701E-2</v>
      </c>
      <c r="D20" s="989">
        <v>21</v>
      </c>
      <c r="E20" s="991">
        <v>6.3791008505467151E-3</v>
      </c>
      <c r="F20" s="989">
        <v>85</v>
      </c>
      <c r="G20" s="991">
        <v>2.6332094175960385E-2</v>
      </c>
    </row>
    <row r="21" spans="1:12" s="63" customFormat="1">
      <c r="A21" s="988" t="s">
        <v>184</v>
      </c>
      <c r="B21" s="989">
        <v>1020</v>
      </c>
      <c r="C21" s="991">
        <v>2.0768854862355433E-2</v>
      </c>
      <c r="D21" s="989">
        <v>3</v>
      </c>
      <c r="E21" s="991">
        <v>2.9498525073745618E-3</v>
      </c>
      <c r="F21" s="989">
        <v>7</v>
      </c>
      <c r="G21" s="991">
        <v>6.9101678183614013E-3</v>
      </c>
    </row>
    <row r="22" spans="1:12" s="63" customFormat="1">
      <c r="A22" s="988" t="s">
        <v>185</v>
      </c>
      <c r="B22" s="989">
        <v>4247</v>
      </c>
      <c r="C22" s="991">
        <v>8.6475810392572086E-2</v>
      </c>
      <c r="D22" s="989">
        <v>-5</v>
      </c>
      <c r="E22" s="991">
        <v>-1.1759172154279796E-3</v>
      </c>
      <c r="F22" s="989">
        <v>-24</v>
      </c>
      <c r="G22" s="991">
        <v>-5.6192929056426699E-3</v>
      </c>
    </row>
    <row r="23" spans="1:12" s="63" customFormat="1">
      <c r="A23" s="988" t="s">
        <v>189</v>
      </c>
      <c r="B23" s="989">
        <v>98</v>
      </c>
      <c r="C23" s="991">
        <v>1.9954389965792475E-3</v>
      </c>
      <c r="D23" s="989">
        <v>0</v>
      </c>
      <c r="E23" s="991">
        <v>0</v>
      </c>
      <c r="F23" s="989">
        <v>-1</v>
      </c>
      <c r="G23" s="991">
        <v>-1.0101010101010055E-2</v>
      </c>
    </row>
    <row r="24" spans="1:12" s="63" customFormat="1">
      <c r="A24" s="988" t="s">
        <v>219</v>
      </c>
      <c r="B24" s="989">
        <v>248</v>
      </c>
      <c r="C24" s="991">
        <v>5.0496823586903402E-3</v>
      </c>
      <c r="D24" s="989">
        <v>1</v>
      </c>
      <c r="E24" s="991">
        <v>4.0485829959513442E-3</v>
      </c>
      <c r="F24" s="989">
        <v>1</v>
      </c>
      <c r="G24" s="991">
        <v>4.0485829959513442E-3</v>
      </c>
    </row>
    <row r="25" spans="1:12" s="63" customFormat="1">
      <c r="A25" s="988" t="s">
        <v>218</v>
      </c>
      <c r="B25" s="989">
        <v>9934</v>
      </c>
      <c r="C25" s="991">
        <v>0.20227235706141064</v>
      </c>
      <c r="D25" s="989">
        <v>37</v>
      </c>
      <c r="E25" s="991">
        <v>3.7385066181672144E-3</v>
      </c>
      <c r="F25" s="989">
        <v>-141</v>
      </c>
      <c r="G25" s="991">
        <v>-1.399503722084372E-2</v>
      </c>
    </row>
    <row r="26" spans="1:12" s="63" customFormat="1">
      <c r="A26" s="992" t="s">
        <v>186</v>
      </c>
      <c r="B26" s="989">
        <v>2312</v>
      </c>
      <c r="C26" s="991">
        <v>4.7076071021338983E-2</v>
      </c>
      <c r="D26" s="989">
        <v>1</v>
      </c>
      <c r="E26" s="991">
        <v>4.3271311120718359E-4</v>
      </c>
      <c r="F26" s="989">
        <v>8</v>
      </c>
      <c r="G26" s="991">
        <v>3.4722222222223209E-3</v>
      </c>
    </row>
    <row r="27" spans="1:12" s="63" customFormat="1">
      <c r="A27" s="992" t="s">
        <v>849</v>
      </c>
      <c r="B27" s="989">
        <v>724</v>
      </c>
      <c r="C27" s="991">
        <v>1.4741814627789541E-2</v>
      </c>
      <c r="D27" s="989">
        <v>0</v>
      </c>
      <c r="E27" s="991">
        <v>0</v>
      </c>
      <c r="F27" s="989">
        <v>-4</v>
      </c>
      <c r="G27" s="991">
        <v>-5.494505494505475E-3</v>
      </c>
    </row>
    <row r="28" spans="1:12" s="63" customFormat="1">
      <c r="A28" s="988" t="s">
        <v>188</v>
      </c>
      <c r="B28" s="989">
        <v>2895</v>
      </c>
      <c r="C28" s="991">
        <v>5.8946896888744098E-2</v>
      </c>
      <c r="D28" s="989">
        <v>-1</v>
      </c>
      <c r="E28" s="991">
        <v>-3.4530386740327934E-4</v>
      </c>
      <c r="F28" s="989">
        <v>93</v>
      </c>
      <c r="G28" s="991">
        <v>3.3190578158458273E-2</v>
      </c>
    </row>
    <row r="29" spans="1:12" s="63" customFormat="1">
      <c r="A29" s="988" t="s">
        <v>1392</v>
      </c>
      <c r="B29" s="989">
        <v>1083</v>
      </c>
      <c r="C29" s="991">
        <v>2.205163707444209E-2</v>
      </c>
      <c r="D29" s="989">
        <v>-1</v>
      </c>
      <c r="E29" s="991">
        <v>-9.2250922509229394E-4</v>
      </c>
      <c r="F29" s="989">
        <v>36</v>
      </c>
      <c r="G29" s="991">
        <v>3.4383954154727725E-2</v>
      </c>
    </row>
    <row r="30" spans="1:12" s="63" customFormat="1" ht="18" customHeight="1">
      <c r="A30" s="993" t="s">
        <v>1011</v>
      </c>
      <c r="B30" s="994">
        <v>49112</v>
      </c>
      <c r="C30" s="995">
        <v>0.98924906336536889</v>
      </c>
      <c r="D30" s="994">
        <v>132</v>
      </c>
      <c r="E30" s="995">
        <v>2.6949775418538824E-3</v>
      </c>
      <c r="F30" s="994">
        <v>429</v>
      </c>
      <c r="G30" s="995">
        <v>8.812111003841272E-3</v>
      </c>
    </row>
    <row r="31" spans="1:12">
      <c r="A31" s="996" t="s">
        <v>529</v>
      </c>
      <c r="B31" s="967"/>
      <c r="C31" s="967"/>
      <c r="D31" s="967"/>
      <c r="E31" s="967"/>
      <c r="F31" s="967"/>
      <c r="G31" s="967"/>
      <c r="I31" s="880"/>
      <c r="J31" s="880"/>
      <c r="K31" s="880"/>
      <c r="L31" s="881"/>
    </row>
    <row r="32" spans="1:12">
      <c r="A32" s="1049" t="s">
        <v>1400</v>
      </c>
      <c r="B32" s="998"/>
      <c r="C32" s="999"/>
      <c r="D32" s="1000"/>
      <c r="E32" s="1001"/>
      <c r="F32" s="1001"/>
      <c r="G32" s="1001"/>
      <c r="I32" s="880"/>
      <c r="J32" s="880"/>
      <c r="K32" s="880"/>
      <c r="L32" s="881"/>
    </row>
    <row r="33" spans="1:8" ht="12.75" customHeight="1"/>
    <row r="34" spans="1:8">
      <c r="A34" s="985" t="s">
        <v>1040</v>
      </c>
      <c r="B34" s="967"/>
      <c r="C34" s="967"/>
      <c r="D34" s="967"/>
      <c r="E34" s="967"/>
      <c r="F34" s="967"/>
      <c r="G34" s="967"/>
      <c r="H34" s="868"/>
    </row>
    <row r="35" spans="1:8">
      <c r="A35" s="969" t="s">
        <v>1041</v>
      </c>
      <c r="B35" s="967"/>
      <c r="C35" s="967"/>
      <c r="D35" s="967"/>
      <c r="E35" s="967"/>
      <c r="F35" s="967"/>
      <c r="G35" s="967"/>
      <c r="H35" s="869"/>
    </row>
    <row r="36" spans="1:8">
      <c r="A36" s="967"/>
      <c r="B36" s="967"/>
      <c r="C36" s="967"/>
      <c r="D36" s="1002"/>
      <c r="E36" s="1002" t="s">
        <v>43</v>
      </c>
      <c r="F36" s="967"/>
      <c r="G36" s="1003" t="s">
        <v>1616</v>
      </c>
      <c r="H36" s="303"/>
    </row>
    <row r="37" spans="1:8" ht="12.75" customHeight="1">
      <c r="A37" s="967"/>
      <c r="B37" s="967"/>
      <c r="C37" s="967"/>
      <c r="D37" s="1004"/>
      <c r="E37" s="1004" t="s">
        <v>44</v>
      </c>
      <c r="F37" s="1005"/>
      <c r="G37" s="970" t="s">
        <v>1617</v>
      </c>
      <c r="H37" s="304"/>
    </row>
    <row r="38" spans="1:8" ht="12.75" customHeight="1">
      <c r="A38" s="967"/>
      <c r="B38" s="967"/>
      <c r="C38" s="967"/>
      <c r="D38" s="1004"/>
      <c r="E38" s="1004"/>
      <c r="F38" s="1005"/>
      <c r="G38" s="970"/>
      <c r="H38" s="304"/>
    </row>
    <row r="39" spans="1:8" ht="23.45" customHeight="1">
      <c r="A39" s="1006"/>
      <c r="B39" s="1007"/>
      <c r="C39" s="1007" t="s">
        <v>1583</v>
      </c>
      <c r="D39" s="1007"/>
      <c r="E39" s="1190" t="s">
        <v>521</v>
      </c>
      <c r="F39" s="1190"/>
      <c r="G39" s="1190"/>
      <c r="H39" s="304"/>
    </row>
    <row r="40" spans="1:8" ht="24">
      <c r="A40" s="1006"/>
      <c r="B40" s="1008"/>
      <c r="C40" s="1009" t="s">
        <v>1584</v>
      </c>
      <c r="D40" s="1008"/>
      <c r="E40" s="1191" t="s">
        <v>522</v>
      </c>
      <c r="F40" s="1191"/>
      <c r="G40" s="1052" t="s">
        <v>523</v>
      </c>
      <c r="H40" s="304"/>
    </row>
    <row r="41" spans="1:8" ht="24">
      <c r="A41" s="1010" t="s">
        <v>1069</v>
      </c>
      <c r="B41" s="1011" t="s">
        <v>1070</v>
      </c>
      <c r="C41" s="1011" t="s">
        <v>1071</v>
      </c>
      <c r="D41" s="1011" t="s">
        <v>1072</v>
      </c>
      <c r="E41" s="1011" t="s">
        <v>1070</v>
      </c>
      <c r="F41" s="1011" t="s">
        <v>1071</v>
      </c>
      <c r="G41" s="1011" t="s">
        <v>1072</v>
      </c>
      <c r="H41" s="304"/>
    </row>
    <row r="42" spans="1:8" ht="15" customHeight="1">
      <c r="A42" s="1012" t="s">
        <v>6</v>
      </c>
      <c r="B42" s="1013">
        <v>3</v>
      </c>
      <c r="C42" s="1013">
        <v>0</v>
      </c>
      <c r="D42" s="1013">
        <v>3</v>
      </c>
      <c r="E42" s="1013">
        <v>-6</v>
      </c>
      <c r="F42" s="1013">
        <v>-8</v>
      </c>
      <c r="G42" s="1050">
        <v>-0.82352941176470584</v>
      </c>
      <c r="H42" s="304"/>
    </row>
    <row r="43" spans="1:8" ht="15" customHeight="1">
      <c r="A43" s="1012" t="s">
        <v>7</v>
      </c>
      <c r="B43" s="1013">
        <v>284</v>
      </c>
      <c r="C43" s="1013">
        <v>139</v>
      </c>
      <c r="D43" s="1013">
        <v>423</v>
      </c>
      <c r="E43" s="1013">
        <v>-72</v>
      </c>
      <c r="F43" s="1013">
        <v>-29</v>
      </c>
      <c r="G43" s="1050">
        <v>-0.1927480916030534</v>
      </c>
      <c r="H43" s="304"/>
    </row>
    <row r="44" spans="1:8" ht="15" customHeight="1">
      <c r="A44" s="1012" t="s">
        <v>8</v>
      </c>
      <c r="B44" s="1013">
        <v>1256</v>
      </c>
      <c r="C44" s="1013">
        <v>878</v>
      </c>
      <c r="D44" s="1013">
        <v>2134</v>
      </c>
      <c r="E44" s="1013">
        <v>-33</v>
      </c>
      <c r="F44" s="1013">
        <v>-37</v>
      </c>
      <c r="G44" s="1050">
        <v>-3.1760435571687839E-2</v>
      </c>
      <c r="H44" s="304"/>
    </row>
    <row r="45" spans="1:8" ht="15" customHeight="1">
      <c r="A45" s="1012" t="s">
        <v>9</v>
      </c>
      <c r="B45" s="1013">
        <v>2040</v>
      </c>
      <c r="C45" s="1013">
        <v>1728</v>
      </c>
      <c r="D45" s="1013">
        <v>3768</v>
      </c>
      <c r="E45" s="1013">
        <v>-33</v>
      </c>
      <c r="F45" s="1013">
        <v>-66</v>
      </c>
      <c r="G45" s="1050">
        <v>-2.560124127230412E-2</v>
      </c>
      <c r="H45" s="304"/>
    </row>
    <row r="46" spans="1:8" ht="15" customHeight="1">
      <c r="A46" s="1012" t="s">
        <v>10</v>
      </c>
      <c r="B46" s="1013">
        <v>3048</v>
      </c>
      <c r="C46" s="1013">
        <v>2919</v>
      </c>
      <c r="D46" s="1013">
        <v>5967</v>
      </c>
      <c r="E46" s="1013">
        <v>-85</v>
      </c>
      <c r="F46" s="1013">
        <v>-64</v>
      </c>
      <c r="G46" s="1050">
        <v>-2.4362328319162851E-2</v>
      </c>
      <c r="H46" s="304"/>
    </row>
    <row r="47" spans="1:8" ht="15" customHeight="1">
      <c r="A47" s="1012" t="s">
        <v>11</v>
      </c>
      <c r="B47" s="1013">
        <v>4017</v>
      </c>
      <c r="C47" s="1013">
        <v>3868</v>
      </c>
      <c r="D47" s="1013">
        <v>7885</v>
      </c>
      <c r="E47" s="1013">
        <v>34</v>
      </c>
      <c r="F47" s="1013">
        <v>-24</v>
      </c>
      <c r="G47" s="1050">
        <v>1.2698412698413097E-3</v>
      </c>
      <c r="H47" s="304"/>
    </row>
    <row r="48" spans="1:8" ht="15" customHeight="1">
      <c r="A48" s="1012" t="s">
        <v>12</v>
      </c>
      <c r="B48" s="1013">
        <v>4391</v>
      </c>
      <c r="C48" s="1013">
        <v>4442</v>
      </c>
      <c r="D48" s="1013">
        <v>8833</v>
      </c>
      <c r="E48" s="1013">
        <v>-20</v>
      </c>
      <c r="F48" s="1013">
        <v>-30</v>
      </c>
      <c r="G48" s="1050">
        <v>-5.628729032984392E-3</v>
      </c>
      <c r="H48" s="304"/>
    </row>
    <row r="49" spans="1:8" ht="15" customHeight="1">
      <c r="A49" s="1012" t="s">
        <v>39</v>
      </c>
      <c r="B49" s="1013">
        <v>7214</v>
      </c>
      <c r="C49" s="1013">
        <v>6841</v>
      </c>
      <c r="D49" s="1013">
        <v>14055</v>
      </c>
      <c r="E49" s="1013">
        <v>187</v>
      </c>
      <c r="F49" s="1013">
        <v>197</v>
      </c>
      <c r="G49" s="1050">
        <v>2.8088654816765368E-2</v>
      </c>
      <c r="H49" s="306"/>
    </row>
    <row r="50" spans="1:8" ht="15" customHeight="1">
      <c r="A50" s="1012" t="s">
        <v>40</v>
      </c>
      <c r="B50" s="1013">
        <v>3099</v>
      </c>
      <c r="C50" s="1013">
        <v>2325</v>
      </c>
      <c r="D50" s="1013">
        <v>5424</v>
      </c>
      <c r="E50" s="1013">
        <v>142</v>
      </c>
      <c r="F50" s="1013">
        <v>152</v>
      </c>
      <c r="G50" s="1050">
        <v>5.7309941520467866E-2</v>
      </c>
    </row>
    <row r="51" spans="1:8" ht="15" customHeight="1">
      <c r="A51" s="1012" t="s">
        <v>41</v>
      </c>
      <c r="B51" s="1013">
        <v>281</v>
      </c>
      <c r="C51" s="1013">
        <v>135</v>
      </c>
      <c r="D51" s="1013">
        <v>416</v>
      </c>
      <c r="E51" s="1013">
        <v>9</v>
      </c>
      <c r="F51" s="1013">
        <v>12</v>
      </c>
      <c r="G51" s="1050">
        <v>5.3164556962025378E-2</v>
      </c>
    </row>
    <row r="52" spans="1:8" ht="15" customHeight="1">
      <c r="A52" s="1012" t="s">
        <v>42</v>
      </c>
      <c r="B52" s="1013">
        <v>1</v>
      </c>
      <c r="C52" s="1013">
        <v>0</v>
      </c>
      <c r="D52" s="1013">
        <v>1</v>
      </c>
      <c r="E52" s="1013">
        <v>0</v>
      </c>
      <c r="F52" s="1013">
        <v>0</v>
      </c>
      <c r="G52" s="1050">
        <v>0</v>
      </c>
    </row>
    <row r="53" spans="1:8" ht="24">
      <c r="A53" s="1014" t="s">
        <v>528</v>
      </c>
      <c r="B53" s="1015">
        <v>25634</v>
      </c>
      <c r="C53" s="1015">
        <v>23275</v>
      </c>
      <c r="D53" s="1015">
        <v>48909</v>
      </c>
      <c r="E53" s="1015">
        <v>123</v>
      </c>
      <c r="F53" s="1015">
        <v>103</v>
      </c>
      <c r="G53" s="1051">
        <v>4.6422775917671633E-3</v>
      </c>
      <c r="H53" s="175"/>
    </row>
    <row r="54" spans="1:8" ht="12.75" customHeight="1">
      <c r="A54" s="997" t="s">
        <v>907</v>
      </c>
      <c r="B54" s="967"/>
      <c r="C54" s="967"/>
      <c r="D54" s="967"/>
      <c r="E54" s="967"/>
      <c r="F54" s="967"/>
      <c r="G54" s="967"/>
      <c r="H54" s="175"/>
    </row>
    <row r="55" spans="1:8" ht="12.75" customHeight="1">
      <c r="B55" s="175"/>
      <c r="C55" s="175"/>
      <c r="D55" s="175"/>
      <c r="E55" s="175"/>
      <c r="F55" s="175"/>
      <c r="G55" s="175"/>
      <c r="H55" s="175"/>
    </row>
    <row r="56" spans="1:8">
      <c r="A56" s="596" t="s">
        <v>81</v>
      </c>
    </row>
    <row r="57" spans="1:8">
      <c r="G57" s="768" t="s">
        <v>795</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92"/>
      <c r="J66" s="192"/>
      <c r="K66" s="192"/>
      <c r="L66" s="192"/>
    </row>
    <row r="67" spans="9:12" ht="12.75" customHeight="1">
      <c r="I67" s="192"/>
      <c r="J67" s="192"/>
      <c r="K67" s="192"/>
      <c r="L67" s="192"/>
    </row>
    <row r="68" spans="9:12" ht="12.75" customHeight="1">
      <c r="I68" s="192"/>
      <c r="J68" s="192"/>
      <c r="K68" s="192"/>
      <c r="L68" s="192"/>
    </row>
    <row r="69" spans="9:12" ht="12.75" customHeight="1">
      <c r="I69" s="1192"/>
      <c r="J69" s="1192"/>
      <c r="K69" s="192"/>
      <c r="L69" s="192"/>
    </row>
    <row r="70" spans="9:12" ht="12.75" customHeight="1">
      <c r="I70" s="320"/>
      <c r="J70" s="1187"/>
      <c r="K70" s="192"/>
      <c r="L70" s="192"/>
    </row>
    <row r="71" spans="9:12" ht="12.75" customHeight="1">
      <c r="I71" s="321"/>
      <c r="J71" s="1188"/>
      <c r="K71" s="192"/>
      <c r="L71" s="192"/>
    </row>
    <row r="72" spans="9:12" ht="12.75" customHeight="1">
      <c r="I72" s="323"/>
      <c r="J72" s="324"/>
      <c r="K72" s="192"/>
      <c r="L72" s="192"/>
    </row>
    <row r="73" spans="9:12" ht="12.75" customHeight="1">
      <c r="I73" s="323"/>
      <c r="J73" s="324"/>
      <c r="K73" s="192"/>
      <c r="L73" s="192"/>
    </row>
    <row r="74" spans="9:12" ht="12.75" customHeight="1">
      <c r="I74" s="323"/>
      <c r="J74" s="324"/>
      <c r="K74" s="192"/>
      <c r="L74" s="192"/>
    </row>
    <row r="75" spans="9:12" ht="12.75" customHeight="1">
      <c r="I75" s="323"/>
      <c r="J75" s="324"/>
      <c r="K75" s="192"/>
      <c r="L75" s="192"/>
    </row>
    <row r="76" spans="9:12" ht="12.75" customHeight="1">
      <c r="I76" s="323"/>
      <c r="J76" s="324"/>
      <c r="K76" s="192"/>
      <c r="L76" s="192"/>
    </row>
    <row r="77" spans="9:12" ht="12.75" customHeight="1">
      <c r="I77" s="192"/>
      <c r="J77" s="192"/>
      <c r="K77" s="192"/>
      <c r="L77" s="192"/>
    </row>
    <row r="78" spans="9:12" ht="12.75" customHeight="1">
      <c r="I78" s="192"/>
      <c r="J78" s="192"/>
      <c r="K78" s="192"/>
      <c r="L78" s="192"/>
    </row>
    <row r="79" spans="9:12" ht="12.75" customHeight="1">
      <c r="I79" s="192"/>
      <c r="J79" s="192"/>
      <c r="K79" s="192"/>
      <c r="L79" s="192"/>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530</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pageSetUpPr fitToPage="1"/>
  </sheetPr>
  <dimension ref="A1:M110"/>
  <sheetViews>
    <sheetView showGridLines="0" zoomScaleNormal="100" workbookViewId="0"/>
  </sheetViews>
  <sheetFormatPr defaultColWidth="8.85546875" defaultRowHeight="15"/>
  <cols>
    <col min="1" max="1" width="31.140625" style="256" customWidth="1"/>
    <col min="2" max="2" width="11.7109375" style="256" customWidth="1"/>
    <col min="3" max="3" width="10.85546875" style="256" customWidth="1"/>
    <col min="4" max="4" width="11.28515625" style="256" customWidth="1"/>
    <col min="5" max="5" width="11.140625" style="256" customWidth="1"/>
    <col min="6" max="6" width="11.28515625" style="256" customWidth="1"/>
    <col min="7" max="8" width="11.140625" style="256" customWidth="1"/>
    <col min="9" max="9" width="11.28515625" style="256" customWidth="1"/>
    <col min="10" max="10" width="11" style="256" bestFit="1" customWidth="1"/>
    <col min="11" max="11" width="10.140625" style="256" customWidth="1"/>
    <col min="12" max="12" width="11" style="256" customWidth="1"/>
    <col min="13" max="16384" width="8.85546875" style="256"/>
  </cols>
  <sheetData>
    <row r="1" spans="1:12">
      <c r="A1" s="145" t="s">
        <v>1014</v>
      </c>
      <c r="I1" s="132" t="str">
        <f>Naslovnica!A20</f>
        <v>Lipanj 2024.</v>
      </c>
      <c r="L1" s="132"/>
    </row>
    <row r="2" spans="1:12">
      <c r="A2" s="538" t="s">
        <v>1015</v>
      </c>
      <c r="I2" s="514" t="str">
        <f>Naslovnica!A24</f>
        <v>June 2024</v>
      </c>
      <c r="L2" s="514"/>
    </row>
    <row r="3" spans="1:12" ht="10.15" customHeight="1">
      <c r="A3" s="538"/>
      <c r="I3" s="514"/>
      <c r="L3" s="514"/>
    </row>
    <row r="4" spans="1:12" ht="12.75" customHeight="1">
      <c r="I4" s="13" t="s">
        <v>1378</v>
      </c>
    </row>
    <row r="5" spans="1:12" ht="19.899999999999999" customHeight="1">
      <c r="A5" s="1163" t="s">
        <v>1073</v>
      </c>
      <c r="B5" s="1165" t="s">
        <v>1052</v>
      </c>
      <c r="C5" s="1165"/>
      <c r="D5" s="1165"/>
      <c r="E5" s="1165"/>
      <c r="F5" s="1166" t="s">
        <v>1054</v>
      </c>
      <c r="G5" s="1167" t="s">
        <v>1051</v>
      </c>
      <c r="H5" s="1163" t="s">
        <v>1053</v>
      </c>
      <c r="I5" s="1163" t="s">
        <v>1075</v>
      </c>
    </row>
    <row r="6" spans="1:12" s="63" customFormat="1" ht="69" customHeight="1">
      <c r="A6" s="1163"/>
      <c r="B6" s="896" t="s">
        <v>1047</v>
      </c>
      <c r="C6" s="896" t="s">
        <v>1048</v>
      </c>
      <c r="D6" s="896" t="s">
        <v>1049</v>
      </c>
      <c r="E6" s="896" t="s">
        <v>1050</v>
      </c>
      <c r="F6" s="1166"/>
      <c r="G6" s="1167"/>
      <c r="H6" s="1163"/>
      <c r="I6" s="1163"/>
      <c r="J6" s="872"/>
    </row>
    <row r="7" spans="1:12" s="63" customFormat="1">
      <c r="A7" s="892" t="s">
        <v>1354</v>
      </c>
      <c r="B7" s="904">
        <v>12.1599</v>
      </c>
      <c r="C7" s="904">
        <v>1.63043</v>
      </c>
      <c r="D7" s="904">
        <v>0</v>
      </c>
      <c r="E7" s="904">
        <v>0</v>
      </c>
      <c r="F7" s="905">
        <v>13.790330000000001</v>
      </c>
      <c r="G7" s="908">
        <v>7.653857803507913E-2</v>
      </c>
      <c r="H7" s="905">
        <v>444.44736999999998</v>
      </c>
      <c r="I7" s="905">
        <v>684.1246543420267</v>
      </c>
    </row>
    <row r="8" spans="1:12" s="63" customFormat="1">
      <c r="A8" s="892" t="s">
        <v>843</v>
      </c>
      <c r="B8" s="904">
        <v>22.091279999999998</v>
      </c>
      <c r="C8" s="904">
        <v>2.7335599999999998</v>
      </c>
      <c r="D8" s="904">
        <v>0</v>
      </c>
      <c r="E8" s="904">
        <v>0</v>
      </c>
      <c r="F8" s="905">
        <v>24.824839999999998</v>
      </c>
      <c r="G8" s="906">
        <v>3.6232688645654987E-2</v>
      </c>
      <c r="H8" s="905">
        <v>143.34544999999935</v>
      </c>
      <c r="I8" s="905">
        <v>3924.2795857170336</v>
      </c>
    </row>
    <row r="9" spans="1:12" s="63" customFormat="1">
      <c r="A9" s="892" t="s">
        <v>830</v>
      </c>
      <c r="B9" s="904">
        <v>0.42269000000000001</v>
      </c>
      <c r="C9" s="904">
        <v>7.1872499999999997</v>
      </c>
      <c r="D9" s="904">
        <v>0</v>
      </c>
      <c r="E9" s="904">
        <v>0</v>
      </c>
      <c r="F9" s="905">
        <v>7.6099399999999999</v>
      </c>
      <c r="G9" s="906">
        <v>3.0728409726577199E-2</v>
      </c>
      <c r="H9" s="905">
        <v>113.92709999999988</v>
      </c>
      <c r="I9" s="905">
        <v>3215.2340868989286</v>
      </c>
    </row>
    <row r="10" spans="1:12" s="63" customFormat="1">
      <c r="A10" s="892" t="s">
        <v>177</v>
      </c>
      <c r="B10" s="904">
        <v>2.0539399999999999</v>
      </c>
      <c r="C10" s="904">
        <v>10.54815</v>
      </c>
      <c r="D10" s="904">
        <v>0</v>
      </c>
      <c r="E10" s="904">
        <v>0</v>
      </c>
      <c r="F10" s="905">
        <v>12.60209</v>
      </c>
      <c r="G10" s="906">
        <v>0.24396407316849267</v>
      </c>
      <c r="H10" s="905">
        <v>62.515629999999874</v>
      </c>
      <c r="I10" s="905">
        <v>5458.9481754569006</v>
      </c>
    </row>
    <row r="11" spans="1:12" s="63" customFormat="1">
      <c r="A11" s="892" t="s">
        <v>845</v>
      </c>
      <c r="B11" s="904">
        <v>91.557000000000002</v>
      </c>
      <c r="C11" s="904">
        <v>3.1492300000000002</v>
      </c>
      <c r="D11" s="904">
        <v>0</v>
      </c>
      <c r="E11" s="904">
        <v>0</v>
      </c>
      <c r="F11" s="905">
        <v>94.706230000000005</v>
      </c>
      <c r="G11" s="906">
        <v>-5.4261095963030748E-3</v>
      </c>
      <c r="H11" s="905">
        <v>579.92751999999928</v>
      </c>
      <c r="I11" s="905">
        <v>15885.184346917509</v>
      </c>
    </row>
    <row r="12" spans="1:12" s="63" customFormat="1">
      <c r="A12" s="892" t="s">
        <v>178</v>
      </c>
      <c r="B12" s="904">
        <v>0.98477999999999999</v>
      </c>
      <c r="C12" s="904">
        <v>7.7691099999999995</v>
      </c>
      <c r="D12" s="904">
        <v>0</v>
      </c>
      <c r="E12" s="904">
        <v>0</v>
      </c>
      <c r="F12" s="905">
        <v>8.7538900000000002</v>
      </c>
      <c r="G12" s="906">
        <v>-8.0218674086091069E-2</v>
      </c>
      <c r="H12" s="905">
        <v>60.038219999999683</v>
      </c>
      <c r="I12" s="905">
        <v>1355.4323547348854</v>
      </c>
    </row>
    <row r="13" spans="1:12" s="63" customFormat="1">
      <c r="A13" s="892" t="s">
        <v>179</v>
      </c>
      <c r="B13" s="904">
        <v>118.3758</v>
      </c>
      <c r="C13" s="904">
        <v>12.9846</v>
      </c>
      <c r="D13" s="904">
        <v>0</v>
      </c>
      <c r="E13" s="904">
        <v>0</v>
      </c>
      <c r="F13" s="905">
        <v>131.3604</v>
      </c>
      <c r="G13" s="906">
        <v>-2.383047280466577E-2</v>
      </c>
      <c r="H13" s="905">
        <v>807.5050599999995</v>
      </c>
      <c r="I13" s="905">
        <v>26759.173497619609</v>
      </c>
    </row>
    <row r="14" spans="1:12" s="63" customFormat="1">
      <c r="A14" s="893" t="s">
        <v>180</v>
      </c>
      <c r="B14" s="904">
        <v>34.794350000000001</v>
      </c>
      <c r="C14" s="904">
        <v>64.344430000000003</v>
      </c>
      <c r="D14" s="904">
        <v>0</v>
      </c>
      <c r="E14" s="904">
        <v>0</v>
      </c>
      <c r="F14" s="905">
        <v>99.138779999999997</v>
      </c>
      <c r="G14" s="906">
        <v>-1.6867465578285779E-2</v>
      </c>
      <c r="H14" s="905">
        <v>624.47685000000638</v>
      </c>
      <c r="I14" s="905">
        <v>19092.989919847369</v>
      </c>
    </row>
    <row r="15" spans="1:12" s="63" customFormat="1">
      <c r="A15" s="894" t="s">
        <v>181</v>
      </c>
      <c r="B15" s="904">
        <v>11.6776</v>
      </c>
      <c r="C15" s="904">
        <v>36.343650000000004</v>
      </c>
      <c r="D15" s="904">
        <v>0</v>
      </c>
      <c r="E15" s="904">
        <v>2.0079999999999997E-2</v>
      </c>
      <c r="F15" s="905">
        <v>48.041330000000002</v>
      </c>
      <c r="G15" s="906">
        <v>-1.620654503515484E-2</v>
      </c>
      <c r="H15" s="905">
        <v>278.06925000000047</v>
      </c>
      <c r="I15" s="905">
        <v>14730.961303200615</v>
      </c>
    </row>
    <row r="16" spans="1:12" s="63" customFormat="1">
      <c r="A16" s="894" t="s">
        <v>182</v>
      </c>
      <c r="B16" s="904">
        <v>187.86799999999999</v>
      </c>
      <c r="C16" s="904">
        <v>21.18731</v>
      </c>
      <c r="D16" s="904">
        <v>0</v>
      </c>
      <c r="E16" s="904">
        <v>7.1569999999999995E-2</v>
      </c>
      <c r="F16" s="905">
        <v>209.12688</v>
      </c>
      <c r="G16" s="906">
        <v>2.5013291861670783E-3</v>
      </c>
      <c r="H16" s="905">
        <v>1228.3009200000015</v>
      </c>
      <c r="I16" s="905">
        <v>29779.441058403347</v>
      </c>
    </row>
    <row r="17" spans="1:12" s="63" customFormat="1">
      <c r="A17" s="894" t="s">
        <v>183</v>
      </c>
      <c r="B17" s="904">
        <v>0.72</v>
      </c>
      <c r="C17" s="904">
        <v>176.01513</v>
      </c>
      <c r="D17" s="904">
        <v>0</v>
      </c>
      <c r="E17" s="904">
        <v>1.0914699999999999</v>
      </c>
      <c r="F17" s="905">
        <v>177.82659999999998</v>
      </c>
      <c r="G17" s="906">
        <v>8.1371369378349101E-3</v>
      </c>
      <c r="H17" s="905">
        <v>1052.2087400000019</v>
      </c>
      <c r="I17" s="905">
        <v>44103.284973856258</v>
      </c>
    </row>
    <row r="18" spans="1:12" s="63" customFormat="1">
      <c r="A18" s="894" t="s">
        <v>619</v>
      </c>
      <c r="B18" s="904">
        <v>35.64</v>
      </c>
      <c r="C18" s="904">
        <v>3.3037100000000001</v>
      </c>
      <c r="D18" s="904">
        <v>0</v>
      </c>
      <c r="E18" s="904">
        <v>0</v>
      </c>
      <c r="F18" s="905">
        <v>38.943710000000003</v>
      </c>
      <c r="G18" s="906">
        <v>9.0575926811689023E-3</v>
      </c>
      <c r="H18" s="905">
        <v>225.12388000000101</v>
      </c>
      <c r="I18" s="905">
        <v>8832.8507955411787</v>
      </c>
    </row>
    <row r="19" spans="1:12" s="63" customFormat="1">
      <c r="A19" s="893" t="s">
        <v>184</v>
      </c>
      <c r="B19" s="904">
        <v>7.6321199999999996</v>
      </c>
      <c r="C19" s="904">
        <v>34.609850000000002</v>
      </c>
      <c r="D19" s="904">
        <v>0</v>
      </c>
      <c r="E19" s="904">
        <v>0</v>
      </c>
      <c r="F19" s="905">
        <v>42.241970000000002</v>
      </c>
      <c r="G19" s="906">
        <v>-4.0673196173863335E-2</v>
      </c>
      <c r="H19" s="905">
        <v>238.82018000000062</v>
      </c>
      <c r="I19" s="905">
        <v>4992.1141092268881</v>
      </c>
    </row>
    <row r="20" spans="1:12" s="63" customFormat="1">
      <c r="A20" s="893" t="s">
        <v>185</v>
      </c>
      <c r="B20" s="904">
        <v>0</v>
      </c>
      <c r="C20" s="904">
        <v>14.02901</v>
      </c>
      <c r="D20" s="904">
        <v>0</v>
      </c>
      <c r="E20" s="904">
        <v>0.26956000000000002</v>
      </c>
      <c r="F20" s="905">
        <v>14.29857</v>
      </c>
      <c r="G20" s="906">
        <v>-5.8155179210984675E-3</v>
      </c>
      <c r="H20" s="905">
        <v>382.31065999999919</v>
      </c>
      <c r="I20" s="905">
        <v>9108.7516268219497</v>
      </c>
    </row>
    <row r="21" spans="1:12" s="63" customFormat="1">
      <c r="A21" s="893" t="s">
        <v>189</v>
      </c>
      <c r="B21" s="904">
        <v>3.1597</v>
      </c>
      <c r="C21" s="904">
        <v>0.76980999999999999</v>
      </c>
      <c r="D21" s="904">
        <v>0</v>
      </c>
      <c r="E21" s="904">
        <v>0</v>
      </c>
      <c r="F21" s="905">
        <v>3.9295100000000001</v>
      </c>
      <c r="G21" s="906">
        <v>1.7177691780024151E-2</v>
      </c>
      <c r="H21" s="905">
        <v>27.111930000000029</v>
      </c>
      <c r="I21" s="905">
        <v>485.31155825204047</v>
      </c>
    </row>
    <row r="22" spans="1:12" s="63" customFormat="1">
      <c r="A22" s="893" t="s">
        <v>219</v>
      </c>
      <c r="B22" s="904">
        <v>0.36273</v>
      </c>
      <c r="C22" s="904">
        <v>5.4265699999999999</v>
      </c>
      <c r="D22" s="904">
        <v>0</v>
      </c>
      <c r="E22" s="904">
        <v>0</v>
      </c>
      <c r="F22" s="905">
        <v>5.7892999999999999</v>
      </c>
      <c r="G22" s="906">
        <v>-0.23780772790527138</v>
      </c>
      <c r="H22" s="905">
        <v>36.868700000000047</v>
      </c>
      <c r="I22" s="905">
        <v>437.96653271285419</v>
      </c>
    </row>
    <row r="23" spans="1:12" s="63" customFormat="1">
      <c r="A23" s="893" t="s">
        <v>218</v>
      </c>
      <c r="B23" s="904">
        <v>455.46792999999997</v>
      </c>
      <c r="C23" s="904">
        <v>1.62138</v>
      </c>
      <c r="D23" s="904">
        <v>0</v>
      </c>
      <c r="E23" s="904">
        <v>0</v>
      </c>
      <c r="F23" s="905">
        <v>457.08930999999995</v>
      </c>
      <c r="G23" s="906">
        <v>191.31937712477702</v>
      </c>
      <c r="H23" s="905">
        <v>468.7485400000005</v>
      </c>
      <c r="I23" s="905">
        <v>10928.863126421797</v>
      </c>
    </row>
    <row r="24" spans="1:12" s="63" customFormat="1">
      <c r="A24" s="893" t="s">
        <v>186</v>
      </c>
      <c r="B24" s="904">
        <v>0</v>
      </c>
      <c r="C24" s="904">
        <v>87.776330000000002</v>
      </c>
      <c r="D24" s="904">
        <v>0</v>
      </c>
      <c r="E24" s="904">
        <v>0</v>
      </c>
      <c r="F24" s="905">
        <v>87.776330000000002</v>
      </c>
      <c r="G24" s="906">
        <v>9.3402637380487485E-2</v>
      </c>
      <c r="H24" s="905">
        <v>512.2943699999978</v>
      </c>
      <c r="I24" s="905">
        <v>8441.803656777487</v>
      </c>
    </row>
    <row r="25" spans="1:12" s="63" customFormat="1">
      <c r="A25" s="892" t="s">
        <v>187</v>
      </c>
      <c r="B25" s="904">
        <v>0</v>
      </c>
      <c r="C25" s="904">
        <v>27.73216</v>
      </c>
      <c r="D25" s="904">
        <v>0</v>
      </c>
      <c r="E25" s="904">
        <v>0</v>
      </c>
      <c r="F25" s="905">
        <v>27.73216</v>
      </c>
      <c r="G25" s="906">
        <v>4.3773732899797579E-2</v>
      </c>
      <c r="H25" s="905">
        <v>187.22415000000001</v>
      </c>
      <c r="I25" s="905">
        <v>6154.5781531860057</v>
      </c>
    </row>
    <row r="26" spans="1:12" s="63" customFormat="1">
      <c r="A26" s="893" t="s">
        <v>188</v>
      </c>
      <c r="B26" s="904">
        <v>0</v>
      </c>
      <c r="C26" s="904">
        <v>39.663080000000001</v>
      </c>
      <c r="D26" s="904">
        <v>0</v>
      </c>
      <c r="E26" s="904">
        <v>0</v>
      </c>
      <c r="F26" s="905">
        <v>39.663080000000001</v>
      </c>
      <c r="G26" s="906">
        <v>7.6162862946134835E-2</v>
      </c>
      <c r="H26" s="905">
        <v>357.18714999999975</v>
      </c>
      <c r="I26" s="905">
        <v>6651.3218286767524</v>
      </c>
    </row>
    <row r="27" spans="1:12" s="63" customFormat="1">
      <c r="A27" s="893" t="s">
        <v>1392</v>
      </c>
      <c r="B27" s="904">
        <v>0</v>
      </c>
      <c r="C27" s="904">
        <v>23.066749999999999</v>
      </c>
      <c r="D27" s="904">
        <v>0</v>
      </c>
      <c r="E27" s="904">
        <v>0</v>
      </c>
      <c r="F27" s="905">
        <v>23.066749999999999</v>
      </c>
      <c r="G27" s="906">
        <v>-0.24890576167518597</v>
      </c>
      <c r="H27" s="905">
        <v>311.56983000000128</v>
      </c>
      <c r="I27" s="905">
        <v>7262.6890156062127</v>
      </c>
    </row>
    <row r="28" spans="1:12" s="63" customFormat="1" ht="18.75" customHeight="1">
      <c r="A28" s="874" t="s">
        <v>1009</v>
      </c>
      <c r="B28" s="907">
        <v>984.96782000000007</v>
      </c>
      <c r="C28" s="907">
        <v>581.89150000000006</v>
      </c>
      <c r="D28" s="907">
        <v>0</v>
      </c>
      <c r="E28" s="907">
        <v>1.45268</v>
      </c>
      <c r="F28" s="907">
        <v>1568.3120000000001</v>
      </c>
      <c r="G28" s="923">
        <v>0.40843298341784262</v>
      </c>
      <c r="H28" s="907">
        <v>8142.021500000008</v>
      </c>
      <c r="I28" s="907">
        <v>235144.00897233526</v>
      </c>
    </row>
    <row r="29" spans="1:12">
      <c r="A29" s="28" t="s">
        <v>529</v>
      </c>
      <c r="I29" s="880"/>
      <c r="J29" s="880"/>
      <c r="K29" s="880"/>
      <c r="L29" s="881"/>
    </row>
    <row r="30" spans="1:12">
      <c r="A30" s="32" t="s">
        <v>907</v>
      </c>
      <c r="B30" s="778"/>
      <c r="C30" s="871"/>
      <c r="D30" s="713"/>
      <c r="E30" s="777"/>
      <c r="F30" s="777"/>
      <c r="G30" s="777"/>
      <c r="I30" s="880"/>
      <c r="J30" s="880"/>
      <c r="K30" s="880"/>
      <c r="L30" s="881"/>
    </row>
    <row r="31" spans="1:12" ht="12.75" customHeight="1">
      <c r="A31" s="256" t="s">
        <v>1111</v>
      </c>
    </row>
    <row r="32" spans="1:12" ht="12.75" customHeight="1">
      <c r="A32" s="903" t="s">
        <v>1079</v>
      </c>
    </row>
    <row r="33" spans="1:13" ht="12.75" customHeight="1"/>
    <row r="34" spans="1:13">
      <c r="A34" s="145" t="s">
        <v>1016</v>
      </c>
      <c r="H34" s="868"/>
      <c r="L34" s="132" t="str">
        <f>I1</f>
        <v>Lipanj 2024.</v>
      </c>
    </row>
    <row r="35" spans="1:13">
      <c r="A35" s="538" t="s">
        <v>1017</v>
      </c>
      <c r="H35" s="869"/>
      <c r="L35" s="514" t="str">
        <f>I2</f>
        <v>June 2024</v>
      </c>
    </row>
    <row r="36" spans="1:13" ht="10.15" customHeight="1">
      <c r="A36" s="538"/>
      <c r="H36" s="869"/>
    </row>
    <row r="37" spans="1:13" ht="10.15" customHeight="1">
      <c r="A37" s="538"/>
      <c r="H37" s="869"/>
      <c r="L37" s="13" t="s">
        <v>1378</v>
      </c>
    </row>
    <row r="38" spans="1:13" s="63" customFormat="1" ht="14.45" customHeight="1">
      <c r="A38" s="1163" t="s">
        <v>1073</v>
      </c>
      <c r="B38" s="1164" t="s">
        <v>1110</v>
      </c>
      <c r="C38" s="1164"/>
      <c r="D38" s="1164"/>
      <c r="E38" s="1164"/>
      <c r="F38" s="1168" t="s">
        <v>1057</v>
      </c>
      <c r="G38" s="1168"/>
      <c r="H38" s="1168"/>
      <c r="I38" s="1166" t="s">
        <v>1056</v>
      </c>
      <c r="J38" s="1166" t="s">
        <v>1051</v>
      </c>
      <c r="K38" s="1163" t="s">
        <v>1053</v>
      </c>
      <c r="L38" s="1163" t="s">
        <v>1076</v>
      </c>
      <c r="M38" s="872"/>
    </row>
    <row r="39" spans="1:13" s="63" customFormat="1" ht="94.9" customHeight="1">
      <c r="A39" s="1163"/>
      <c r="B39" s="896" t="s">
        <v>1059</v>
      </c>
      <c r="C39" s="896" t="s">
        <v>1060</v>
      </c>
      <c r="D39" s="896" t="s">
        <v>1061</v>
      </c>
      <c r="E39" s="896" t="s">
        <v>1062</v>
      </c>
      <c r="F39" s="896" t="s">
        <v>1058</v>
      </c>
      <c r="G39" s="896" t="s">
        <v>1063</v>
      </c>
      <c r="H39" s="896" t="s">
        <v>1010</v>
      </c>
      <c r="I39" s="1166"/>
      <c r="J39" s="1166"/>
      <c r="K39" s="1163"/>
      <c r="L39" s="1163"/>
    </row>
    <row r="40" spans="1:13" s="63" customFormat="1">
      <c r="A40" s="892" t="s">
        <v>1354</v>
      </c>
      <c r="B40" s="904">
        <v>8.0025499999999994</v>
      </c>
      <c r="C40" s="904">
        <v>0</v>
      </c>
      <c r="D40" s="904">
        <v>0</v>
      </c>
      <c r="E40" s="904">
        <v>9.1177799999999998</v>
      </c>
      <c r="F40" s="904">
        <v>0</v>
      </c>
      <c r="G40" s="904">
        <v>13.27228</v>
      </c>
      <c r="H40" s="904">
        <v>0</v>
      </c>
      <c r="I40" s="905">
        <v>30.392609999999998</v>
      </c>
      <c r="J40" s="1053">
        <v>1</v>
      </c>
      <c r="K40" s="905">
        <v>32.152250000000002</v>
      </c>
      <c r="L40" s="905">
        <v>32.152250000000002</v>
      </c>
    </row>
    <row r="41" spans="1:13" s="63" customFormat="1">
      <c r="A41" s="892" t="s">
        <v>843</v>
      </c>
      <c r="B41" s="904">
        <v>0</v>
      </c>
      <c r="C41" s="904">
        <v>0</v>
      </c>
      <c r="D41" s="904">
        <v>0</v>
      </c>
      <c r="E41" s="904">
        <v>0</v>
      </c>
      <c r="F41" s="904">
        <v>0</v>
      </c>
      <c r="G41" s="904">
        <v>0</v>
      </c>
      <c r="H41" s="904">
        <v>0</v>
      </c>
      <c r="I41" s="905">
        <v>0</v>
      </c>
      <c r="J41" s="1084" t="s">
        <v>139</v>
      </c>
      <c r="K41" s="905">
        <v>14.248679999999979</v>
      </c>
      <c r="L41" s="905">
        <v>516.74574305594251</v>
      </c>
    </row>
    <row r="42" spans="1:13" s="63" customFormat="1">
      <c r="A42" s="892" t="s">
        <v>830</v>
      </c>
      <c r="B42" s="904">
        <v>0</v>
      </c>
      <c r="C42" s="904">
        <v>0</v>
      </c>
      <c r="D42" s="904">
        <v>0</v>
      </c>
      <c r="E42" s="904">
        <v>1.29027</v>
      </c>
      <c r="F42" s="904">
        <v>18.229970000000002</v>
      </c>
      <c r="G42" s="904">
        <v>0</v>
      </c>
      <c r="H42" s="904">
        <v>0</v>
      </c>
      <c r="I42" s="905">
        <v>19.520240000000001</v>
      </c>
      <c r="J42" s="1084">
        <v>0.98850106350900924</v>
      </c>
      <c r="K42" s="905">
        <v>43.298469999999952</v>
      </c>
      <c r="L42" s="905">
        <v>808.61889779281989</v>
      </c>
    </row>
    <row r="43" spans="1:13" s="63" customFormat="1">
      <c r="A43" s="892" t="s">
        <v>177</v>
      </c>
      <c r="B43" s="904">
        <v>0</v>
      </c>
      <c r="C43" s="904">
        <v>0</v>
      </c>
      <c r="D43" s="904">
        <v>0</v>
      </c>
      <c r="E43" s="904">
        <v>12.75841</v>
      </c>
      <c r="F43" s="904">
        <v>0</v>
      </c>
      <c r="G43" s="904">
        <v>14.211290000000002</v>
      </c>
      <c r="H43" s="904">
        <v>0</v>
      </c>
      <c r="I43" s="905">
        <v>26.969700000000003</v>
      </c>
      <c r="J43" s="1053">
        <v>1.7492861664615984</v>
      </c>
      <c r="K43" s="905">
        <v>115.42304000000058</v>
      </c>
      <c r="L43" s="905">
        <v>4277.9550175817913</v>
      </c>
    </row>
    <row r="44" spans="1:13" s="63" customFormat="1">
      <c r="A44" s="892" t="s">
        <v>845</v>
      </c>
      <c r="B44" s="904">
        <v>32.108969999999999</v>
      </c>
      <c r="C44" s="904">
        <v>0</v>
      </c>
      <c r="D44" s="904">
        <v>0</v>
      </c>
      <c r="E44" s="904">
        <v>0</v>
      </c>
      <c r="F44" s="904">
        <v>0</v>
      </c>
      <c r="G44" s="904">
        <v>0</v>
      </c>
      <c r="H44" s="904">
        <v>0</v>
      </c>
      <c r="I44" s="905">
        <v>32.108969999999999</v>
      </c>
      <c r="J44" s="1053">
        <v>-0.67851954050147956</v>
      </c>
      <c r="K44" s="905">
        <v>541.99431999999979</v>
      </c>
      <c r="L44" s="905">
        <v>6355.899681606611</v>
      </c>
      <c r="M44" s="920"/>
    </row>
    <row r="45" spans="1:13" s="63" customFormat="1">
      <c r="A45" s="892" t="s">
        <v>178</v>
      </c>
      <c r="B45" s="904">
        <v>0</v>
      </c>
      <c r="C45" s="904">
        <v>0</v>
      </c>
      <c r="D45" s="904">
        <v>0</v>
      </c>
      <c r="E45" s="904">
        <v>0</v>
      </c>
      <c r="F45" s="904">
        <v>0</v>
      </c>
      <c r="G45" s="904">
        <v>10.930299999999999</v>
      </c>
      <c r="H45" s="904">
        <v>0</v>
      </c>
      <c r="I45" s="905">
        <v>10.930299999999999</v>
      </c>
      <c r="J45" s="1053">
        <v>-0.27311842258391672</v>
      </c>
      <c r="K45" s="905">
        <v>47.670510000000007</v>
      </c>
      <c r="L45" s="905">
        <v>239.6364520120778</v>
      </c>
    </row>
    <row r="46" spans="1:13" s="63" customFormat="1">
      <c r="A46" s="892" t="s">
        <v>179</v>
      </c>
      <c r="B46" s="904">
        <v>0</v>
      </c>
      <c r="C46" s="904">
        <v>0</v>
      </c>
      <c r="D46" s="904">
        <v>0</v>
      </c>
      <c r="E46" s="904">
        <v>0</v>
      </c>
      <c r="F46" s="904">
        <v>0</v>
      </c>
      <c r="G46" s="904">
        <v>34.792389999999997</v>
      </c>
      <c r="H46" s="904">
        <v>0</v>
      </c>
      <c r="I46" s="905">
        <v>34.792389999999997</v>
      </c>
      <c r="J46" s="1053">
        <v>-0.49776775339044832</v>
      </c>
      <c r="K46" s="905">
        <v>436.68437999999969</v>
      </c>
      <c r="L46" s="905">
        <v>6222.3387466952017</v>
      </c>
    </row>
    <row r="47" spans="1:13" s="63" customFormat="1">
      <c r="A47" s="893" t="s">
        <v>180</v>
      </c>
      <c r="B47" s="904">
        <v>0</v>
      </c>
      <c r="C47" s="904">
        <v>0</v>
      </c>
      <c r="D47" s="904">
        <v>0</v>
      </c>
      <c r="E47" s="904">
        <v>0</v>
      </c>
      <c r="F47" s="904">
        <v>0</v>
      </c>
      <c r="G47" s="904">
        <v>27.093360000000001</v>
      </c>
      <c r="H47" s="904">
        <v>0</v>
      </c>
      <c r="I47" s="905">
        <v>27.093360000000001</v>
      </c>
      <c r="J47" s="1053">
        <v>-0.85624752284553218</v>
      </c>
      <c r="K47" s="905">
        <v>659.55551000000196</v>
      </c>
      <c r="L47" s="905">
        <v>9533.2437015847099</v>
      </c>
    </row>
    <row r="48" spans="1:13" s="63" customFormat="1">
      <c r="A48" s="894" t="s">
        <v>181</v>
      </c>
      <c r="B48" s="904">
        <v>0</v>
      </c>
      <c r="C48" s="904">
        <v>0</v>
      </c>
      <c r="D48" s="904">
        <v>19.654810000000001</v>
      </c>
      <c r="E48" s="904">
        <v>10.60764</v>
      </c>
      <c r="F48" s="904">
        <v>0.53240999999999994</v>
      </c>
      <c r="G48" s="904">
        <v>0</v>
      </c>
      <c r="H48" s="904">
        <v>0</v>
      </c>
      <c r="I48" s="905">
        <v>30.79486</v>
      </c>
      <c r="J48" s="1053">
        <v>0.34439677151219228</v>
      </c>
      <c r="K48" s="905">
        <v>218.870820000001</v>
      </c>
      <c r="L48" s="905">
        <v>6487.8000820366315</v>
      </c>
    </row>
    <row r="49" spans="1:12" s="63" customFormat="1">
      <c r="A49" s="894" t="s">
        <v>182</v>
      </c>
      <c r="B49" s="904">
        <v>0</v>
      </c>
      <c r="C49" s="904">
        <v>0</v>
      </c>
      <c r="D49" s="904">
        <v>67.118220000000008</v>
      </c>
      <c r="E49" s="904">
        <v>37.95091</v>
      </c>
      <c r="F49" s="904">
        <v>0</v>
      </c>
      <c r="G49" s="904">
        <v>0</v>
      </c>
      <c r="H49" s="904">
        <v>0</v>
      </c>
      <c r="I49" s="905">
        <v>105.06913</v>
      </c>
      <c r="J49" s="1053">
        <v>9.6190868882093383E-3</v>
      </c>
      <c r="K49" s="905">
        <v>585.69539000000077</v>
      </c>
      <c r="L49" s="905">
        <v>6118.0999406058809</v>
      </c>
    </row>
    <row r="50" spans="1:12" s="63" customFormat="1">
      <c r="A50" s="894" t="s">
        <v>183</v>
      </c>
      <c r="B50" s="904">
        <v>4.5204300000000002</v>
      </c>
      <c r="C50" s="904">
        <v>0</v>
      </c>
      <c r="D50" s="904">
        <v>78.166789999999992</v>
      </c>
      <c r="E50" s="904">
        <v>63.521529999999998</v>
      </c>
      <c r="F50" s="904">
        <v>8.7589599999999983</v>
      </c>
      <c r="G50" s="904">
        <v>0</v>
      </c>
      <c r="H50" s="904">
        <v>0</v>
      </c>
      <c r="I50" s="905">
        <v>154.96771000000001</v>
      </c>
      <c r="J50" s="1053">
        <v>8.9806226537472833E-2</v>
      </c>
      <c r="K50" s="905">
        <v>1121.9057300000022</v>
      </c>
      <c r="L50" s="905">
        <v>21223.736834697716</v>
      </c>
    </row>
    <row r="51" spans="1:12" s="63" customFormat="1">
      <c r="A51" s="894" t="s">
        <v>619</v>
      </c>
      <c r="B51" s="904">
        <v>0</v>
      </c>
      <c r="C51" s="904">
        <v>0</v>
      </c>
      <c r="D51" s="904">
        <v>11.96823</v>
      </c>
      <c r="E51" s="904">
        <v>1.1279000000000001</v>
      </c>
      <c r="F51" s="904">
        <v>0</v>
      </c>
      <c r="G51" s="904">
        <v>0</v>
      </c>
      <c r="H51" s="904">
        <v>0</v>
      </c>
      <c r="I51" s="905">
        <v>13.09613</v>
      </c>
      <c r="J51" s="1053">
        <v>-0.33871054886580598</v>
      </c>
      <c r="K51" s="905">
        <v>149.64765000000011</v>
      </c>
      <c r="L51" s="905">
        <v>607.9059238390073</v>
      </c>
    </row>
    <row r="52" spans="1:12" s="63" customFormat="1">
      <c r="A52" s="893" t="s">
        <v>184</v>
      </c>
      <c r="B52" s="904">
        <v>0</v>
      </c>
      <c r="C52" s="904">
        <v>0</v>
      </c>
      <c r="D52" s="904">
        <v>0</v>
      </c>
      <c r="E52" s="904">
        <v>1.3272299999999999</v>
      </c>
      <c r="F52" s="904">
        <v>0</v>
      </c>
      <c r="G52" s="904">
        <v>2.8694899999999999</v>
      </c>
      <c r="H52" s="904">
        <v>0</v>
      </c>
      <c r="I52" s="905">
        <v>4.19672</v>
      </c>
      <c r="J52" s="1053">
        <v>-0.76676181329918724</v>
      </c>
      <c r="K52" s="905">
        <v>137.45619999999985</v>
      </c>
      <c r="L52" s="905">
        <v>1375.6248415959915</v>
      </c>
    </row>
    <row r="53" spans="1:12" s="63" customFormat="1">
      <c r="A53" s="893" t="s">
        <v>185</v>
      </c>
      <c r="B53" s="904">
        <v>0</v>
      </c>
      <c r="C53" s="904">
        <v>0</v>
      </c>
      <c r="D53" s="904">
        <v>0</v>
      </c>
      <c r="E53" s="904">
        <v>6.6308500000000006</v>
      </c>
      <c r="F53" s="904">
        <v>0</v>
      </c>
      <c r="G53" s="904">
        <v>12.340669999999999</v>
      </c>
      <c r="H53" s="904">
        <v>0</v>
      </c>
      <c r="I53" s="905">
        <v>18.971519999999998</v>
      </c>
      <c r="J53" s="1053">
        <v>0.49771216546932973</v>
      </c>
      <c r="K53" s="905">
        <v>100.58360000000005</v>
      </c>
      <c r="L53" s="905">
        <v>431.84425069082221</v>
      </c>
    </row>
    <row r="54" spans="1:12" s="63" customFormat="1">
      <c r="A54" s="893" t="s">
        <v>189</v>
      </c>
      <c r="B54" s="904">
        <v>0</v>
      </c>
      <c r="C54" s="904">
        <v>0</v>
      </c>
      <c r="D54" s="904">
        <v>0</v>
      </c>
      <c r="E54" s="904">
        <v>0</v>
      </c>
      <c r="F54" s="904">
        <v>0</v>
      </c>
      <c r="G54" s="904">
        <v>0</v>
      </c>
      <c r="H54" s="904">
        <v>0</v>
      </c>
      <c r="I54" s="905">
        <v>0</v>
      </c>
      <c r="J54" s="1084" t="s">
        <v>139</v>
      </c>
      <c r="K54" s="905">
        <v>7.1063299999999998</v>
      </c>
      <c r="L54" s="905">
        <v>17.786724772712191</v>
      </c>
    </row>
    <row r="55" spans="1:12" s="63" customFormat="1">
      <c r="A55" s="893" t="s">
        <v>219</v>
      </c>
      <c r="B55" s="904">
        <v>0</v>
      </c>
      <c r="C55" s="904">
        <v>0</v>
      </c>
      <c r="D55" s="904">
        <v>0</v>
      </c>
      <c r="E55" s="904">
        <v>0</v>
      </c>
      <c r="F55" s="904">
        <v>0</v>
      </c>
      <c r="G55" s="904">
        <v>0</v>
      </c>
      <c r="H55" s="904">
        <v>0</v>
      </c>
      <c r="I55" s="905">
        <v>0</v>
      </c>
      <c r="J55" s="1084" t="s">
        <v>139</v>
      </c>
      <c r="K55" s="905">
        <v>1.0489800000000002</v>
      </c>
      <c r="L55" s="905">
        <v>19.734781949034442</v>
      </c>
    </row>
    <row r="56" spans="1:12" s="63" customFormat="1">
      <c r="A56" s="893" t="s">
        <v>218</v>
      </c>
      <c r="B56" s="904">
        <v>0</v>
      </c>
      <c r="C56" s="904">
        <v>0</v>
      </c>
      <c r="D56" s="904">
        <v>0</v>
      </c>
      <c r="E56" s="904">
        <v>29.387319999999999</v>
      </c>
      <c r="F56" s="904">
        <v>0.57559000000000005</v>
      </c>
      <c r="G56" s="904">
        <v>15.640049999999999</v>
      </c>
      <c r="H56" s="904">
        <v>0</v>
      </c>
      <c r="I56" s="905">
        <v>45.602959999999996</v>
      </c>
      <c r="J56" s="1053">
        <v>0.25737931734249142</v>
      </c>
      <c r="K56" s="905">
        <v>300.9999899999998</v>
      </c>
      <c r="L56" s="905">
        <v>2707.6814121023294</v>
      </c>
    </row>
    <row r="57" spans="1:12" s="63" customFormat="1">
      <c r="A57" s="893" t="s">
        <v>186</v>
      </c>
      <c r="B57" s="904">
        <v>0</v>
      </c>
      <c r="C57" s="904">
        <v>0</v>
      </c>
      <c r="D57" s="904">
        <v>3.4696599999999997</v>
      </c>
      <c r="E57" s="904">
        <v>0</v>
      </c>
      <c r="F57" s="904">
        <v>0</v>
      </c>
      <c r="G57" s="904">
        <v>0</v>
      </c>
      <c r="H57" s="904">
        <v>0</v>
      </c>
      <c r="I57" s="905">
        <v>3.4696599999999997</v>
      </c>
      <c r="J57" s="1053">
        <v>-0.94301550442215099</v>
      </c>
      <c r="K57" s="905">
        <v>115.41940999999997</v>
      </c>
      <c r="L57" s="905">
        <v>2151.4272784803229</v>
      </c>
    </row>
    <row r="58" spans="1:12" s="63" customFormat="1">
      <c r="A58" s="892" t="s">
        <v>187</v>
      </c>
      <c r="B58" s="904">
        <v>0</v>
      </c>
      <c r="C58" s="904">
        <v>0</v>
      </c>
      <c r="D58" s="904">
        <v>7.3354600000000003</v>
      </c>
      <c r="E58" s="904">
        <v>0</v>
      </c>
      <c r="F58" s="904">
        <v>0</v>
      </c>
      <c r="G58" s="904">
        <v>0</v>
      </c>
      <c r="H58" s="904">
        <v>0</v>
      </c>
      <c r="I58" s="905">
        <v>7.3354600000000003</v>
      </c>
      <c r="J58" s="1053">
        <v>-0.4558550699480961</v>
      </c>
      <c r="K58" s="905">
        <v>161.32495999999992</v>
      </c>
      <c r="L58" s="905">
        <v>2218.4058112694947</v>
      </c>
    </row>
    <row r="59" spans="1:12" s="63" customFormat="1">
      <c r="A59" s="893" t="s">
        <v>188</v>
      </c>
      <c r="B59" s="904">
        <v>0</v>
      </c>
      <c r="C59" s="904">
        <v>0</v>
      </c>
      <c r="D59" s="904">
        <v>1.6839300000000001</v>
      </c>
      <c r="E59" s="904">
        <v>1.0757999999999999</v>
      </c>
      <c r="F59" s="904">
        <v>8.7719999999999992E-2</v>
      </c>
      <c r="G59" s="904">
        <v>0</v>
      </c>
      <c r="H59" s="904">
        <v>0</v>
      </c>
      <c r="I59" s="905">
        <v>2.8474500000000003</v>
      </c>
      <c r="J59" s="1053">
        <v>-0.61043944843550557</v>
      </c>
      <c r="K59" s="905">
        <v>71.044140000000084</v>
      </c>
      <c r="L59" s="905">
        <v>728.18257911672924</v>
      </c>
    </row>
    <row r="60" spans="1:12" s="63" customFormat="1">
      <c r="A60" s="893" t="s">
        <v>1392</v>
      </c>
      <c r="B60" s="904">
        <v>0</v>
      </c>
      <c r="C60" s="904">
        <v>0</v>
      </c>
      <c r="D60" s="904">
        <v>9.3496399999999991</v>
      </c>
      <c r="E60" s="904">
        <v>11.54627</v>
      </c>
      <c r="F60" s="904">
        <v>0</v>
      </c>
      <c r="G60" s="904">
        <v>0</v>
      </c>
      <c r="H60" s="904">
        <v>0</v>
      </c>
      <c r="I60" s="905">
        <v>20.895910000000001</v>
      </c>
      <c r="J60" s="1053">
        <v>0.28485134311692151</v>
      </c>
      <c r="K60" s="905">
        <v>177.06495000000041</v>
      </c>
      <c r="L60" s="905">
        <v>3298.8458264675833</v>
      </c>
    </row>
    <row r="61" spans="1:12" s="63" customFormat="1" ht="18.75" customHeight="1">
      <c r="A61" s="874" t="s">
        <v>1009</v>
      </c>
      <c r="B61" s="907">
        <v>44.631949999999996</v>
      </c>
      <c r="C61" s="907">
        <v>0</v>
      </c>
      <c r="D61" s="907">
        <v>198.74674000000002</v>
      </c>
      <c r="E61" s="907">
        <v>186.34190999999996</v>
      </c>
      <c r="F61" s="907">
        <v>28.184650000000001</v>
      </c>
      <c r="G61" s="907">
        <v>131.14982999999998</v>
      </c>
      <c r="H61" s="907">
        <v>0</v>
      </c>
      <c r="I61" s="907">
        <v>589.05507999999998</v>
      </c>
      <c r="J61" s="923">
        <v>-0.30382855654678698</v>
      </c>
      <c r="K61" s="907">
        <v>5039.1953100000046</v>
      </c>
      <c r="L61" s="907">
        <v>78343.359052158718</v>
      </c>
    </row>
    <row r="62" spans="1:12" ht="12.75" customHeight="1">
      <c r="A62" s="32" t="s">
        <v>907</v>
      </c>
      <c r="H62" s="175"/>
    </row>
    <row r="63" spans="1:12" ht="12.75" customHeight="1">
      <c r="A63" s="256" t="s">
        <v>1112</v>
      </c>
      <c r="B63" s="175"/>
      <c r="C63" s="175"/>
      <c r="D63" s="175"/>
      <c r="E63" s="175"/>
      <c r="F63" s="175"/>
      <c r="G63" s="175"/>
      <c r="H63" s="175"/>
      <c r="J63" s="76"/>
    </row>
    <row r="64" spans="1:12">
      <c r="A64" s="903" t="s">
        <v>1080</v>
      </c>
    </row>
    <row r="65" spans="1:12">
      <c r="A65" s="596" t="s">
        <v>81</v>
      </c>
      <c r="J65" s="1054"/>
    </row>
    <row r="66" spans="1:12">
      <c r="L66" s="768" t="s">
        <v>1023</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92"/>
      <c r="J74" s="192"/>
      <c r="K74" s="192"/>
      <c r="L74" s="192"/>
    </row>
    <row r="75" spans="1:12" ht="12.75" customHeight="1">
      <c r="I75" s="192"/>
      <c r="J75" s="192"/>
      <c r="K75" s="192"/>
      <c r="L75" s="192"/>
    </row>
    <row r="76" spans="1:12" ht="12.75" customHeight="1">
      <c r="I76" s="192"/>
      <c r="J76" s="192"/>
      <c r="K76" s="192"/>
      <c r="L76" s="192"/>
    </row>
    <row r="77" spans="1:12" ht="12.75" customHeight="1">
      <c r="I77" s="1192"/>
      <c r="J77" s="1192"/>
      <c r="K77" s="192"/>
      <c r="L77" s="192"/>
    </row>
    <row r="78" spans="1:12" ht="12.75" customHeight="1">
      <c r="I78" s="320"/>
      <c r="J78" s="1187"/>
      <c r="K78" s="192"/>
      <c r="L78" s="192"/>
    </row>
    <row r="79" spans="1:12" ht="12.75" customHeight="1">
      <c r="I79" s="321"/>
      <c r="J79" s="1188"/>
      <c r="K79" s="192"/>
      <c r="L79" s="192"/>
    </row>
    <row r="80" spans="1:12" ht="12.75" customHeight="1">
      <c r="I80" s="323"/>
      <c r="J80" s="324"/>
      <c r="K80" s="192"/>
      <c r="L80" s="192"/>
    </row>
    <row r="81" spans="1:12" ht="12.75" customHeight="1">
      <c r="I81" s="323"/>
      <c r="J81" s="324"/>
      <c r="K81" s="192"/>
      <c r="L81" s="192"/>
    </row>
    <row r="82" spans="1:12" ht="12.75" customHeight="1">
      <c r="I82" s="323"/>
      <c r="J82" s="324"/>
      <c r="K82" s="192"/>
      <c r="L82" s="192"/>
    </row>
    <row r="83" spans="1:12" ht="12.75" customHeight="1">
      <c r="I83" s="323"/>
      <c r="J83" s="324"/>
      <c r="K83" s="192"/>
      <c r="L83" s="192"/>
    </row>
    <row r="84" spans="1:12" ht="12.75" customHeight="1">
      <c r="I84" s="323"/>
      <c r="J84" s="324"/>
      <c r="K84" s="192"/>
      <c r="L84" s="192"/>
    </row>
    <row r="85" spans="1:12" ht="12.75" customHeight="1">
      <c r="I85" s="192"/>
      <c r="J85" s="192"/>
      <c r="K85" s="192"/>
      <c r="L85" s="192"/>
    </row>
    <row r="86" spans="1:12" ht="12.75" customHeight="1">
      <c r="I86" s="192"/>
      <c r="J86" s="192"/>
      <c r="K86" s="192"/>
      <c r="L86" s="192"/>
    </row>
    <row r="87" spans="1:12" ht="12.75" customHeight="1">
      <c r="I87" s="192"/>
      <c r="J87" s="192"/>
      <c r="K87" s="192"/>
      <c r="L87" s="192"/>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pageSetUpPr fitToPage="1"/>
  </sheetPr>
  <dimension ref="A1:O103"/>
  <sheetViews>
    <sheetView showGridLines="0" zoomScaleNormal="100" workbookViewId="0"/>
  </sheetViews>
  <sheetFormatPr defaultColWidth="8.85546875" defaultRowHeight="15"/>
  <cols>
    <col min="1" max="1" width="30.7109375" style="256" customWidth="1"/>
    <col min="2" max="2" width="17" style="256" customWidth="1"/>
    <col min="3" max="3" width="8.28515625" style="256" bestFit="1" customWidth="1"/>
    <col min="4" max="4" width="9.140625" style="256" customWidth="1"/>
    <col min="5" max="5" width="9.28515625" style="256" bestFit="1" customWidth="1"/>
    <col min="6" max="6" width="9.85546875" style="256" customWidth="1"/>
    <col min="7" max="7" width="9.28515625" style="256" customWidth="1"/>
    <col min="8" max="8" width="10.7109375" style="256" customWidth="1"/>
    <col min="9" max="9" width="11.140625" style="256" customWidth="1"/>
    <col min="10" max="10" width="12.7109375" style="256" bestFit="1" customWidth="1"/>
    <col min="11" max="11" width="8.140625" style="256" bestFit="1" customWidth="1"/>
    <col min="12" max="12" width="9" style="256" customWidth="1"/>
    <col min="13" max="13" width="8.85546875" style="256" customWidth="1"/>
    <col min="14" max="16384" width="8.85546875" style="256"/>
  </cols>
  <sheetData>
    <row r="1" spans="1:8">
      <c r="A1" s="718" t="s">
        <v>1018</v>
      </c>
      <c r="B1" s="967"/>
      <c r="C1" s="967"/>
      <c r="D1" s="967"/>
      <c r="E1" s="967"/>
      <c r="F1" s="967"/>
      <c r="G1" s="968" t="str">
        <f>Naslovnica!A20</f>
        <v>Lipanj 2024.</v>
      </c>
    </row>
    <row r="2" spans="1:8">
      <c r="A2" s="969" t="s">
        <v>1019</v>
      </c>
      <c r="B2" s="967"/>
      <c r="C2" s="967"/>
      <c r="D2" s="967"/>
      <c r="E2" s="967"/>
      <c r="F2" s="967"/>
      <c r="G2" s="970" t="str">
        <f>Naslovnica!A24</f>
        <v>June 2024</v>
      </c>
    </row>
    <row r="3" spans="1:8">
      <c r="A3" s="967"/>
      <c r="B3" s="967"/>
      <c r="C3" s="967"/>
      <c r="D3" s="967"/>
      <c r="E3" s="967"/>
      <c r="F3" s="967"/>
      <c r="G3" s="967"/>
    </row>
    <row r="4" spans="1:8">
      <c r="A4" s="1016"/>
      <c r="B4" s="1016"/>
      <c r="C4" s="1017"/>
      <c r="D4" s="1017"/>
      <c r="E4" s="1018"/>
      <c r="F4" s="1018"/>
      <c r="G4" s="1019" t="s">
        <v>1378</v>
      </c>
    </row>
    <row r="5" spans="1:8" s="63" customFormat="1" ht="14.45" customHeight="1">
      <c r="A5" s="1181" t="s">
        <v>1078</v>
      </c>
      <c r="B5" s="1182" t="s">
        <v>1020</v>
      </c>
      <c r="C5" s="1182"/>
      <c r="D5" s="1182"/>
      <c r="E5" s="1182"/>
      <c r="F5" s="1182"/>
      <c r="G5" s="1182"/>
      <c r="H5" s="872"/>
    </row>
    <row r="6" spans="1:8" s="63" customFormat="1" ht="22.9" customHeight="1">
      <c r="A6" s="1181"/>
      <c r="B6" s="1183" t="str">
        <f>G1</f>
        <v>Lipanj 2024.</v>
      </c>
      <c r="C6" s="1183"/>
      <c r="D6" s="1184" t="s">
        <v>17</v>
      </c>
      <c r="E6" s="1184"/>
      <c r="F6" s="1193" t="s">
        <v>220</v>
      </c>
      <c r="G6" s="1193"/>
    </row>
    <row r="7" spans="1:8" s="63" customFormat="1">
      <c r="A7" s="1181"/>
      <c r="B7" s="1185" t="str">
        <f>G2</f>
        <v>June 2024</v>
      </c>
      <c r="C7" s="1186"/>
      <c r="D7" s="1195" t="s">
        <v>45</v>
      </c>
      <c r="E7" s="1195"/>
      <c r="F7" s="1195" t="s">
        <v>51</v>
      </c>
      <c r="G7" s="1195"/>
    </row>
    <row r="8" spans="1:8" s="63" customFormat="1">
      <c r="A8" s="1181"/>
      <c r="B8" s="1020" t="s">
        <v>27</v>
      </c>
      <c r="C8" s="1020" t="s">
        <v>28</v>
      </c>
      <c r="D8" s="986" t="s">
        <v>1064</v>
      </c>
      <c r="E8" s="986" t="s">
        <v>143</v>
      </c>
      <c r="F8" s="986" t="s">
        <v>1064</v>
      </c>
      <c r="G8" s="986" t="s">
        <v>143</v>
      </c>
    </row>
    <row r="9" spans="1:8" s="63" customFormat="1">
      <c r="A9" s="1181"/>
      <c r="B9" s="1021" t="s">
        <v>29</v>
      </c>
      <c r="C9" s="1021" t="s">
        <v>30</v>
      </c>
      <c r="D9" s="987" t="s">
        <v>1065</v>
      </c>
      <c r="E9" s="987" t="s">
        <v>144</v>
      </c>
      <c r="F9" s="987" t="s">
        <v>1065</v>
      </c>
      <c r="G9" s="987" t="s">
        <v>144</v>
      </c>
    </row>
    <row r="10" spans="1:8" s="63" customFormat="1" ht="15" customHeight="1">
      <c r="A10" s="1022" t="s">
        <v>1354</v>
      </c>
      <c r="B10" s="1023">
        <v>691.49380000000008</v>
      </c>
      <c r="C10" s="1024">
        <v>3.0343231742969434E-3</v>
      </c>
      <c r="D10" s="1025">
        <v>-8.8360799999999244</v>
      </c>
      <c r="E10" s="1026">
        <v>-1.2617025565152096E-2</v>
      </c>
      <c r="F10" s="1025">
        <v>434.29828000000009</v>
      </c>
      <c r="G10" s="1026">
        <v>1.6885919319278972</v>
      </c>
    </row>
    <row r="11" spans="1:8" s="63" customFormat="1" ht="15" customHeight="1">
      <c r="A11" s="1022" t="s">
        <v>843</v>
      </c>
      <c r="B11" s="1023">
        <v>4475.0732699999999</v>
      </c>
      <c r="C11" s="1024">
        <v>1.9636934604240559E-2</v>
      </c>
      <c r="D11" s="1025">
        <v>69.374779999999191</v>
      </c>
      <c r="E11" s="1024">
        <v>1.5746601851548636E-2</v>
      </c>
      <c r="F11" s="1025">
        <v>299.42893999999978</v>
      </c>
      <c r="G11" s="1024">
        <v>7.1708439784669009E-2</v>
      </c>
    </row>
    <row r="12" spans="1:8" s="63" customFormat="1" ht="15" customHeight="1">
      <c r="A12" s="1022" t="s">
        <v>830</v>
      </c>
      <c r="B12" s="1023">
        <v>4269.53784</v>
      </c>
      <c r="C12" s="1024">
        <v>1.8735030757252941E-2</v>
      </c>
      <c r="D12" s="1025">
        <v>30.112070000000131</v>
      </c>
      <c r="E12" s="1024">
        <v>7.1028652543196902E-3</v>
      </c>
      <c r="F12" s="1025">
        <v>232.40954999999985</v>
      </c>
      <c r="G12" s="1024">
        <v>5.7568036808659295E-2</v>
      </c>
    </row>
    <row r="13" spans="1:8" s="63" customFormat="1" ht="15" customHeight="1">
      <c r="A13" s="1022" t="s">
        <v>177</v>
      </c>
      <c r="B13" s="1023">
        <v>3997.3387200000002</v>
      </c>
      <c r="C13" s="1024">
        <v>1.7540601974465251E-2</v>
      </c>
      <c r="D13" s="1025">
        <v>25.844849999999951</v>
      </c>
      <c r="E13" s="1024">
        <v>6.5075890448245133E-3</v>
      </c>
      <c r="F13" s="1025">
        <v>96.939030000000457</v>
      </c>
      <c r="G13" s="1024">
        <v>2.4853614425346393E-2</v>
      </c>
    </row>
    <row r="14" spans="1:8" s="63" customFormat="1" ht="15" customHeight="1">
      <c r="A14" s="1022" t="s">
        <v>845</v>
      </c>
      <c r="B14" s="1023">
        <v>15676.007380000001</v>
      </c>
      <c r="C14" s="1024">
        <v>6.8787417144714688E-2</v>
      </c>
      <c r="D14" s="1025">
        <v>221.3757399999995</v>
      </c>
      <c r="E14" s="1024">
        <v>1.4324232706202533E-2</v>
      </c>
      <c r="F14" s="1025">
        <v>634.22977000000174</v>
      </c>
      <c r="G14" s="1024">
        <v>4.2164549060900613E-2</v>
      </c>
    </row>
    <row r="15" spans="1:8" s="63" customFormat="1" ht="15" customHeight="1">
      <c r="A15" s="1022" t="s">
        <v>178</v>
      </c>
      <c r="B15" s="1023">
        <v>1173.7485800000002</v>
      </c>
      <c r="C15" s="1024">
        <v>5.1504908895670934E-3</v>
      </c>
      <c r="D15" s="1025">
        <v>2.1216600000002472</v>
      </c>
      <c r="E15" s="1024">
        <v>1.8108665512741595E-3</v>
      </c>
      <c r="F15" s="1025">
        <v>27.108500000000049</v>
      </c>
      <c r="G15" s="1024">
        <v>2.3641681878065812E-2</v>
      </c>
    </row>
    <row r="16" spans="1:8" s="63" customFormat="1" ht="15" customHeight="1">
      <c r="A16" s="1022" t="s">
        <v>179</v>
      </c>
      <c r="B16" s="1023">
        <v>28838.193380000001</v>
      </c>
      <c r="C16" s="1024">
        <v>0.1265440101961734</v>
      </c>
      <c r="D16" s="1025">
        <v>400.16475999999966</v>
      </c>
      <c r="E16" s="1024">
        <v>1.4071466252009168E-2</v>
      </c>
      <c r="F16" s="1025">
        <v>1506.6966600000014</v>
      </c>
      <c r="G16" s="1024">
        <v>5.5126752677890023E-2</v>
      </c>
    </row>
    <row r="17" spans="1:7" s="63" customFormat="1" ht="15" customHeight="1">
      <c r="A17" s="1022" t="s">
        <v>180</v>
      </c>
      <c r="B17" s="1023">
        <v>15545.29242</v>
      </c>
      <c r="C17" s="1024">
        <v>6.8213830754850741E-2</v>
      </c>
      <c r="D17" s="1025">
        <v>226.62330000000111</v>
      </c>
      <c r="E17" s="1024">
        <v>1.4793928782241395E-2</v>
      </c>
      <c r="F17" s="1025">
        <v>551.90297000000101</v>
      </c>
      <c r="G17" s="1024">
        <v>3.6809753514406296E-2</v>
      </c>
    </row>
    <row r="18" spans="1:7" s="63" customFormat="1" ht="15" customHeight="1">
      <c r="A18" s="1022" t="s">
        <v>181</v>
      </c>
      <c r="B18" s="1023">
        <v>13040.148029999998</v>
      </c>
      <c r="C18" s="1024">
        <v>5.7221081900794522E-2</v>
      </c>
      <c r="D18" s="1025">
        <v>122.82891000000018</v>
      </c>
      <c r="E18" s="1024">
        <v>9.5088546515680328E-3</v>
      </c>
      <c r="F18" s="1025">
        <v>711.42719999999827</v>
      </c>
      <c r="G18" s="1024">
        <v>5.7704867342672994E-2</v>
      </c>
    </row>
    <row r="19" spans="1:7" s="63" customFormat="1" ht="15" customHeight="1">
      <c r="A19" s="1022" t="s">
        <v>182</v>
      </c>
      <c r="B19" s="1023">
        <v>32083.107889999999</v>
      </c>
      <c r="C19" s="1024">
        <v>0.14078292209430671</v>
      </c>
      <c r="D19" s="1025">
        <v>356.70331000000078</v>
      </c>
      <c r="E19" s="1024">
        <v>1.1243105379323826E-2</v>
      </c>
      <c r="F19" s="1025">
        <v>2179.9499999999971</v>
      </c>
      <c r="G19" s="1024">
        <v>7.290032738411889E-2</v>
      </c>
    </row>
    <row r="20" spans="1:7" s="63" customFormat="1" ht="15" customHeight="1">
      <c r="A20" s="1022" t="s">
        <v>183</v>
      </c>
      <c r="B20" s="1023">
        <v>40375.904670000004</v>
      </c>
      <c r="C20" s="1024">
        <v>0.1771722945648756</v>
      </c>
      <c r="D20" s="1025">
        <v>366.25867000000289</v>
      </c>
      <c r="E20" s="1024">
        <v>9.1542592003939216E-3</v>
      </c>
      <c r="F20" s="1025">
        <v>2036.948470000003</v>
      </c>
      <c r="G20" s="1024">
        <v>5.3129992881757238E-2</v>
      </c>
    </row>
    <row r="21" spans="1:7" s="63" customFormat="1" ht="15" customHeight="1">
      <c r="A21" s="1022" t="s">
        <v>619</v>
      </c>
      <c r="B21" s="1023">
        <v>9889.2304999999997</v>
      </c>
      <c r="C21" s="1024">
        <v>4.3394635327336478E-2</v>
      </c>
      <c r="D21" s="1025">
        <v>118.44949999999881</v>
      </c>
      <c r="E21" s="1024">
        <v>1.2122828257024487E-2</v>
      </c>
      <c r="F21" s="1025">
        <v>578.93927999999869</v>
      </c>
      <c r="G21" s="1024">
        <v>6.2182725150030205E-2</v>
      </c>
    </row>
    <row r="22" spans="1:7" s="63" customFormat="1" ht="15" customHeight="1">
      <c r="A22" s="1022" t="s">
        <v>184</v>
      </c>
      <c r="B22" s="1023">
        <v>5078.71958</v>
      </c>
      <c r="C22" s="1024">
        <v>2.2285776846227165E-2</v>
      </c>
      <c r="D22" s="1025">
        <v>72.307120000000396</v>
      </c>
      <c r="E22" s="1024">
        <v>1.4442901094888994E-2</v>
      </c>
      <c r="F22" s="1025">
        <v>355.16267999999945</v>
      </c>
      <c r="G22" s="1024">
        <v>7.5189669039447571E-2</v>
      </c>
    </row>
    <row r="23" spans="1:7" s="63" customFormat="1" ht="15" customHeight="1">
      <c r="A23" s="1022" t="s">
        <v>185</v>
      </c>
      <c r="B23" s="1023">
        <v>11273.99274</v>
      </c>
      <c r="C23" s="1024">
        <v>4.9471068920411851E-2</v>
      </c>
      <c r="D23" s="1025">
        <v>104.66165999999976</v>
      </c>
      <c r="E23" s="1024">
        <v>9.3704501415854402E-3</v>
      </c>
      <c r="F23" s="1025">
        <v>929.17571999999927</v>
      </c>
      <c r="G23" s="1024">
        <v>8.9820411342568018E-2</v>
      </c>
    </row>
    <row r="24" spans="1:7" s="63" customFormat="1" ht="15" customHeight="1">
      <c r="A24" s="1022" t="s">
        <v>189</v>
      </c>
      <c r="B24" s="1023">
        <v>612.4049399999999</v>
      </c>
      <c r="C24" s="1024">
        <v>2.6872757232182395E-3</v>
      </c>
      <c r="D24" s="1025">
        <v>9.8237199999999802</v>
      </c>
      <c r="E24" s="1024">
        <v>1.6302731771162593E-2</v>
      </c>
      <c r="F24" s="1025">
        <v>62.247769999999832</v>
      </c>
      <c r="G24" s="1024">
        <v>0.11314543078662376</v>
      </c>
    </row>
    <row r="25" spans="1:7" s="63" customFormat="1" ht="15" customHeight="1">
      <c r="A25" s="1022" t="s">
        <v>219</v>
      </c>
      <c r="B25" s="1023">
        <v>454.80000999999999</v>
      </c>
      <c r="C25" s="1024">
        <v>1.9956942636556994E-3</v>
      </c>
      <c r="D25" s="1025">
        <v>9.1508799999999724</v>
      </c>
      <c r="E25" s="1024">
        <v>2.0533822202233321E-2</v>
      </c>
      <c r="F25" s="1025">
        <v>53.123319999999978</v>
      </c>
      <c r="G25" s="1024">
        <v>0.13225392790405621</v>
      </c>
    </row>
    <row r="26" spans="1:7" s="63" customFormat="1" ht="15" customHeight="1">
      <c r="A26" s="1022" t="s">
        <v>218</v>
      </c>
      <c r="B26" s="1023">
        <v>9356.2203699999991</v>
      </c>
      <c r="C26" s="1024">
        <v>4.1055749585202521E-2</v>
      </c>
      <c r="D26" s="1025">
        <v>476.55589999999756</v>
      </c>
      <c r="E26" s="1024">
        <v>5.3668232804296112E-2</v>
      </c>
      <c r="F26" s="1025">
        <v>493.4799099999982</v>
      </c>
      <c r="G26" s="1024">
        <v>5.5680284470385866E-2</v>
      </c>
    </row>
    <row r="27" spans="1:7" s="63" customFormat="1" ht="15" customHeight="1">
      <c r="A27" s="1022" t="s">
        <v>186</v>
      </c>
      <c r="B27" s="1023">
        <v>9052.8632600000001</v>
      </c>
      <c r="C27" s="1024">
        <v>3.9724597362347097E-2</v>
      </c>
      <c r="D27" s="1025">
        <v>131.38948000000164</v>
      </c>
      <c r="E27" s="1024">
        <v>1.4727329053474181E-2</v>
      </c>
      <c r="F27" s="1025">
        <v>609.5677999999989</v>
      </c>
      <c r="G27" s="1024">
        <v>7.2195483728813903E-2</v>
      </c>
    </row>
    <row r="28" spans="1:7" s="63" customFormat="1" ht="15" customHeight="1">
      <c r="A28" s="1022" t="s">
        <v>849</v>
      </c>
      <c r="B28" s="1023">
        <v>5992.1922000000004</v>
      </c>
      <c r="C28" s="1024">
        <v>2.6294158613282409E-2</v>
      </c>
      <c r="D28" s="1025">
        <v>59.010150000000976</v>
      </c>
      <c r="E28" s="1024">
        <v>9.9457844884434099E-3</v>
      </c>
      <c r="F28" s="1025">
        <v>175.52728999999999</v>
      </c>
      <c r="G28" s="1024">
        <v>3.0176620574830393E-2</v>
      </c>
    </row>
    <row r="29" spans="1:7" s="63" customFormat="1" ht="15" customHeight="1">
      <c r="A29" s="1022" t="s">
        <v>188</v>
      </c>
      <c r="B29" s="1023">
        <v>7416.3108499999998</v>
      </c>
      <c r="C29" s="1024">
        <v>3.2543290886982441E-2</v>
      </c>
      <c r="D29" s="1025">
        <v>82.048290000000634</v>
      </c>
      <c r="E29" s="1024">
        <v>1.1186985648356851E-2</v>
      </c>
      <c r="F29" s="1025">
        <v>459.71594999999979</v>
      </c>
      <c r="G29" s="1024">
        <v>6.6083472820876787E-2</v>
      </c>
    </row>
    <row r="30" spans="1:7" s="63" customFormat="1" ht="15" customHeight="1">
      <c r="A30" s="1022" t="s">
        <v>1392</v>
      </c>
      <c r="B30" s="1023">
        <v>8598.0430399999987</v>
      </c>
      <c r="C30" s="1024">
        <v>3.7728814415797417E-2</v>
      </c>
      <c r="D30" s="1025">
        <v>43.524779999999737</v>
      </c>
      <c r="E30" s="1024">
        <v>5.0879288204359607E-3</v>
      </c>
      <c r="F30" s="1025">
        <v>360.75712999999814</v>
      </c>
      <c r="G30" s="1024">
        <v>4.3795630495481852E-2</v>
      </c>
    </row>
    <row r="31" spans="1:7" s="63" customFormat="1" ht="18.75" customHeight="1">
      <c r="A31" s="1027" t="s">
        <v>1011</v>
      </c>
      <c r="B31" s="1028">
        <v>227890.62346999999</v>
      </c>
      <c r="C31" s="1029">
        <v>0.99999999999999978</v>
      </c>
      <c r="D31" s="1030">
        <v>2919.4934499999799</v>
      </c>
      <c r="E31" s="1029">
        <v>1.2977191561159174E-2</v>
      </c>
      <c r="F31" s="1030">
        <v>12789.036220000009</v>
      </c>
      <c r="G31" s="1029">
        <v>5.945579660058975E-2</v>
      </c>
    </row>
    <row r="32" spans="1:7">
      <c r="A32" s="1031" t="s">
        <v>520</v>
      </c>
      <c r="B32" s="1032"/>
      <c r="C32" s="1032"/>
      <c r="D32" s="1033"/>
      <c r="E32" s="1034"/>
      <c r="F32" s="1034"/>
      <c r="G32" s="1034"/>
    </row>
    <row r="34" spans="1:13">
      <c r="A34" s="512"/>
      <c r="H34" s="869"/>
    </row>
    <row r="35" spans="1:13" ht="12.75" customHeight="1">
      <c r="A35" s="1035" t="s">
        <v>1021</v>
      </c>
      <c r="B35" s="967"/>
      <c r="C35" s="967"/>
      <c r="D35" s="967"/>
      <c r="E35" s="967"/>
      <c r="F35" s="967"/>
      <c r="G35" s="967"/>
      <c r="H35" s="967"/>
      <c r="I35" s="967"/>
      <c r="J35" s="968" t="str">
        <f>G1</f>
        <v>Lipanj 2024.</v>
      </c>
    </row>
    <row r="36" spans="1:13">
      <c r="A36" s="1036" t="s">
        <v>1022</v>
      </c>
      <c r="B36" s="967"/>
      <c r="C36" s="967"/>
      <c r="D36" s="967"/>
      <c r="E36" s="967"/>
      <c r="F36" s="967"/>
      <c r="G36" s="967"/>
      <c r="H36" s="967"/>
      <c r="I36" s="967"/>
      <c r="J36" s="970" t="str">
        <f>G2</f>
        <v>June 2024</v>
      </c>
      <c r="M36" s="768"/>
    </row>
    <row r="37" spans="1:13">
      <c r="A37" s="967"/>
      <c r="B37" s="967"/>
      <c r="C37" s="967"/>
      <c r="D37" s="967"/>
      <c r="E37" s="967"/>
      <c r="F37" s="967"/>
      <c r="G37" s="967"/>
      <c r="H37" s="967"/>
      <c r="I37" s="967"/>
      <c r="J37" s="967"/>
    </row>
    <row r="38" spans="1:13" ht="30" customHeight="1">
      <c r="A38" s="1194" t="s">
        <v>1077</v>
      </c>
      <c r="B38" s="972" t="s">
        <v>1404</v>
      </c>
      <c r="C38" s="1190" t="s">
        <v>1322</v>
      </c>
      <c r="D38" s="1190"/>
      <c r="E38" s="1190"/>
      <c r="F38" s="1190"/>
      <c r="G38" s="1190"/>
      <c r="H38" s="1190"/>
      <c r="I38" s="1190"/>
      <c r="J38" s="972"/>
    </row>
    <row r="39" spans="1:13" ht="42.75" customHeight="1">
      <c r="A39" s="1194"/>
      <c r="B39" s="1037" t="str">
        <f>J35</f>
        <v>Lipanj 2024.</v>
      </c>
      <c r="C39" s="1011" t="s">
        <v>620</v>
      </c>
      <c r="D39" s="1011" t="s">
        <v>59</v>
      </c>
      <c r="E39" s="1011" t="s">
        <v>60</v>
      </c>
      <c r="F39" s="971" t="s">
        <v>1312</v>
      </c>
      <c r="G39" s="971" t="s">
        <v>1313</v>
      </c>
      <c r="H39" s="971" t="s">
        <v>1314</v>
      </c>
      <c r="I39" s="971" t="s">
        <v>1318</v>
      </c>
      <c r="J39" s="971" t="s">
        <v>61</v>
      </c>
    </row>
    <row r="40" spans="1:13" ht="48" customHeight="1">
      <c r="A40" s="1194"/>
      <c r="B40" s="1038" t="str">
        <f>J36</f>
        <v>June 2024</v>
      </c>
      <c r="C40" s="1039" t="s">
        <v>231</v>
      </c>
      <c r="D40" s="1039" t="s">
        <v>1260</v>
      </c>
      <c r="E40" s="1039" t="s">
        <v>808</v>
      </c>
      <c r="F40" s="974" t="s">
        <v>1315</v>
      </c>
      <c r="G40" s="974" t="s">
        <v>1316</v>
      </c>
      <c r="H40" s="974" t="s">
        <v>1317</v>
      </c>
      <c r="I40" s="974" t="s">
        <v>1319</v>
      </c>
      <c r="J40" s="974" t="s">
        <v>807</v>
      </c>
    </row>
    <row r="41" spans="1:13" ht="15" customHeight="1">
      <c r="A41" s="1022" t="s">
        <v>1354</v>
      </c>
      <c r="B41" s="895">
        <v>15.615500000000001</v>
      </c>
      <c r="C41" s="1040">
        <v>1.1052263545011876E-2</v>
      </c>
      <c r="D41" s="1040">
        <v>5.448148723385593E-2</v>
      </c>
      <c r="E41" s="1040">
        <v>0.11972780335298094</v>
      </c>
      <c r="F41" s="1040" t="s">
        <v>139</v>
      </c>
      <c r="G41" s="1040" t="s">
        <v>139</v>
      </c>
      <c r="H41" s="1040" t="s">
        <v>139</v>
      </c>
      <c r="I41" s="1040">
        <v>0.11221247477797736</v>
      </c>
      <c r="J41" s="1067">
        <v>44915</v>
      </c>
    </row>
    <row r="42" spans="1:13" ht="15" customHeight="1">
      <c r="A42" s="1022" t="s">
        <v>843</v>
      </c>
      <c r="B42" s="895">
        <v>25.587199999999999</v>
      </c>
      <c r="C42" s="1040">
        <v>1.0149979668457654E-2</v>
      </c>
      <c r="D42" s="1040">
        <v>4.0646174118871947E-2</v>
      </c>
      <c r="E42" s="1040">
        <v>0.1017520592832446</v>
      </c>
      <c r="F42" s="1040">
        <v>4.2195272127444561E-2</v>
      </c>
      <c r="G42" s="1040">
        <v>4.0919194117867708E-2</v>
      </c>
      <c r="H42" s="1040">
        <v>3.7587344542738821E-2</v>
      </c>
      <c r="I42" s="1040">
        <v>5.386190150813519E-2</v>
      </c>
      <c r="J42" s="1067">
        <v>40906</v>
      </c>
    </row>
    <row r="43" spans="1:13" ht="15" customHeight="1">
      <c r="A43" s="1022" t="s">
        <v>830</v>
      </c>
      <c r="B43" s="895">
        <v>45.069000000000003</v>
      </c>
      <c r="C43" s="1040">
        <v>9.924685329885552E-3</v>
      </c>
      <c r="D43" s="1040">
        <v>3.9826684016722735E-2</v>
      </c>
      <c r="E43" s="1040">
        <v>0.10151948048773929</v>
      </c>
      <c r="F43" s="1040">
        <v>4.3786173224963809E-2</v>
      </c>
      <c r="G43" s="1040">
        <v>4.3585194677451256E-2</v>
      </c>
      <c r="H43" s="1040">
        <v>3.74451423284341E-2</v>
      </c>
      <c r="I43" s="1040">
        <v>6.1990942921791747E-2</v>
      </c>
      <c r="J43" s="1067">
        <v>38054</v>
      </c>
    </row>
    <row r="44" spans="1:13" ht="15" customHeight="1">
      <c r="A44" s="1022" t="s">
        <v>177</v>
      </c>
      <c r="B44" s="895">
        <v>43.237900000000003</v>
      </c>
      <c r="C44" s="1040">
        <v>1.0165222835889276E-2</v>
      </c>
      <c r="D44" s="1040">
        <v>3.9070366552036662E-2</v>
      </c>
      <c r="E44" s="1040">
        <v>0.10274884465890666</v>
      </c>
      <c r="F44" s="1040">
        <v>4.7666871757926721E-2</v>
      </c>
      <c r="G44" s="1040">
        <v>4.7141689618561911E-2</v>
      </c>
      <c r="H44" s="1040">
        <v>3.8992809287494268E-2</v>
      </c>
      <c r="I44" s="1040">
        <v>6.2253076260187168E-2</v>
      </c>
      <c r="J44" s="1067">
        <v>38335</v>
      </c>
    </row>
    <row r="45" spans="1:13" ht="15" customHeight="1">
      <c r="A45" s="1022" t="s">
        <v>845</v>
      </c>
      <c r="B45" s="895">
        <v>41.796399999999998</v>
      </c>
      <c r="C45" s="1040">
        <v>1.027768109216054E-2</v>
      </c>
      <c r="D45" s="1040">
        <v>3.9641616110360767E-2</v>
      </c>
      <c r="E45" s="1040">
        <v>0.10253684452100131</v>
      </c>
      <c r="F45" s="1040">
        <v>4.5101736873270015E-2</v>
      </c>
      <c r="G45" s="1040">
        <v>4.4282483723571131E-2</v>
      </c>
      <c r="H45" s="1040">
        <v>3.7637463034363883E-2</v>
      </c>
      <c r="I45" s="1040">
        <v>6.1207489622305156E-2</v>
      </c>
      <c r="J45" s="1067">
        <v>38425</v>
      </c>
    </row>
    <row r="46" spans="1:13" ht="15" customHeight="1">
      <c r="A46" s="1041" t="s">
        <v>178</v>
      </c>
      <c r="B46" s="895">
        <v>14.9582</v>
      </c>
      <c r="C46" s="1040">
        <v>3.6702787935720682E-3</v>
      </c>
      <c r="D46" s="1040">
        <v>1.2721474851560055E-2</v>
      </c>
      <c r="E46" s="1040">
        <v>4.8748851916510683E-2</v>
      </c>
      <c r="F46" s="1040">
        <v>2.7001458884392537E-3</v>
      </c>
      <c r="G46" s="1040">
        <v>6.856269406560811E-3</v>
      </c>
      <c r="H46" s="1040" t="s">
        <v>139</v>
      </c>
      <c r="I46" s="1040">
        <v>1.6063173349640358E-2</v>
      </c>
      <c r="J46" s="1067">
        <v>42734</v>
      </c>
    </row>
    <row r="47" spans="1:13" ht="15" customHeight="1">
      <c r="A47" s="1041" t="s">
        <v>179</v>
      </c>
      <c r="B47" s="895">
        <v>22.528400000000001</v>
      </c>
      <c r="C47" s="1040">
        <v>1.0645504259547689E-2</v>
      </c>
      <c r="D47" s="1040">
        <v>4.1274947539680307E-2</v>
      </c>
      <c r="E47" s="1040">
        <v>0.10399239450561826</v>
      </c>
      <c r="F47" s="1040">
        <v>4.5268419625229095E-2</v>
      </c>
      <c r="G47" s="1040">
        <v>4.4106622722375421E-2</v>
      </c>
      <c r="H47" s="1040">
        <v>4.1713350836174001E-2</v>
      </c>
      <c r="I47" s="1040">
        <v>4.6056186007600308E-2</v>
      </c>
      <c r="J47" s="1067">
        <v>41184</v>
      </c>
      <c r="K47" s="192"/>
      <c r="L47" s="192"/>
      <c r="M47" s="192"/>
    </row>
    <row r="48" spans="1:13" ht="15" customHeight="1">
      <c r="A48" s="1041" t="s">
        <v>180</v>
      </c>
      <c r="B48" s="895">
        <v>33.2883</v>
      </c>
      <c r="C48" s="1040">
        <v>1.0095401085096434E-2</v>
      </c>
      <c r="D48" s="1040">
        <v>3.9362924477638117E-2</v>
      </c>
      <c r="E48" s="1040">
        <v>0.10082905358258953</v>
      </c>
      <c r="F48" s="1040">
        <v>4.432080760784407E-2</v>
      </c>
      <c r="G48" s="1040">
        <v>4.4634614195225186E-2</v>
      </c>
      <c r="H48" s="1040">
        <v>3.797720693301021E-2</v>
      </c>
      <c r="I48" s="1040">
        <v>6.018264645814142E-2</v>
      </c>
      <c r="J48" s="1067">
        <v>39730</v>
      </c>
      <c r="K48" s="192"/>
      <c r="L48" s="192"/>
      <c r="M48" s="192"/>
    </row>
    <row r="49" spans="1:15" ht="15" customHeight="1">
      <c r="A49" s="1041" t="s">
        <v>181</v>
      </c>
      <c r="B49" s="895">
        <v>24.4938</v>
      </c>
      <c r="C49" s="1040">
        <v>8.1703045445002953E-3</v>
      </c>
      <c r="D49" s="1040">
        <v>5.2853740941016802E-2</v>
      </c>
      <c r="E49" s="1040">
        <v>0.10079052271573086</v>
      </c>
      <c r="F49" s="1040">
        <v>3.5841806847061397E-2</v>
      </c>
      <c r="G49" s="1040">
        <v>3.9323079923233362E-2</v>
      </c>
      <c r="H49" s="1040">
        <v>3.9488041397150342E-2</v>
      </c>
      <c r="I49" s="1040">
        <v>3.3149275160543556E-2</v>
      </c>
      <c r="J49" s="1067">
        <v>38615</v>
      </c>
      <c r="K49" s="192"/>
      <c r="L49" s="192"/>
      <c r="M49" s="192"/>
    </row>
    <row r="50" spans="1:15" ht="15" customHeight="1">
      <c r="A50" s="1041" t="s">
        <v>182</v>
      </c>
      <c r="B50" s="895">
        <v>29.152000000000001</v>
      </c>
      <c r="C50" s="1040">
        <v>7.9698494199815784E-3</v>
      </c>
      <c r="D50" s="1040">
        <v>5.114373900250957E-2</v>
      </c>
      <c r="E50" s="1040">
        <v>9.9167103412651558E-2</v>
      </c>
      <c r="F50" s="1040">
        <v>3.6817247695813071E-2</v>
      </c>
      <c r="G50" s="1040">
        <v>4.0755286645676403E-2</v>
      </c>
      <c r="H50" s="1040">
        <v>4.2825544185593811E-2</v>
      </c>
      <c r="I50" s="1040">
        <v>5.0134440452768159E-2</v>
      </c>
      <c r="J50" s="1067">
        <v>39602</v>
      </c>
      <c r="K50" s="934"/>
      <c r="L50" s="192"/>
      <c r="M50" s="192"/>
    </row>
    <row r="51" spans="1:15" ht="15" customHeight="1">
      <c r="A51" s="1041" t="s">
        <v>183</v>
      </c>
      <c r="B51" s="895">
        <v>27.736699999999999</v>
      </c>
      <c r="C51" s="1040">
        <v>8.5852672305331001E-3</v>
      </c>
      <c r="D51" s="1040">
        <v>5.5044580366380602E-2</v>
      </c>
      <c r="E51" s="1040">
        <v>0.10686023728096594</v>
      </c>
      <c r="F51" s="1040">
        <v>4.168574739289177E-2</v>
      </c>
      <c r="G51" s="1040">
        <v>4.5556278019037499E-2</v>
      </c>
      <c r="H51" s="1040">
        <v>4.6241314445601756E-2</v>
      </c>
      <c r="I51" s="1040">
        <v>4.1431918058213224E-2</v>
      </c>
      <c r="J51" s="1067">
        <v>38846</v>
      </c>
      <c r="K51" s="1187"/>
      <c r="L51" s="192"/>
      <c r="M51" s="192"/>
    </row>
    <row r="52" spans="1:15" ht="15" customHeight="1">
      <c r="A52" s="1041" t="s">
        <v>619</v>
      </c>
      <c r="B52" s="895">
        <v>17.326599999999999</v>
      </c>
      <c r="C52" s="1040">
        <v>9.4733162432998341E-3</v>
      </c>
      <c r="D52" s="1040">
        <v>5.4006375161203879E-2</v>
      </c>
      <c r="E52" s="1040">
        <v>0.10604967667392251</v>
      </c>
      <c r="F52" s="1040">
        <v>4.5452912543870738E-2</v>
      </c>
      <c r="G52" s="1040">
        <v>4.667112379560634E-2</v>
      </c>
      <c r="H52" s="1040" t="s">
        <v>139</v>
      </c>
      <c r="I52" s="1040">
        <v>5.0392990917744962E-2</v>
      </c>
      <c r="J52" s="1067">
        <v>43494</v>
      </c>
      <c r="K52" s="1188"/>
      <c r="L52" s="192"/>
      <c r="M52" s="192"/>
    </row>
    <row r="53" spans="1:15" ht="15" customHeight="1">
      <c r="A53" s="1022" t="s">
        <v>184</v>
      </c>
      <c r="B53" s="895">
        <v>36.1036</v>
      </c>
      <c r="C53" s="1040">
        <v>6.8239683872066692E-3</v>
      </c>
      <c r="D53" s="1040">
        <v>5.3645951893163346E-2</v>
      </c>
      <c r="E53" s="1040">
        <v>0.11301699262584153</v>
      </c>
      <c r="F53" s="1040">
        <v>4.986685816145453E-2</v>
      </c>
      <c r="G53" s="1040">
        <v>5.0777220532571832E-2</v>
      </c>
      <c r="H53" s="1040">
        <v>6.0815003371350818E-2</v>
      </c>
      <c r="I53" s="1040">
        <v>6.664939955897875E-2</v>
      </c>
      <c r="J53" s="1067">
        <v>39812</v>
      </c>
      <c r="K53" s="324"/>
      <c r="L53" s="192"/>
      <c r="M53" s="192"/>
    </row>
    <row r="54" spans="1:15" ht="15" customHeight="1">
      <c r="A54" s="1022" t="s">
        <v>185</v>
      </c>
      <c r="B54" s="895">
        <v>23.284600000000001</v>
      </c>
      <c r="C54" s="1040">
        <v>9.7835985949086268E-3</v>
      </c>
      <c r="D54" s="1040">
        <v>6.2117977630594678E-2</v>
      </c>
      <c r="E54" s="1040">
        <v>0.13100667880995753</v>
      </c>
      <c r="F54" s="1040">
        <v>5.5534980301772396E-2</v>
      </c>
      <c r="G54" s="1040">
        <v>5.854381986249968E-2</v>
      </c>
      <c r="H54" s="1040" t="s">
        <v>139</v>
      </c>
      <c r="I54" s="1040">
        <v>6.8287176150767959E-2</v>
      </c>
      <c r="J54" s="1067">
        <v>42367</v>
      </c>
      <c r="K54" s="324"/>
      <c r="L54" s="192"/>
      <c r="M54" s="192"/>
    </row>
    <row r="55" spans="1:15" ht="15" customHeight="1">
      <c r="A55" s="1022" t="s">
        <v>189</v>
      </c>
      <c r="B55" s="895">
        <v>19.865300000000001</v>
      </c>
      <c r="C55" s="1040">
        <v>9.7799511002445438E-3</v>
      </c>
      <c r="D55" s="1040">
        <v>7.601018307875651E-2</v>
      </c>
      <c r="E55" s="1040">
        <v>0.14378742514970067</v>
      </c>
      <c r="F55" s="1040">
        <v>6.5112883535696442E-2</v>
      </c>
      <c r="G55" s="1040">
        <v>6.4009728398598531E-2</v>
      </c>
      <c r="H55" s="1040" t="s">
        <v>139</v>
      </c>
      <c r="I55" s="1040">
        <v>5.9909081208888049E-2</v>
      </c>
      <c r="J55" s="1067">
        <v>42943</v>
      </c>
      <c r="K55" s="324"/>
      <c r="L55" s="192"/>
      <c r="M55" s="192"/>
    </row>
    <row r="56" spans="1:15" ht="15" customHeight="1">
      <c r="A56" s="1022" t="s">
        <v>219</v>
      </c>
      <c r="B56" s="895">
        <v>15.6576</v>
      </c>
      <c r="C56" s="1040">
        <v>7.4768038915413726E-3</v>
      </c>
      <c r="D56" s="1040">
        <v>4.1423896559980911E-2</v>
      </c>
      <c r="E56" s="1040">
        <v>8.9633671083398259E-2</v>
      </c>
      <c r="F56" s="1040">
        <v>1.4367987540999216E-2</v>
      </c>
      <c r="G56" s="1040">
        <v>2.4539273880512358E-2</v>
      </c>
      <c r="H56" s="1040" t="s">
        <v>139</v>
      </c>
      <c r="I56" s="1040">
        <v>2.9214175447998647E-2</v>
      </c>
      <c r="J56" s="1067">
        <v>43378</v>
      </c>
      <c r="K56" s="324"/>
      <c r="L56" s="192"/>
      <c r="M56" s="192"/>
    </row>
    <row r="57" spans="1:15" ht="15" customHeight="1">
      <c r="A57" s="1022" t="s">
        <v>218</v>
      </c>
      <c r="B57" s="895">
        <v>16.0657</v>
      </c>
      <c r="C57" s="1040">
        <v>7.3549697775325829E-3</v>
      </c>
      <c r="D57" s="1040">
        <v>3.7373522138065107E-2</v>
      </c>
      <c r="E57" s="1040">
        <v>8.3982187436745237E-2</v>
      </c>
      <c r="F57" s="1040">
        <v>2.0840097963770621E-2</v>
      </c>
      <c r="G57" s="1040">
        <v>2.7809476395928234E-2</v>
      </c>
      <c r="H57" s="1040" t="s">
        <v>139</v>
      </c>
      <c r="I57" s="1040">
        <v>3.3257263383795976E-2</v>
      </c>
      <c r="J57" s="1067">
        <v>43342</v>
      </c>
      <c r="K57" s="324"/>
      <c r="L57" s="192"/>
      <c r="M57" s="192"/>
    </row>
    <row r="58" spans="1:15" ht="15" customHeight="1">
      <c r="A58" s="1022" t="s">
        <v>186</v>
      </c>
      <c r="B58" s="895">
        <v>42.517000000000003</v>
      </c>
      <c r="C58" s="1040">
        <v>5.2488473814871206E-3</v>
      </c>
      <c r="D58" s="1040">
        <v>2.4693678842390376E-2</v>
      </c>
      <c r="E58" s="1040">
        <v>6.188700545217074E-2</v>
      </c>
      <c r="F58" s="1040">
        <v>2.6703914292302233E-2</v>
      </c>
      <c r="G58" s="1040">
        <v>3.4831622538908924E-2</v>
      </c>
      <c r="H58" s="1040">
        <v>4.7994787303836883E-2</v>
      </c>
      <c r="I58" s="1040">
        <v>6.1957111153049693E-2</v>
      </c>
      <c r="J58" s="1067">
        <v>38404</v>
      </c>
      <c r="K58" s="192"/>
      <c r="L58" s="192"/>
      <c r="M58" s="192"/>
    </row>
    <row r="59" spans="1:15" ht="15" customHeight="1">
      <c r="A59" s="1022" t="s">
        <v>187</v>
      </c>
      <c r="B59" s="895">
        <v>44.06</v>
      </c>
      <c r="C59" s="1040">
        <v>6.5036675933689558E-3</v>
      </c>
      <c r="D59" s="1040">
        <v>2.5667288988626025E-2</v>
      </c>
      <c r="E59" s="1040">
        <v>7.2369093573087184E-2</v>
      </c>
      <c r="F59" s="1040">
        <v>2.5353016847625032E-2</v>
      </c>
      <c r="G59" s="1040">
        <v>3.3595183918859073E-2</v>
      </c>
      <c r="H59" s="1040">
        <v>4.4880505065258536E-2</v>
      </c>
      <c r="I59" s="1040">
        <v>6.1795004212043647E-2</v>
      </c>
      <c r="J59" s="1067">
        <v>38169</v>
      </c>
      <c r="K59" s="192"/>
      <c r="L59" s="192"/>
      <c r="M59" s="192"/>
    </row>
    <row r="60" spans="1:15" ht="15" customHeight="1">
      <c r="A60" s="1041" t="s">
        <v>188</v>
      </c>
      <c r="B60" s="895">
        <v>20.286100000000001</v>
      </c>
      <c r="C60" s="1040">
        <v>6.1451627302577805E-3</v>
      </c>
      <c r="D60" s="1040">
        <v>2.4721291932493727E-2</v>
      </c>
      <c r="E60" s="1040">
        <v>6.4590953697921449E-2</v>
      </c>
      <c r="F60" s="1040">
        <v>2.6564432991921905E-2</v>
      </c>
      <c r="G60" s="1040">
        <v>3.5925164836166257E-2</v>
      </c>
      <c r="H60" s="1040" t="s">
        <v>139</v>
      </c>
      <c r="I60" s="1040">
        <v>5.0241377435179757E-2</v>
      </c>
      <c r="J60" s="1067">
        <v>42314</v>
      </c>
      <c r="K60" s="192"/>
      <c r="L60" s="192"/>
      <c r="M60" s="192"/>
    </row>
    <row r="61" spans="1:15" ht="15" customHeight="1">
      <c r="A61" s="1022" t="s">
        <v>1392</v>
      </c>
      <c r="B61" s="895">
        <v>37.044499999999999</v>
      </c>
      <c r="C61" s="1040">
        <v>4.8336827943133986E-3</v>
      </c>
      <c r="D61" s="1040">
        <v>2.7384343166810377E-2</v>
      </c>
      <c r="E61" s="1040">
        <v>6.8377670619722108E-2</v>
      </c>
      <c r="F61" s="1040">
        <v>1.8127235803731878E-2</v>
      </c>
      <c r="G61" s="1040">
        <v>2.9656270931780693E-2</v>
      </c>
      <c r="H61" s="1040">
        <v>4.9090908334496808E-2</v>
      </c>
      <c r="I61" s="1040">
        <v>6.0267243378956836E-2</v>
      </c>
      <c r="J61" s="1067">
        <v>39071</v>
      </c>
    </row>
    <row r="62" spans="1:15" ht="12.75" customHeight="1">
      <c r="A62" s="33" t="s">
        <v>520</v>
      </c>
      <c r="O62" s="256"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1024</v>
      </c>
    </row>
    <row r="67" spans="1:10" ht="12.75" customHeight="1"/>
    <row r="68" spans="1:10" ht="12.75" customHeight="1">
      <c r="B68" s="909"/>
      <c r="C68" s="76"/>
      <c r="D68" s="76"/>
      <c r="E68" s="76"/>
      <c r="F68" s="76"/>
      <c r="G68" s="910"/>
    </row>
    <row r="69" spans="1:10" ht="12.75" customHeight="1">
      <c r="B69" s="909"/>
      <c r="C69" s="76"/>
      <c r="D69" s="76"/>
      <c r="E69" s="76"/>
      <c r="F69" s="76"/>
      <c r="G69" s="910"/>
    </row>
    <row r="70" spans="1:10" ht="12.75" customHeight="1">
      <c r="B70" s="909"/>
      <c r="C70" s="76"/>
      <c r="D70" s="76"/>
      <c r="E70" s="76"/>
      <c r="F70" s="76"/>
      <c r="G70" s="910"/>
    </row>
    <row r="71" spans="1:10" ht="12.75" customHeight="1">
      <c r="B71" s="909"/>
      <c r="C71" s="76"/>
      <c r="D71" s="76"/>
      <c r="E71" s="76"/>
      <c r="F71" s="76"/>
      <c r="G71" s="910"/>
    </row>
    <row r="72" spans="1:10" ht="12.75" customHeight="1">
      <c r="B72" s="909"/>
      <c r="C72" s="76"/>
      <c r="D72" s="76"/>
      <c r="E72" s="76"/>
      <c r="F72" s="76"/>
      <c r="G72" s="910"/>
    </row>
    <row r="73" spans="1:10" ht="12.75" customHeight="1">
      <c r="B73" s="909"/>
      <c r="C73" s="76"/>
      <c r="D73" s="76"/>
      <c r="E73" s="76"/>
      <c r="F73" s="76"/>
      <c r="G73" s="910"/>
    </row>
    <row r="74" spans="1:10" ht="12.75" customHeight="1">
      <c r="B74" s="909"/>
      <c r="C74" s="76"/>
      <c r="D74" s="76"/>
      <c r="E74" s="76"/>
      <c r="F74" s="76"/>
      <c r="G74" s="910"/>
    </row>
    <row r="75" spans="1:10" ht="12.75" customHeight="1">
      <c r="B75" s="909"/>
      <c r="C75" s="76"/>
      <c r="D75" s="76"/>
      <c r="E75" s="76"/>
      <c r="F75" s="76"/>
      <c r="G75" s="910"/>
    </row>
    <row r="76" spans="1:10" ht="12.75" customHeight="1">
      <c r="B76" s="909"/>
      <c r="C76" s="76"/>
      <c r="D76" s="76"/>
      <c r="E76" s="76"/>
      <c r="F76" s="76"/>
      <c r="G76" s="910"/>
    </row>
    <row r="77" spans="1:10" ht="12.75" customHeight="1">
      <c r="B77" s="909"/>
      <c r="C77" s="76"/>
      <c r="D77" s="76"/>
      <c r="E77" s="76"/>
      <c r="F77" s="76"/>
      <c r="G77" s="910"/>
    </row>
    <row r="78" spans="1:10" ht="12.75" customHeight="1">
      <c r="B78" s="909"/>
      <c r="C78" s="76"/>
      <c r="D78" s="76"/>
      <c r="E78" s="76"/>
      <c r="F78" s="76"/>
      <c r="G78" s="910"/>
    </row>
    <row r="79" spans="1:10" ht="12.75" customHeight="1">
      <c r="B79" s="909"/>
      <c r="C79" s="76"/>
      <c r="D79" s="76"/>
      <c r="E79" s="76"/>
      <c r="F79" s="76"/>
      <c r="G79" s="910"/>
    </row>
    <row r="80" spans="1:10" ht="12.75" customHeight="1">
      <c r="A80" s="322"/>
      <c r="B80" s="909"/>
      <c r="C80" s="76"/>
      <c r="D80" s="76"/>
      <c r="E80" s="76"/>
      <c r="F80" s="76"/>
      <c r="G80" s="910"/>
    </row>
    <row r="81" spans="1:7" ht="12.75" customHeight="1">
      <c r="A81" s="322"/>
      <c r="B81" s="909"/>
      <c r="C81" s="76"/>
      <c r="D81" s="76"/>
      <c r="E81" s="76"/>
      <c r="F81" s="76"/>
      <c r="G81" s="910"/>
    </row>
    <row r="82" spans="1:7" ht="12.75" customHeight="1">
      <c r="A82" s="322"/>
      <c r="B82" s="909"/>
      <c r="C82" s="76"/>
      <c r="D82" s="76"/>
      <c r="E82" s="76"/>
      <c r="F82" s="76"/>
      <c r="G82" s="910"/>
    </row>
    <row r="83" spans="1:7" ht="12.75" customHeight="1">
      <c r="A83" s="879"/>
      <c r="B83" s="909"/>
      <c r="C83" s="76"/>
      <c r="D83" s="76"/>
      <c r="E83" s="76"/>
      <c r="F83" s="76"/>
      <c r="G83" s="910"/>
    </row>
    <row r="84" spans="1:7">
      <c r="A84" s="879"/>
      <c r="B84" s="909"/>
      <c r="C84" s="76"/>
      <c r="D84" s="76"/>
      <c r="E84" s="76"/>
      <c r="F84" s="76"/>
      <c r="G84" s="910"/>
    </row>
    <row r="85" spans="1:7">
      <c r="A85" s="879"/>
      <c r="B85" s="909"/>
      <c r="C85" s="76"/>
      <c r="D85" s="76"/>
      <c r="E85" s="76"/>
      <c r="F85" s="76"/>
      <c r="G85" s="910"/>
    </row>
    <row r="86" spans="1:7">
      <c r="A86" s="879"/>
      <c r="B86" s="909"/>
      <c r="C86" s="76"/>
      <c r="D86" s="76"/>
      <c r="E86" s="76"/>
      <c r="F86" s="76"/>
      <c r="G86" s="910"/>
    </row>
    <row r="87" spans="1:7">
      <c r="A87" s="879"/>
      <c r="B87" s="909"/>
      <c r="C87" s="76"/>
      <c r="D87" s="76"/>
      <c r="E87" s="76"/>
      <c r="F87" s="76"/>
      <c r="G87" s="910"/>
    </row>
    <row r="88" spans="1:7">
      <c r="A88" s="879"/>
    </row>
    <row r="89" spans="1:7">
      <c r="A89" s="879"/>
    </row>
    <row r="90" spans="1:7">
      <c r="A90" s="882"/>
    </row>
    <row r="91" spans="1:7">
      <c r="A91" s="882"/>
    </row>
    <row r="92" spans="1:7">
      <c r="A92" s="882"/>
    </row>
    <row r="93" spans="1:7">
      <c r="A93" s="882"/>
    </row>
    <row r="94" spans="1:7">
      <c r="A94" s="879"/>
    </row>
    <row r="95" spans="1:7">
      <c r="A95" s="879"/>
    </row>
    <row r="96" spans="1:7">
      <c r="A96" s="879"/>
    </row>
    <row r="97" spans="1:1">
      <c r="A97" s="879"/>
    </row>
    <row r="98" spans="1:1">
      <c r="A98" s="879"/>
    </row>
    <row r="99" spans="1:1">
      <c r="A99" s="882"/>
    </row>
    <row r="100" spans="1:1">
      <c r="A100" s="882"/>
    </row>
    <row r="101" spans="1:1">
      <c r="A101" s="882"/>
    </row>
    <row r="102" spans="1:1">
      <c r="A102" s="882"/>
    </row>
    <row r="103" spans="1:1">
      <c r="A103" s="192"/>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52"/>
  <sheetViews>
    <sheetView showGridLines="0" zoomScaleNormal="100" workbookViewId="0"/>
  </sheetViews>
  <sheetFormatPr defaultRowHeight="15"/>
  <cols>
    <col min="1" max="1" width="20" customWidth="1"/>
    <col min="2" max="2" width="5.5703125" style="256" bestFit="1" customWidth="1"/>
    <col min="3" max="3" width="7" style="256" bestFit="1" customWidth="1"/>
    <col min="4" max="4" width="5.5703125" bestFit="1" customWidth="1"/>
    <col min="5" max="5" width="7" bestFit="1" customWidth="1"/>
    <col min="6" max="6" width="5.5703125" bestFit="1" customWidth="1"/>
    <col min="7" max="7" width="7" bestFit="1" customWidth="1"/>
    <col min="8" max="8" width="5.7109375" bestFit="1" customWidth="1"/>
    <col min="9" max="9" width="7" bestFit="1" customWidth="1"/>
    <col min="10" max="10" width="5.5703125" bestFit="1" customWidth="1"/>
    <col min="11" max="11" width="7" bestFit="1" customWidth="1"/>
    <col min="12" max="12" width="5.7109375" bestFit="1" customWidth="1"/>
    <col min="13" max="13" width="7" bestFit="1" customWidth="1"/>
    <col min="14" max="14" width="5.7109375" bestFit="1" customWidth="1"/>
    <col min="15" max="15" width="7" bestFit="1" customWidth="1"/>
    <col min="16" max="16" width="5.7109375" bestFit="1" customWidth="1"/>
    <col min="17" max="17" width="7" bestFit="1" customWidth="1"/>
    <col min="18" max="18" width="5.7109375" bestFit="1" customWidth="1"/>
    <col min="19" max="19" width="7" bestFit="1" customWidth="1"/>
    <col min="20" max="20" width="5.710937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710937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36" t="s">
        <v>1045</v>
      </c>
      <c r="B1" s="136"/>
      <c r="C1" s="136"/>
      <c r="AS1" s="132" t="str">
        <f>Naslovnica!A20</f>
        <v>Lipanj 2024.</v>
      </c>
    </row>
    <row r="2" spans="1:45" ht="12.75" customHeight="1">
      <c r="A2" s="537" t="s">
        <v>1046</v>
      </c>
      <c r="B2" s="537"/>
      <c r="C2" s="537"/>
      <c r="I2" s="503"/>
      <c r="AS2" s="514" t="str">
        <f>Naslovnica!A24</f>
        <v>June 2024</v>
      </c>
    </row>
    <row r="3" spans="1:45" ht="12.75" customHeight="1">
      <c r="B3" s="962"/>
      <c r="AS3" s="24"/>
    </row>
    <row r="4" spans="1:45" ht="12.75" customHeight="1">
      <c r="A4" s="322"/>
      <c r="B4" s="322"/>
      <c r="C4" s="322"/>
      <c r="D4" s="801"/>
      <c r="E4" s="801"/>
      <c r="F4" s="801"/>
      <c r="G4" s="801"/>
      <c r="H4" s="801"/>
      <c r="I4" s="801"/>
      <c r="J4" s="801"/>
      <c r="K4" s="801"/>
      <c r="L4" s="801"/>
      <c r="M4" s="801"/>
      <c r="N4" s="801"/>
      <c r="O4" s="801"/>
      <c r="P4" s="801"/>
      <c r="Q4" s="801"/>
      <c r="R4" s="801"/>
      <c r="S4" s="801"/>
      <c r="T4" s="801"/>
      <c r="U4" s="801"/>
      <c r="V4" s="801"/>
      <c r="W4" s="801"/>
      <c r="X4" s="801"/>
      <c r="Y4" s="801"/>
      <c r="Z4" s="801"/>
      <c r="AA4" s="801"/>
      <c r="AB4" s="801"/>
      <c r="AC4" s="801"/>
      <c r="AD4" s="801"/>
      <c r="AE4" s="801"/>
      <c r="AF4" s="801"/>
      <c r="AG4" s="801"/>
      <c r="AH4" s="801"/>
      <c r="AI4" s="801"/>
      <c r="AJ4" s="801"/>
      <c r="AK4" s="801"/>
      <c r="AL4" s="801"/>
      <c r="AM4" s="801"/>
      <c r="AN4" s="801"/>
      <c r="AO4" s="801"/>
      <c r="AP4" s="801"/>
      <c r="AQ4" s="801"/>
      <c r="AR4" s="256"/>
      <c r="AS4" s="13" t="s">
        <v>1378</v>
      </c>
    </row>
    <row r="5" spans="1:45" s="1054" customFormat="1" ht="28.5" customHeight="1">
      <c r="A5" s="1085" t="s">
        <v>1610</v>
      </c>
      <c r="B5" s="1198" t="s">
        <v>1606</v>
      </c>
      <c r="C5" s="1199"/>
      <c r="D5" s="1199"/>
      <c r="E5" s="1199"/>
      <c r="F5" s="1199"/>
      <c r="G5" s="1199"/>
      <c r="H5" s="1199"/>
      <c r="I5" s="1199"/>
      <c r="J5" s="1199"/>
      <c r="K5" s="1199"/>
      <c r="L5" s="1199"/>
      <c r="M5" s="1199"/>
      <c r="N5" s="1199"/>
      <c r="O5" s="1200"/>
      <c r="P5" s="1198" t="s">
        <v>1607</v>
      </c>
      <c r="Q5" s="1199"/>
      <c r="R5" s="1199"/>
      <c r="S5" s="1199"/>
      <c r="T5" s="1199"/>
      <c r="U5" s="1199"/>
      <c r="V5" s="1199"/>
      <c r="W5" s="1200"/>
      <c r="X5" s="1201" t="s">
        <v>1608</v>
      </c>
      <c r="Y5" s="1202"/>
      <c r="Z5" s="1202"/>
      <c r="AA5" s="1202"/>
      <c r="AB5" s="1202"/>
      <c r="AC5" s="1202"/>
      <c r="AD5" s="1202"/>
      <c r="AE5" s="1202"/>
      <c r="AF5" s="1202"/>
      <c r="AG5" s="1202"/>
      <c r="AH5" s="1202"/>
      <c r="AI5" s="1203"/>
      <c r="AJ5" s="1201" t="s">
        <v>1609</v>
      </c>
      <c r="AK5" s="1202"/>
      <c r="AL5" s="1202"/>
      <c r="AM5" s="1202"/>
      <c r="AN5" s="1202"/>
      <c r="AO5" s="1202"/>
      <c r="AP5" s="1202"/>
      <c r="AQ5" s="1203"/>
      <c r="AR5" s="1196"/>
      <c r="AS5" s="1197"/>
    </row>
    <row r="6" spans="1:45" ht="56.25" customHeight="1">
      <c r="A6" s="1177" t="s">
        <v>531</v>
      </c>
      <c r="B6" s="1145" t="s">
        <v>843</v>
      </c>
      <c r="C6" s="1145"/>
      <c r="D6" s="1145" t="s">
        <v>830</v>
      </c>
      <c r="E6" s="1145"/>
      <c r="F6" s="1145" t="s">
        <v>844</v>
      </c>
      <c r="G6" s="1145"/>
      <c r="H6" s="1179" t="s">
        <v>845</v>
      </c>
      <c r="I6" s="1179"/>
      <c r="J6" s="1145" t="s">
        <v>178</v>
      </c>
      <c r="K6" s="1145"/>
      <c r="L6" s="1145" t="s">
        <v>179</v>
      </c>
      <c r="M6" s="1145"/>
      <c r="N6" s="1145" t="s">
        <v>180</v>
      </c>
      <c r="O6" s="1145"/>
      <c r="P6" s="1145" t="s">
        <v>181</v>
      </c>
      <c r="Q6" s="1145"/>
      <c r="R6" s="1145" t="s">
        <v>183</v>
      </c>
      <c r="S6" s="1145"/>
      <c r="T6" s="1145" t="s">
        <v>848</v>
      </c>
      <c r="U6" s="1145"/>
      <c r="V6" s="1145" t="s">
        <v>619</v>
      </c>
      <c r="W6" s="1145"/>
      <c r="X6" s="1145" t="s">
        <v>1354</v>
      </c>
      <c r="Y6" s="1145"/>
      <c r="Z6" s="1145" t="s">
        <v>184</v>
      </c>
      <c r="AA6" s="1145"/>
      <c r="AB6" s="1145" t="s">
        <v>847</v>
      </c>
      <c r="AC6" s="1145"/>
      <c r="AD6" s="1145" t="s">
        <v>850</v>
      </c>
      <c r="AE6" s="1145"/>
      <c r="AF6" s="1145" t="s">
        <v>219</v>
      </c>
      <c r="AG6" s="1145"/>
      <c r="AH6" s="1145" t="s">
        <v>218</v>
      </c>
      <c r="AI6" s="1145"/>
      <c r="AJ6" s="1145" t="s">
        <v>846</v>
      </c>
      <c r="AK6" s="1145"/>
      <c r="AL6" s="1145" t="s">
        <v>849</v>
      </c>
      <c r="AM6" s="1145"/>
      <c r="AN6" s="1145" t="s">
        <v>1611</v>
      </c>
      <c r="AO6" s="1145"/>
      <c r="AP6" s="1145" t="s">
        <v>1392</v>
      </c>
      <c r="AQ6" s="1145"/>
      <c r="AR6" s="1145" t="s">
        <v>413</v>
      </c>
      <c r="AS6" s="1145"/>
    </row>
    <row r="7" spans="1:45">
      <c r="A7" s="1177"/>
      <c r="B7" s="685" t="s">
        <v>31</v>
      </c>
      <c r="C7" s="685" t="s">
        <v>32</v>
      </c>
      <c r="D7" s="685" t="s">
        <v>31</v>
      </c>
      <c r="E7" s="685" t="s">
        <v>32</v>
      </c>
      <c r="F7" s="685" t="s">
        <v>31</v>
      </c>
      <c r="G7" s="685" t="s">
        <v>32</v>
      </c>
      <c r="H7" s="685" t="s">
        <v>31</v>
      </c>
      <c r="I7" s="685" t="s">
        <v>32</v>
      </c>
      <c r="J7" s="685" t="s">
        <v>31</v>
      </c>
      <c r="K7" s="685" t="s">
        <v>32</v>
      </c>
      <c r="L7" s="685" t="s">
        <v>32</v>
      </c>
      <c r="M7" s="685" t="s">
        <v>32</v>
      </c>
      <c r="N7" s="685" t="s">
        <v>31</v>
      </c>
      <c r="O7" s="685" t="s">
        <v>32</v>
      </c>
      <c r="P7" s="685" t="s">
        <v>31</v>
      </c>
      <c r="Q7" s="685" t="s">
        <v>32</v>
      </c>
      <c r="R7" s="685" t="s">
        <v>31</v>
      </c>
      <c r="S7" s="685" t="s">
        <v>32</v>
      </c>
      <c r="T7" s="685" t="s">
        <v>31</v>
      </c>
      <c r="U7" s="685" t="s">
        <v>32</v>
      </c>
      <c r="V7" s="685" t="s">
        <v>31</v>
      </c>
      <c r="W7" s="685" t="s">
        <v>32</v>
      </c>
      <c r="X7" s="685" t="s">
        <v>31</v>
      </c>
      <c r="Y7" s="685" t="s">
        <v>32</v>
      </c>
      <c r="Z7" s="685" t="s">
        <v>31</v>
      </c>
      <c r="AA7" s="685" t="s">
        <v>32</v>
      </c>
      <c r="AB7" s="685" t="s">
        <v>31</v>
      </c>
      <c r="AC7" s="685" t="s">
        <v>32</v>
      </c>
      <c r="AD7" s="685" t="s">
        <v>31</v>
      </c>
      <c r="AE7" s="685" t="s">
        <v>32</v>
      </c>
      <c r="AF7" s="685" t="s">
        <v>31</v>
      </c>
      <c r="AG7" s="685" t="s">
        <v>32</v>
      </c>
      <c r="AH7" s="685" t="s">
        <v>31</v>
      </c>
      <c r="AI7" s="685" t="s">
        <v>32</v>
      </c>
      <c r="AJ7" s="685" t="s">
        <v>31</v>
      </c>
      <c r="AK7" s="685" t="s">
        <v>32</v>
      </c>
      <c r="AL7" s="685" t="s">
        <v>31</v>
      </c>
      <c r="AM7" s="685" t="s">
        <v>32</v>
      </c>
      <c r="AN7" s="685" t="s">
        <v>31</v>
      </c>
      <c r="AO7" s="685" t="s">
        <v>32</v>
      </c>
      <c r="AP7" s="685" t="s">
        <v>31</v>
      </c>
      <c r="AQ7" s="685" t="s">
        <v>32</v>
      </c>
      <c r="AR7" s="685" t="s">
        <v>31</v>
      </c>
      <c r="AS7" s="685" t="s">
        <v>32</v>
      </c>
    </row>
    <row r="8" spans="1:45">
      <c r="A8" s="1177"/>
      <c r="B8" s="686" t="s">
        <v>29</v>
      </c>
      <c r="C8" s="686" t="s">
        <v>30</v>
      </c>
      <c r="D8" s="686" t="s">
        <v>29</v>
      </c>
      <c r="E8" s="686" t="s">
        <v>30</v>
      </c>
      <c r="F8" s="686" t="s">
        <v>29</v>
      </c>
      <c r="G8" s="686" t="s">
        <v>30</v>
      </c>
      <c r="H8" s="686" t="s">
        <v>29</v>
      </c>
      <c r="I8" s="686" t="s">
        <v>30</v>
      </c>
      <c r="J8" s="686" t="s">
        <v>29</v>
      </c>
      <c r="K8" s="686" t="s">
        <v>30</v>
      </c>
      <c r="L8" s="686" t="s">
        <v>30</v>
      </c>
      <c r="M8" s="686" t="s">
        <v>30</v>
      </c>
      <c r="N8" s="686" t="s">
        <v>29</v>
      </c>
      <c r="O8" s="686" t="s">
        <v>30</v>
      </c>
      <c r="P8" s="686" t="s">
        <v>29</v>
      </c>
      <c r="Q8" s="686" t="s">
        <v>30</v>
      </c>
      <c r="R8" s="686" t="s">
        <v>29</v>
      </c>
      <c r="S8" s="686" t="s">
        <v>30</v>
      </c>
      <c r="T8" s="686" t="s">
        <v>29</v>
      </c>
      <c r="U8" s="686" t="s">
        <v>30</v>
      </c>
      <c r="V8" s="686" t="s">
        <v>29</v>
      </c>
      <c r="W8" s="686" t="s">
        <v>30</v>
      </c>
      <c r="X8" s="686" t="s">
        <v>29</v>
      </c>
      <c r="Y8" s="686" t="s">
        <v>30</v>
      </c>
      <c r="Z8" s="686" t="s">
        <v>29</v>
      </c>
      <c r="AA8" s="686" t="s">
        <v>30</v>
      </c>
      <c r="AB8" s="686" t="s">
        <v>29</v>
      </c>
      <c r="AC8" s="686" t="s">
        <v>30</v>
      </c>
      <c r="AD8" s="686" t="s">
        <v>29</v>
      </c>
      <c r="AE8" s="686" t="s">
        <v>30</v>
      </c>
      <c r="AF8" s="686" t="s">
        <v>29</v>
      </c>
      <c r="AG8" s="686" t="s">
        <v>30</v>
      </c>
      <c r="AH8" s="686" t="s">
        <v>29</v>
      </c>
      <c r="AI8" s="686" t="s">
        <v>30</v>
      </c>
      <c r="AJ8" s="686" t="s">
        <v>29</v>
      </c>
      <c r="AK8" s="686" t="s">
        <v>30</v>
      </c>
      <c r="AL8" s="686" t="s">
        <v>29</v>
      </c>
      <c r="AM8" s="686" t="s">
        <v>30</v>
      </c>
      <c r="AN8" s="686" t="s">
        <v>29</v>
      </c>
      <c r="AO8" s="686" t="s">
        <v>30</v>
      </c>
      <c r="AP8" s="686" t="s">
        <v>29</v>
      </c>
      <c r="AQ8" s="686" t="s">
        <v>30</v>
      </c>
      <c r="AR8" s="686" t="s">
        <v>29</v>
      </c>
      <c r="AS8" s="686" t="s">
        <v>30</v>
      </c>
    </row>
    <row r="9" spans="1:45" ht="18">
      <c r="A9" s="353" t="s">
        <v>414</v>
      </c>
      <c r="B9" s="371">
        <v>52.892970000000005</v>
      </c>
      <c r="C9" s="372">
        <v>1.1819465740404503E-2</v>
      </c>
      <c r="D9" s="371">
        <v>48.55312</v>
      </c>
      <c r="E9" s="372">
        <v>1.137198594809846E-2</v>
      </c>
      <c r="F9" s="371">
        <v>53.789559999999994</v>
      </c>
      <c r="G9" s="372">
        <v>1.3456343918525106E-2</v>
      </c>
      <c r="H9" s="371">
        <v>192.56704000000002</v>
      </c>
      <c r="I9" s="372">
        <v>1.2284189470114542E-2</v>
      </c>
      <c r="J9" s="371">
        <v>13.259319999999999</v>
      </c>
      <c r="K9" s="372">
        <v>1.1296560948578791E-2</v>
      </c>
      <c r="L9" s="371">
        <v>329.18333999999999</v>
      </c>
      <c r="M9" s="372">
        <v>1.1414839357535112E-2</v>
      </c>
      <c r="N9" s="371">
        <v>204.3141</v>
      </c>
      <c r="O9" s="372">
        <v>1.3143149673500755E-2</v>
      </c>
      <c r="P9" s="371">
        <v>332.79469999999998</v>
      </c>
      <c r="Q9" s="372">
        <v>2.5520776239224951E-2</v>
      </c>
      <c r="R9" s="371">
        <v>937.61095000000012</v>
      </c>
      <c r="S9" s="372">
        <v>2.3222041900070683E-2</v>
      </c>
      <c r="T9" s="371">
        <v>882.74686000000008</v>
      </c>
      <c r="U9" s="372">
        <v>2.7514381182352474E-2</v>
      </c>
      <c r="V9" s="371">
        <v>270.31865000000005</v>
      </c>
      <c r="W9" s="372">
        <v>2.7334649546291816E-2</v>
      </c>
      <c r="X9" s="371">
        <v>29.35463</v>
      </c>
      <c r="Y9" s="372">
        <v>4.2451038606564517E-2</v>
      </c>
      <c r="Z9" s="371">
        <v>465.20770999999996</v>
      </c>
      <c r="AA9" s="372">
        <v>9.1599408785628167E-2</v>
      </c>
      <c r="AB9" s="371">
        <v>806.61558000000002</v>
      </c>
      <c r="AC9" s="372">
        <v>7.1546576142286961E-2</v>
      </c>
      <c r="AD9" s="371">
        <v>59.233890000000002</v>
      </c>
      <c r="AE9" s="372">
        <v>9.6723406467733794E-2</v>
      </c>
      <c r="AF9" s="371">
        <v>48.544930000000001</v>
      </c>
      <c r="AG9" s="372">
        <v>0.10673907446655838</v>
      </c>
      <c r="AH9" s="371">
        <v>632.87813000000006</v>
      </c>
      <c r="AI9" s="372">
        <v>6.7642499462937516E-2</v>
      </c>
      <c r="AJ9" s="371">
        <v>700.61869999999999</v>
      </c>
      <c r="AK9" s="372">
        <v>7.7391948402550204E-2</v>
      </c>
      <c r="AL9" s="371">
        <v>131.43385999999998</v>
      </c>
      <c r="AM9" s="372">
        <v>2.1934187388090821E-2</v>
      </c>
      <c r="AN9" s="371">
        <v>364.87756000000002</v>
      </c>
      <c r="AO9" s="372">
        <v>4.919933692312551E-2</v>
      </c>
      <c r="AP9" s="371">
        <v>121.35772</v>
      </c>
      <c r="AQ9" s="372">
        <v>1.4114575038204222E-2</v>
      </c>
      <c r="AR9" s="371">
        <v>6678.1533200000003</v>
      </c>
      <c r="AS9" s="372">
        <v>2.9304204497002297E-2</v>
      </c>
    </row>
    <row r="10" spans="1:45" ht="18">
      <c r="A10" s="353" t="s">
        <v>415</v>
      </c>
      <c r="B10" s="371">
        <v>5.7920200000000008</v>
      </c>
      <c r="C10" s="372">
        <v>1.2942850809424711E-3</v>
      </c>
      <c r="D10" s="371">
        <v>8.4144500000000004</v>
      </c>
      <c r="E10" s="372">
        <v>1.9708106741848329E-3</v>
      </c>
      <c r="F10" s="371">
        <v>7.4118099999999991</v>
      </c>
      <c r="G10" s="372">
        <v>1.8541862848248539E-3</v>
      </c>
      <c r="H10" s="371">
        <v>32.770980000000002</v>
      </c>
      <c r="I10" s="372">
        <v>2.090518332946979E-3</v>
      </c>
      <c r="J10" s="371">
        <v>0.30912000000000001</v>
      </c>
      <c r="K10" s="372">
        <v>2.6336138809717813E-4</v>
      </c>
      <c r="L10" s="371">
        <v>38.512980000000006</v>
      </c>
      <c r="M10" s="372">
        <v>1.3354852037164538E-3</v>
      </c>
      <c r="N10" s="371">
        <v>29.973929999999999</v>
      </c>
      <c r="O10" s="372">
        <v>1.9281677000903732E-3</v>
      </c>
      <c r="P10" s="371">
        <v>29.912459999999999</v>
      </c>
      <c r="Q10" s="372">
        <v>2.2938742667018642E-3</v>
      </c>
      <c r="R10" s="371">
        <v>90.784209999999987</v>
      </c>
      <c r="S10" s="372">
        <v>2.2484749442024062E-3</v>
      </c>
      <c r="T10" s="371">
        <v>69.970770000000002</v>
      </c>
      <c r="U10" s="372">
        <v>2.1809224418002609E-3</v>
      </c>
      <c r="V10" s="371">
        <v>21.488029999999998</v>
      </c>
      <c r="W10" s="372">
        <v>2.1728717921985952E-3</v>
      </c>
      <c r="X10" s="371">
        <v>0.14809999999999998</v>
      </c>
      <c r="Y10" s="372">
        <v>2.1417400994773922E-4</v>
      </c>
      <c r="Z10" s="371">
        <v>3.9707600000000003</v>
      </c>
      <c r="AA10" s="372">
        <v>7.8184273521524604E-4</v>
      </c>
      <c r="AB10" s="371">
        <v>13.07626</v>
      </c>
      <c r="AC10" s="372">
        <v>1.1598606014358677E-3</v>
      </c>
      <c r="AD10" s="371">
        <v>0.56934000000000007</v>
      </c>
      <c r="AE10" s="372">
        <v>9.296790104168334E-4</v>
      </c>
      <c r="AF10" s="371">
        <v>0.1172</v>
      </c>
      <c r="AG10" s="372">
        <v>2.5769569607950079E-4</v>
      </c>
      <c r="AH10" s="371">
        <v>3.4959000000000002</v>
      </c>
      <c r="AI10" s="372">
        <v>3.7364447065422102E-4</v>
      </c>
      <c r="AJ10" s="371">
        <v>20.912029999999994</v>
      </c>
      <c r="AK10" s="372">
        <v>2.3099907934980633E-3</v>
      </c>
      <c r="AL10" s="371">
        <v>6.4657800000000005</v>
      </c>
      <c r="AM10" s="372">
        <v>1.0790342011576764E-3</v>
      </c>
      <c r="AN10" s="371">
        <v>7.9033199999999999</v>
      </c>
      <c r="AO10" s="372">
        <v>1.0656673528820909E-3</v>
      </c>
      <c r="AP10" s="371">
        <v>38.337649999999996</v>
      </c>
      <c r="AQ10" s="372">
        <v>4.4588810478098139E-3</v>
      </c>
      <c r="AR10" s="371">
        <v>430.33709999999991</v>
      </c>
      <c r="AS10" s="372">
        <v>1.8883493350294815E-3</v>
      </c>
    </row>
    <row r="11" spans="1:45" ht="18">
      <c r="A11" s="353" t="s">
        <v>416</v>
      </c>
      <c r="B11" s="371">
        <v>4423.5666299999993</v>
      </c>
      <c r="C11" s="372">
        <v>0.988490421953647</v>
      </c>
      <c r="D11" s="371">
        <v>4236.6987099999997</v>
      </c>
      <c r="E11" s="372">
        <v>0.99230859307181229</v>
      </c>
      <c r="F11" s="371">
        <v>3946.4410400000002</v>
      </c>
      <c r="G11" s="372">
        <v>0.98726719252624306</v>
      </c>
      <c r="H11" s="371">
        <v>15472.83568</v>
      </c>
      <c r="I11" s="372">
        <v>0.98703934553425421</v>
      </c>
      <c r="J11" s="371">
        <v>1161.11356</v>
      </c>
      <c r="K11" s="372">
        <v>0.98923550368806978</v>
      </c>
      <c r="L11" s="371">
        <v>28510.679419999993</v>
      </c>
      <c r="M11" s="372">
        <v>0.98864306302221205</v>
      </c>
      <c r="N11" s="371">
        <v>15334.048699999999</v>
      </c>
      <c r="O11" s="372">
        <v>0.98641110508207552</v>
      </c>
      <c r="P11" s="371">
        <v>12700.847109999999</v>
      </c>
      <c r="Q11" s="372">
        <v>0.97398028617317789</v>
      </c>
      <c r="R11" s="371">
        <v>39401.384179999994</v>
      </c>
      <c r="S11" s="372">
        <v>0.97586381040957537</v>
      </c>
      <c r="T11" s="371">
        <v>31168.416590000001</v>
      </c>
      <c r="U11" s="372">
        <v>0.97148994096407049</v>
      </c>
      <c r="V11" s="371">
        <v>9608.4379300000001</v>
      </c>
      <c r="W11" s="372">
        <v>0.97160622659164486</v>
      </c>
      <c r="X11" s="371">
        <v>662.82739000000004</v>
      </c>
      <c r="Y11" s="372">
        <v>0.95854422700536157</v>
      </c>
      <c r="Z11" s="371">
        <v>4620.8049000000001</v>
      </c>
      <c r="AA11" s="372">
        <v>0.90983659095790503</v>
      </c>
      <c r="AB11" s="371">
        <v>10487.790199999999</v>
      </c>
      <c r="AC11" s="372">
        <v>0.93026405479129348</v>
      </c>
      <c r="AD11" s="371">
        <v>553.2333799999999</v>
      </c>
      <c r="AE11" s="372">
        <v>0.90337840525513713</v>
      </c>
      <c r="AF11" s="371">
        <v>406.61478000000005</v>
      </c>
      <c r="AG11" s="372">
        <v>0.89405186662383185</v>
      </c>
      <c r="AH11" s="371">
        <v>8742.1425999999992</v>
      </c>
      <c r="AI11" s="372">
        <v>0.93436689955682795</v>
      </c>
      <c r="AJ11" s="371">
        <v>8402.1772000000019</v>
      </c>
      <c r="AK11" s="372">
        <v>0.92812376308466205</v>
      </c>
      <c r="AL11" s="371">
        <v>5885.9937100000006</v>
      </c>
      <c r="AM11" s="372">
        <v>0.9822772381505338</v>
      </c>
      <c r="AN11" s="371">
        <v>7086.3040499999988</v>
      </c>
      <c r="AO11" s="372">
        <v>0.95550260886325478</v>
      </c>
      <c r="AP11" s="371">
        <v>8487.0686000000023</v>
      </c>
      <c r="AQ11" s="372">
        <v>0.98709308817837782</v>
      </c>
      <c r="AR11" s="371">
        <v>221299.42635999995</v>
      </c>
      <c r="AS11" s="372">
        <v>0.97107738238072372</v>
      </c>
    </row>
    <row r="12" spans="1:45" ht="18.75">
      <c r="A12" s="353" t="s">
        <v>417</v>
      </c>
      <c r="B12" s="373">
        <v>3468.3147299999996</v>
      </c>
      <c r="C12" s="374">
        <v>0.77502978426386882</v>
      </c>
      <c r="D12" s="373">
        <v>3341.0090700000005</v>
      </c>
      <c r="E12" s="374">
        <v>0.78252248663957158</v>
      </c>
      <c r="F12" s="373">
        <v>3161.7016200000003</v>
      </c>
      <c r="G12" s="374">
        <v>0.79095170822140914</v>
      </c>
      <c r="H12" s="373">
        <v>12245.8225</v>
      </c>
      <c r="I12" s="374">
        <v>0.78118251081489187</v>
      </c>
      <c r="J12" s="373">
        <v>1081.9867300000001</v>
      </c>
      <c r="K12" s="374">
        <v>0.92182171038925564</v>
      </c>
      <c r="L12" s="373">
        <v>22204.508799999992</v>
      </c>
      <c r="M12" s="374">
        <v>0.76996879904364135</v>
      </c>
      <c r="N12" s="373">
        <v>12133.490479999999</v>
      </c>
      <c r="O12" s="374">
        <v>0.78052509073351528</v>
      </c>
      <c r="P12" s="373">
        <v>4697.6117999999997</v>
      </c>
      <c r="Q12" s="374">
        <v>0.360242214213576</v>
      </c>
      <c r="R12" s="373">
        <v>15126.649069999996</v>
      </c>
      <c r="S12" s="374">
        <v>0.37464545237148211</v>
      </c>
      <c r="T12" s="373">
        <v>11852.665899999998</v>
      </c>
      <c r="U12" s="374">
        <v>0.3694363382948434</v>
      </c>
      <c r="V12" s="373">
        <v>4127.1609900000003</v>
      </c>
      <c r="W12" s="374">
        <v>0.41733894158903495</v>
      </c>
      <c r="X12" s="373">
        <v>250.36691999999996</v>
      </c>
      <c r="Y12" s="374">
        <v>0.36206676039611629</v>
      </c>
      <c r="Z12" s="373">
        <v>3081.1921699999998</v>
      </c>
      <c r="AA12" s="374">
        <v>0.60668680905332961</v>
      </c>
      <c r="AB12" s="373">
        <v>5826.3495799999992</v>
      </c>
      <c r="AC12" s="374">
        <v>0.51679557671952181</v>
      </c>
      <c r="AD12" s="373">
        <v>319.57731999999993</v>
      </c>
      <c r="AE12" s="374">
        <v>0.52183989638750761</v>
      </c>
      <c r="AF12" s="373">
        <v>273.96204000000006</v>
      </c>
      <c r="AG12" s="374">
        <v>0.6023791689177479</v>
      </c>
      <c r="AH12" s="373">
        <v>6813.4903800000002</v>
      </c>
      <c r="AI12" s="374">
        <v>0.72823107249713293</v>
      </c>
      <c r="AJ12" s="373">
        <v>5097.0392899999997</v>
      </c>
      <c r="AK12" s="374">
        <v>0.56303064953511961</v>
      </c>
      <c r="AL12" s="373">
        <v>3561.8408100000001</v>
      </c>
      <c r="AM12" s="374">
        <v>0.59441367523626865</v>
      </c>
      <c r="AN12" s="373">
        <v>4282.4326799999999</v>
      </c>
      <c r="AO12" s="374">
        <v>0.57743438175239747</v>
      </c>
      <c r="AP12" s="373">
        <v>5137.0863700000009</v>
      </c>
      <c r="AQ12" s="374">
        <v>0.59747159922830739</v>
      </c>
      <c r="AR12" s="373">
        <v>128084.25924999997</v>
      </c>
      <c r="AS12" s="374">
        <v>0.56204270043759008</v>
      </c>
    </row>
    <row r="13" spans="1:45" ht="19.5">
      <c r="A13" s="360" t="s">
        <v>418</v>
      </c>
      <c r="B13" s="373">
        <v>959.71386000000007</v>
      </c>
      <c r="C13" s="374">
        <v>0.21445770749612592</v>
      </c>
      <c r="D13" s="373">
        <v>990.39440999999999</v>
      </c>
      <c r="E13" s="374">
        <v>0.23196761224809581</v>
      </c>
      <c r="F13" s="373">
        <v>1022.9633199999998</v>
      </c>
      <c r="G13" s="374">
        <v>0.25591111453516724</v>
      </c>
      <c r="H13" s="373">
        <v>3840.7744199999993</v>
      </c>
      <c r="I13" s="374">
        <v>0.24500974147626339</v>
      </c>
      <c r="J13" s="373">
        <v>69.181359999999998</v>
      </c>
      <c r="K13" s="374">
        <v>5.894053765544318E-2</v>
      </c>
      <c r="L13" s="373">
        <v>6658.5690000000004</v>
      </c>
      <c r="M13" s="374">
        <v>0.23089411355405537</v>
      </c>
      <c r="N13" s="373">
        <v>3842.5828899999997</v>
      </c>
      <c r="O13" s="374">
        <v>0.24718627865675</v>
      </c>
      <c r="P13" s="373">
        <v>1500.2319299999999</v>
      </c>
      <c r="Q13" s="374">
        <v>0.11504715487497424</v>
      </c>
      <c r="R13" s="373">
        <v>4555.2960700000003</v>
      </c>
      <c r="S13" s="374">
        <v>0.11282214249392811</v>
      </c>
      <c r="T13" s="373">
        <v>3490.5720199999996</v>
      </c>
      <c r="U13" s="374">
        <v>0.10879781447507392</v>
      </c>
      <c r="V13" s="373">
        <v>1088.4743600000002</v>
      </c>
      <c r="W13" s="374">
        <v>0.11006663865302774</v>
      </c>
      <c r="X13" s="373">
        <v>44.65605</v>
      </c>
      <c r="Y13" s="374">
        <v>6.4579103963043491E-2</v>
      </c>
      <c r="Z13" s="373">
        <v>967.93412999999987</v>
      </c>
      <c r="AA13" s="374">
        <v>0.19058625243212618</v>
      </c>
      <c r="AB13" s="373">
        <v>2356.8266899999994</v>
      </c>
      <c r="AC13" s="374">
        <v>0.20904986763367392</v>
      </c>
      <c r="AD13" s="373">
        <v>142.68332999999998</v>
      </c>
      <c r="AE13" s="374">
        <v>0.23298854293985746</v>
      </c>
      <c r="AF13" s="373">
        <v>41.828609999999998</v>
      </c>
      <c r="AG13" s="374">
        <v>9.1971440016962183E-2</v>
      </c>
      <c r="AH13" s="373">
        <v>1098.85592</v>
      </c>
      <c r="AI13" s="374">
        <v>0.11744656270306844</v>
      </c>
      <c r="AJ13" s="373">
        <v>1596.3116400000001</v>
      </c>
      <c r="AK13" s="374">
        <v>0.17633224473921452</v>
      </c>
      <c r="AL13" s="373">
        <v>1215.01494</v>
      </c>
      <c r="AM13" s="374">
        <v>0.20276636000258935</v>
      </c>
      <c r="AN13" s="373">
        <v>1404.58275</v>
      </c>
      <c r="AO13" s="374">
        <v>0.18939103833532586</v>
      </c>
      <c r="AP13" s="373">
        <v>1451.5641000000001</v>
      </c>
      <c r="AQ13" s="374">
        <v>0.16882494506499773</v>
      </c>
      <c r="AR13" s="373">
        <v>38339.0118</v>
      </c>
      <c r="AS13" s="374">
        <v>0.16823426899102462</v>
      </c>
    </row>
    <row r="14" spans="1:45" ht="19.5">
      <c r="A14" s="360" t="s">
        <v>419</v>
      </c>
      <c r="B14" s="373">
        <v>2307.2792399999998</v>
      </c>
      <c r="C14" s="374">
        <v>0.51558473518742731</v>
      </c>
      <c r="D14" s="373">
        <v>2230.2219100000002</v>
      </c>
      <c r="E14" s="374">
        <v>0.52235679646665989</v>
      </c>
      <c r="F14" s="373">
        <v>2123.1537200000002</v>
      </c>
      <c r="G14" s="374">
        <v>0.53114185444565754</v>
      </c>
      <c r="H14" s="373">
        <v>8306.1590799999994</v>
      </c>
      <c r="I14" s="374">
        <v>0.52986446646130236</v>
      </c>
      <c r="J14" s="373">
        <v>925.94951000000003</v>
      </c>
      <c r="K14" s="374">
        <v>0.78888246720206368</v>
      </c>
      <c r="L14" s="373">
        <v>15212.530309999996</v>
      </c>
      <c r="M14" s="374">
        <v>0.52751329915506595</v>
      </c>
      <c r="N14" s="373">
        <v>8242.0758999999998</v>
      </c>
      <c r="O14" s="374">
        <v>0.53019755941490798</v>
      </c>
      <c r="P14" s="373">
        <v>2431.52846</v>
      </c>
      <c r="Q14" s="374">
        <v>0.18646478969456917</v>
      </c>
      <c r="R14" s="373">
        <v>8208.0144199999995</v>
      </c>
      <c r="S14" s="374">
        <v>0.20328991974509719</v>
      </c>
      <c r="T14" s="373">
        <v>6508.6985399999994</v>
      </c>
      <c r="U14" s="374">
        <v>0.20286995144970665</v>
      </c>
      <c r="V14" s="373">
        <v>2301.7728500000003</v>
      </c>
      <c r="W14" s="374">
        <v>0.23275550610333146</v>
      </c>
      <c r="X14" s="373">
        <v>165.78565999999998</v>
      </c>
      <c r="Y14" s="374">
        <v>0.23975003101980089</v>
      </c>
      <c r="Z14" s="373">
        <v>1930.6929599999996</v>
      </c>
      <c r="AA14" s="374">
        <v>0.38015348817536671</v>
      </c>
      <c r="AB14" s="373">
        <v>2794.5567999999998</v>
      </c>
      <c r="AC14" s="374">
        <v>0.24787640585264395</v>
      </c>
      <c r="AD14" s="373">
        <v>118.85625</v>
      </c>
      <c r="AE14" s="374">
        <v>0.19408114813969815</v>
      </c>
      <c r="AF14" s="373">
        <v>225.35591000000002</v>
      </c>
      <c r="AG14" s="374">
        <v>0.49550552980443124</v>
      </c>
      <c r="AH14" s="373">
        <v>5126.4394000000002</v>
      </c>
      <c r="AI14" s="374">
        <v>0.54791777109011763</v>
      </c>
      <c r="AJ14" s="373">
        <v>2523.4948300000005</v>
      </c>
      <c r="AK14" s="374">
        <v>0.27875102631069121</v>
      </c>
      <c r="AL14" s="373">
        <v>1751.1462200000001</v>
      </c>
      <c r="AM14" s="374">
        <v>0.29223800726408644</v>
      </c>
      <c r="AN14" s="373">
        <v>2075.9781000000003</v>
      </c>
      <c r="AO14" s="374">
        <v>0.27992060127493168</v>
      </c>
      <c r="AP14" s="373">
        <v>3053.2320500000001</v>
      </c>
      <c r="AQ14" s="374">
        <v>0.35510779931243852</v>
      </c>
      <c r="AR14" s="373">
        <v>78562.922119999974</v>
      </c>
      <c r="AS14" s="374">
        <v>0.34473960470355663</v>
      </c>
    </row>
    <row r="15" spans="1:45" ht="19.5">
      <c r="A15" s="360" t="s">
        <v>420</v>
      </c>
      <c r="B15" s="373">
        <v>0</v>
      </c>
      <c r="C15" s="374">
        <v>0</v>
      </c>
      <c r="D15" s="373">
        <v>0</v>
      </c>
      <c r="E15" s="374">
        <v>0</v>
      </c>
      <c r="F15" s="373">
        <v>0</v>
      </c>
      <c r="G15" s="374">
        <v>0</v>
      </c>
      <c r="H15" s="373">
        <v>0</v>
      </c>
      <c r="I15" s="374">
        <v>0</v>
      </c>
      <c r="J15" s="373">
        <v>0</v>
      </c>
      <c r="K15" s="374">
        <v>0</v>
      </c>
      <c r="L15" s="373">
        <v>0</v>
      </c>
      <c r="M15" s="374">
        <v>0</v>
      </c>
      <c r="N15" s="373">
        <v>0</v>
      </c>
      <c r="O15" s="374">
        <v>0</v>
      </c>
      <c r="P15" s="373">
        <v>0</v>
      </c>
      <c r="Q15" s="374">
        <v>0</v>
      </c>
      <c r="R15" s="373">
        <v>0</v>
      </c>
      <c r="S15" s="374">
        <v>0</v>
      </c>
      <c r="T15" s="373">
        <v>0</v>
      </c>
      <c r="U15" s="374">
        <v>0</v>
      </c>
      <c r="V15" s="373">
        <v>62.245470000000005</v>
      </c>
      <c r="W15" s="374">
        <v>6.294268295192436E-3</v>
      </c>
      <c r="X15" s="373">
        <v>0</v>
      </c>
      <c r="Y15" s="374">
        <v>0</v>
      </c>
      <c r="Z15" s="373">
        <v>0</v>
      </c>
      <c r="AA15" s="374">
        <v>0</v>
      </c>
      <c r="AB15" s="373">
        <v>0</v>
      </c>
      <c r="AC15" s="374">
        <v>0</v>
      </c>
      <c r="AD15" s="373">
        <v>0</v>
      </c>
      <c r="AE15" s="374">
        <v>0</v>
      </c>
      <c r="AF15" s="373">
        <v>0</v>
      </c>
      <c r="AG15" s="374">
        <v>0</v>
      </c>
      <c r="AH15" s="373">
        <v>0</v>
      </c>
      <c r="AI15" s="374">
        <v>0</v>
      </c>
      <c r="AJ15" s="373">
        <v>0</v>
      </c>
      <c r="AK15" s="374">
        <v>0</v>
      </c>
      <c r="AL15" s="373">
        <v>0</v>
      </c>
      <c r="AM15" s="374">
        <v>0</v>
      </c>
      <c r="AN15" s="373">
        <v>0</v>
      </c>
      <c r="AO15" s="374">
        <v>0</v>
      </c>
      <c r="AP15" s="373">
        <v>0</v>
      </c>
      <c r="AQ15" s="374">
        <v>0</v>
      </c>
      <c r="AR15" s="373">
        <v>62.245470000000005</v>
      </c>
      <c r="AS15" s="374">
        <v>2.7313748194868063E-4</v>
      </c>
    </row>
    <row r="16" spans="1:45" ht="19.5">
      <c r="A16" s="360" t="s">
        <v>421</v>
      </c>
      <c r="B16" s="373">
        <v>15.584580000000001</v>
      </c>
      <c r="C16" s="374">
        <v>3.4825310317910529E-3</v>
      </c>
      <c r="D16" s="373">
        <v>15.584580000000001</v>
      </c>
      <c r="E16" s="374">
        <v>3.6501799424427579E-3</v>
      </c>
      <c r="F16" s="373">
        <v>15.584580000000001</v>
      </c>
      <c r="G16" s="374">
        <v>3.8987392405843814E-3</v>
      </c>
      <c r="H16" s="373">
        <v>48.831690000000002</v>
      </c>
      <c r="I16" s="374">
        <v>3.1150592131753054E-3</v>
      </c>
      <c r="J16" s="373">
        <v>15.584580000000001</v>
      </c>
      <c r="K16" s="374">
        <v>1.3277615882865943E-2</v>
      </c>
      <c r="L16" s="373">
        <v>187.29662999999999</v>
      </c>
      <c r="M16" s="374">
        <v>6.4947422419910179E-3</v>
      </c>
      <c r="N16" s="373">
        <v>48.831690000000002</v>
      </c>
      <c r="O16" s="374">
        <v>3.1412526618573569E-3</v>
      </c>
      <c r="P16" s="373">
        <v>521.66233999999997</v>
      </c>
      <c r="Q16" s="374">
        <v>4.0004326545977111E-2</v>
      </c>
      <c r="R16" s="373">
        <v>1667.4163799999999</v>
      </c>
      <c r="S16" s="374">
        <v>4.129731317794888E-2</v>
      </c>
      <c r="T16" s="373">
        <v>1360.23729</v>
      </c>
      <c r="U16" s="374">
        <v>4.2397304359156965E-2</v>
      </c>
      <c r="V16" s="373">
        <v>511.89993000000004</v>
      </c>
      <c r="W16" s="374">
        <v>5.1763373297851675E-2</v>
      </c>
      <c r="X16" s="373">
        <v>0</v>
      </c>
      <c r="Y16" s="374">
        <v>0</v>
      </c>
      <c r="Z16" s="373">
        <v>64.220640000000003</v>
      </c>
      <c r="AA16" s="374">
        <v>1.2645045491259516E-2</v>
      </c>
      <c r="AB16" s="373">
        <v>204.73092</v>
      </c>
      <c r="AC16" s="374">
        <v>1.8159575291690325E-2</v>
      </c>
      <c r="AD16" s="373">
        <v>16.913029999999999</v>
      </c>
      <c r="AE16" s="374">
        <v>2.761739732593918E-2</v>
      </c>
      <c r="AF16" s="373">
        <v>3.5836199999999998</v>
      </c>
      <c r="AG16" s="374">
        <v>7.8795516244404493E-3</v>
      </c>
      <c r="AH16" s="373">
        <v>550.41355999999996</v>
      </c>
      <c r="AI16" s="374">
        <v>5.8828623034727905E-2</v>
      </c>
      <c r="AJ16" s="373">
        <v>24.070029999999999</v>
      </c>
      <c r="AK16" s="374">
        <v>2.6588307160625825E-3</v>
      </c>
      <c r="AL16" s="373">
        <v>19.256019999999999</v>
      </c>
      <c r="AM16" s="374">
        <v>3.2135185790695383E-3</v>
      </c>
      <c r="AN16" s="373">
        <v>16.849019999999999</v>
      </c>
      <c r="AO16" s="374">
        <v>2.2718870730348015E-3</v>
      </c>
      <c r="AP16" s="373">
        <v>40.919050000000006</v>
      </c>
      <c r="AQ16" s="374">
        <v>4.7591121662225568E-3</v>
      </c>
      <c r="AR16" s="373">
        <v>5349.4701599999999</v>
      </c>
      <c r="AS16" s="374">
        <v>2.3473849731747636E-2</v>
      </c>
    </row>
    <row r="17" spans="1:45" ht="19.5">
      <c r="A17" s="361" t="s">
        <v>422</v>
      </c>
      <c r="B17" s="373">
        <v>0</v>
      </c>
      <c r="C17" s="374">
        <v>0</v>
      </c>
      <c r="D17" s="373">
        <v>0</v>
      </c>
      <c r="E17" s="374">
        <v>0</v>
      </c>
      <c r="F17" s="373">
        <v>0</v>
      </c>
      <c r="G17" s="374">
        <v>0</v>
      </c>
      <c r="H17" s="373">
        <v>0</v>
      </c>
      <c r="I17" s="374">
        <v>0</v>
      </c>
      <c r="J17" s="373">
        <v>0</v>
      </c>
      <c r="K17" s="374">
        <v>0</v>
      </c>
      <c r="L17" s="373">
        <v>0</v>
      </c>
      <c r="M17" s="374">
        <v>0</v>
      </c>
      <c r="N17" s="373">
        <v>0</v>
      </c>
      <c r="O17" s="374">
        <v>0</v>
      </c>
      <c r="P17" s="373">
        <v>0</v>
      </c>
      <c r="Q17" s="374">
        <v>0</v>
      </c>
      <c r="R17" s="373">
        <v>0</v>
      </c>
      <c r="S17" s="374">
        <v>0</v>
      </c>
      <c r="T17" s="373">
        <v>0</v>
      </c>
      <c r="U17" s="374">
        <v>0</v>
      </c>
      <c r="V17" s="373">
        <v>0</v>
      </c>
      <c r="W17" s="374">
        <v>0</v>
      </c>
      <c r="X17" s="373">
        <v>0</v>
      </c>
      <c r="Y17" s="374">
        <v>0</v>
      </c>
      <c r="Z17" s="373">
        <v>0</v>
      </c>
      <c r="AA17" s="374">
        <v>0</v>
      </c>
      <c r="AB17" s="373">
        <v>0</v>
      </c>
      <c r="AC17" s="374">
        <v>0</v>
      </c>
      <c r="AD17" s="373">
        <v>0</v>
      </c>
      <c r="AE17" s="374">
        <v>0</v>
      </c>
      <c r="AF17" s="373">
        <v>0</v>
      </c>
      <c r="AG17" s="374">
        <v>0</v>
      </c>
      <c r="AH17" s="373">
        <v>0</v>
      </c>
      <c r="AI17" s="374">
        <v>0</v>
      </c>
      <c r="AJ17" s="373">
        <v>0</v>
      </c>
      <c r="AK17" s="374">
        <v>0</v>
      </c>
      <c r="AL17" s="373">
        <v>0</v>
      </c>
      <c r="AM17" s="374">
        <v>0</v>
      </c>
      <c r="AN17" s="373">
        <v>0</v>
      </c>
      <c r="AO17" s="374">
        <v>0</v>
      </c>
      <c r="AP17" s="373">
        <v>0</v>
      </c>
      <c r="AQ17" s="374">
        <v>0</v>
      </c>
      <c r="AR17" s="373">
        <v>0</v>
      </c>
      <c r="AS17" s="374">
        <v>0</v>
      </c>
    </row>
    <row r="18" spans="1:45" s="256" customFormat="1" ht="19.5">
      <c r="A18" s="361" t="s">
        <v>423</v>
      </c>
      <c r="B18" s="373">
        <v>40.486690000000003</v>
      </c>
      <c r="C18" s="374">
        <v>9.0471577867035566E-3</v>
      </c>
      <c r="D18" s="373">
        <v>0</v>
      </c>
      <c r="E18" s="374">
        <v>0</v>
      </c>
      <c r="F18" s="373">
        <v>0</v>
      </c>
      <c r="G18" s="374">
        <v>0</v>
      </c>
      <c r="H18" s="373">
        <v>0</v>
      </c>
      <c r="I18" s="374">
        <v>0</v>
      </c>
      <c r="J18" s="373">
        <v>2.39412</v>
      </c>
      <c r="K18" s="374">
        <v>2.0397216824250002E-3</v>
      </c>
      <c r="L18" s="373">
        <v>0</v>
      </c>
      <c r="M18" s="374">
        <v>0</v>
      </c>
      <c r="N18" s="373">
        <v>0</v>
      </c>
      <c r="O18" s="374">
        <v>0</v>
      </c>
      <c r="P18" s="373">
        <v>244.18907000000002</v>
      </c>
      <c r="Q18" s="374">
        <v>1.8725943098055465E-2</v>
      </c>
      <c r="R18" s="373">
        <v>695.92219999999998</v>
      </c>
      <c r="S18" s="374">
        <v>1.7236076954508014E-2</v>
      </c>
      <c r="T18" s="373">
        <v>493.15805</v>
      </c>
      <c r="U18" s="374">
        <v>1.5371268010905912E-2</v>
      </c>
      <c r="V18" s="373">
        <v>162.76838000000001</v>
      </c>
      <c r="W18" s="374">
        <v>1.6459155239631647E-2</v>
      </c>
      <c r="X18" s="373">
        <v>39.92521</v>
      </c>
      <c r="Y18" s="374">
        <v>5.7737625413271966E-2</v>
      </c>
      <c r="Z18" s="373">
        <v>18.275410000000001</v>
      </c>
      <c r="AA18" s="374">
        <v>3.5984286488178734E-3</v>
      </c>
      <c r="AB18" s="373">
        <v>24.928000000000001</v>
      </c>
      <c r="AC18" s="374">
        <v>2.2111066216634811E-3</v>
      </c>
      <c r="AD18" s="373">
        <v>16.607800000000001</v>
      </c>
      <c r="AE18" s="374">
        <v>2.7118985262234666E-2</v>
      </c>
      <c r="AF18" s="373">
        <v>3.1939000000000002</v>
      </c>
      <c r="AG18" s="374">
        <v>7.0226474719139731E-3</v>
      </c>
      <c r="AH18" s="373">
        <v>37.781500000000001</v>
      </c>
      <c r="AI18" s="374">
        <v>4.0381156692189278E-3</v>
      </c>
      <c r="AJ18" s="373">
        <v>295.93940000000003</v>
      </c>
      <c r="AK18" s="374">
        <v>3.2690144832105777E-2</v>
      </c>
      <c r="AL18" s="373">
        <v>121.2735</v>
      </c>
      <c r="AM18" s="374">
        <v>2.0238587485824674E-2</v>
      </c>
      <c r="AN18" s="373">
        <v>178.803</v>
      </c>
      <c r="AO18" s="374">
        <v>2.4109427392206881E-2</v>
      </c>
      <c r="AP18" s="373">
        <v>285.34969000000001</v>
      </c>
      <c r="AQ18" s="374">
        <v>3.3187749503149143E-2</v>
      </c>
      <c r="AR18" s="373">
        <v>2660.9959199999998</v>
      </c>
      <c r="AS18" s="374">
        <v>1.1676636469521601E-2</v>
      </c>
    </row>
    <row r="19" spans="1:45" ht="19.5">
      <c r="A19" s="362" t="s">
        <v>424</v>
      </c>
      <c r="B19" s="373">
        <v>0</v>
      </c>
      <c r="C19" s="374">
        <v>0</v>
      </c>
      <c r="D19" s="373">
        <v>0</v>
      </c>
      <c r="E19" s="374">
        <v>0</v>
      </c>
      <c r="F19" s="373">
        <v>0</v>
      </c>
      <c r="G19" s="374">
        <v>0</v>
      </c>
      <c r="H19" s="373">
        <v>0</v>
      </c>
      <c r="I19" s="374">
        <v>0</v>
      </c>
      <c r="J19" s="373">
        <v>0</v>
      </c>
      <c r="K19" s="374">
        <v>0</v>
      </c>
      <c r="L19" s="373">
        <v>0</v>
      </c>
      <c r="M19" s="374">
        <v>0</v>
      </c>
      <c r="N19" s="373">
        <v>0</v>
      </c>
      <c r="O19" s="374">
        <v>0</v>
      </c>
      <c r="P19" s="373">
        <v>0</v>
      </c>
      <c r="Q19" s="374">
        <v>0</v>
      </c>
      <c r="R19" s="373">
        <v>0</v>
      </c>
      <c r="S19" s="374">
        <v>0</v>
      </c>
      <c r="T19" s="373">
        <v>0</v>
      </c>
      <c r="U19" s="374">
        <v>0</v>
      </c>
      <c r="V19" s="373">
        <v>0</v>
      </c>
      <c r="W19" s="374">
        <v>0</v>
      </c>
      <c r="X19" s="373">
        <v>0</v>
      </c>
      <c r="Y19" s="374">
        <v>0</v>
      </c>
      <c r="Z19" s="373">
        <v>0</v>
      </c>
      <c r="AA19" s="374">
        <v>0</v>
      </c>
      <c r="AB19" s="373">
        <v>0</v>
      </c>
      <c r="AC19" s="374">
        <v>0</v>
      </c>
      <c r="AD19" s="373">
        <v>0</v>
      </c>
      <c r="AE19" s="374">
        <v>0</v>
      </c>
      <c r="AF19" s="373">
        <v>0</v>
      </c>
      <c r="AG19" s="374">
        <v>0</v>
      </c>
      <c r="AH19" s="373">
        <v>0</v>
      </c>
      <c r="AI19" s="374">
        <v>0</v>
      </c>
      <c r="AJ19" s="373">
        <v>0</v>
      </c>
      <c r="AK19" s="374">
        <v>0</v>
      </c>
      <c r="AL19" s="373">
        <v>0</v>
      </c>
      <c r="AM19" s="374">
        <v>0</v>
      </c>
      <c r="AN19" s="373">
        <v>0</v>
      </c>
      <c r="AO19" s="374">
        <v>0</v>
      </c>
      <c r="AP19" s="373">
        <v>0</v>
      </c>
      <c r="AQ19" s="374">
        <v>0</v>
      </c>
      <c r="AR19" s="373">
        <v>0</v>
      </c>
      <c r="AS19" s="374">
        <v>0</v>
      </c>
    </row>
    <row r="20" spans="1:45" ht="18.75">
      <c r="A20" s="353" t="s">
        <v>425</v>
      </c>
      <c r="B20" s="373">
        <v>145.25035999999997</v>
      </c>
      <c r="C20" s="374">
        <v>3.2457652761821089E-2</v>
      </c>
      <c r="D20" s="373">
        <v>104.80817</v>
      </c>
      <c r="E20" s="374">
        <v>2.4547897982373012E-2</v>
      </c>
      <c r="F20" s="373">
        <v>0</v>
      </c>
      <c r="G20" s="374">
        <v>0</v>
      </c>
      <c r="H20" s="373">
        <v>50.057310000000001</v>
      </c>
      <c r="I20" s="374">
        <v>3.1932436641507254E-3</v>
      </c>
      <c r="J20" s="373">
        <v>68.877160000000003</v>
      </c>
      <c r="K20" s="374">
        <v>5.8681367966457801E-2</v>
      </c>
      <c r="L20" s="373">
        <v>146.11285999999998</v>
      </c>
      <c r="M20" s="374">
        <v>5.0666440925291592E-3</v>
      </c>
      <c r="N20" s="373">
        <v>0</v>
      </c>
      <c r="O20" s="374">
        <v>0</v>
      </c>
      <c r="P20" s="373">
        <v>0</v>
      </c>
      <c r="Q20" s="374">
        <v>0</v>
      </c>
      <c r="R20" s="373">
        <v>0</v>
      </c>
      <c r="S20" s="374">
        <v>0</v>
      </c>
      <c r="T20" s="373">
        <v>0</v>
      </c>
      <c r="U20" s="374">
        <v>0</v>
      </c>
      <c r="V20" s="373">
        <v>0</v>
      </c>
      <c r="W20" s="374">
        <v>0</v>
      </c>
      <c r="X20" s="373">
        <v>0</v>
      </c>
      <c r="Y20" s="374">
        <v>0</v>
      </c>
      <c r="Z20" s="373">
        <v>100.06903</v>
      </c>
      <c r="AA20" s="374">
        <v>1.9703594305759225E-2</v>
      </c>
      <c r="AB20" s="373">
        <v>445.30716999999999</v>
      </c>
      <c r="AC20" s="374">
        <v>3.9498621319850186E-2</v>
      </c>
      <c r="AD20" s="373">
        <v>24.516909999999999</v>
      </c>
      <c r="AE20" s="374">
        <v>4.0033822719778275E-2</v>
      </c>
      <c r="AF20" s="373">
        <v>0</v>
      </c>
      <c r="AG20" s="374">
        <v>0</v>
      </c>
      <c r="AH20" s="373">
        <v>0</v>
      </c>
      <c r="AI20" s="374">
        <v>0</v>
      </c>
      <c r="AJ20" s="373">
        <v>657.22338999999999</v>
      </c>
      <c r="AK20" s="374">
        <v>7.2598402937045697E-2</v>
      </c>
      <c r="AL20" s="373">
        <v>455.15012999999999</v>
      </c>
      <c r="AM20" s="374">
        <v>7.5957201904698665E-2</v>
      </c>
      <c r="AN20" s="373">
        <v>606.21981000000005</v>
      </c>
      <c r="AO20" s="374">
        <v>8.1741427676898334E-2</v>
      </c>
      <c r="AP20" s="373">
        <v>306.02148</v>
      </c>
      <c r="AQ20" s="374">
        <v>3.5591993181499394E-2</v>
      </c>
      <c r="AR20" s="373">
        <v>3109.6137799999997</v>
      </c>
      <c r="AS20" s="374">
        <v>1.3645203059790832E-2</v>
      </c>
    </row>
    <row r="21" spans="1:45" ht="19.5">
      <c r="A21" s="360" t="s">
        <v>426</v>
      </c>
      <c r="B21" s="373">
        <v>955.25189999999986</v>
      </c>
      <c r="C21" s="374">
        <v>0.21346063768977816</v>
      </c>
      <c r="D21" s="373">
        <v>895.68963999999994</v>
      </c>
      <c r="E21" s="374">
        <v>0.20978610643224099</v>
      </c>
      <c r="F21" s="373">
        <v>784.73942</v>
      </c>
      <c r="G21" s="374">
        <v>0.19631548430483386</v>
      </c>
      <c r="H21" s="373">
        <v>3227.0131799999999</v>
      </c>
      <c r="I21" s="374">
        <v>0.20585683471936234</v>
      </c>
      <c r="J21" s="373">
        <v>79.126829999999998</v>
      </c>
      <c r="K21" s="374">
        <v>6.7413793298814167E-2</v>
      </c>
      <c r="L21" s="373">
        <v>6306.170619999999</v>
      </c>
      <c r="M21" s="374">
        <v>0.2186742639785707</v>
      </c>
      <c r="N21" s="373">
        <v>3200.5582200000008</v>
      </c>
      <c r="O21" s="374">
        <v>0.20588601434856024</v>
      </c>
      <c r="P21" s="373">
        <v>8003.2353100000009</v>
      </c>
      <c r="Q21" s="374">
        <v>0.61373807195960206</v>
      </c>
      <c r="R21" s="373">
        <v>24274.735109999994</v>
      </c>
      <c r="S21" s="374">
        <v>0.6012183580380932</v>
      </c>
      <c r="T21" s="373">
        <v>19315.750690000001</v>
      </c>
      <c r="U21" s="374">
        <v>0.60205360266922703</v>
      </c>
      <c r="V21" s="373">
        <v>5481.2769399999997</v>
      </c>
      <c r="W21" s="374">
        <v>0.55426728500260991</v>
      </c>
      <c r="X21" s="373">
        <v>412.4604700000001</v>
      </c>
      <c r="Y21" s="374">
        <v>0.59647746660924528</v>
      </c>
      <c r="Z21" s="373">
        <v>1539.6127300000001</v>
      </c>
      <c r="AA21" s="374">
        <v>0.30314978190457542</v>
      </c>
      <c r="AB21" s="373">
        <v>4661.4406200000003</v>
      </c>
      <c r="AC21" s="374">
        <v>0.41346847807177162</v>
      </c>
      <c r="AD21" s="373">
        <v>233.65606</v>
      </c>
      <c r="AE21" s="374">
        <v>0.38153850886762958</v>
      </c>
      <c r="AF21" s="373">
        <v>132.65273999999999</v>
      </c>
      <c r="AG21" s="374">
        <v>0.29167269770608395</v>
      </c>
      <c r="AH21" s="373">
        <v>1928.6522200000002</v>
      </c>
      <c r="AI21" s="374">
        <v>0.20613582705969513</v>
      </c>
      <c r="AJ21" s="373">
        <v>3305.1379100000008</v>
      </c>
      <c r="AK21" s="374">
        <v>0.36509311354954227</v>
      </c>
      <c r="AL21" s="373">
        <v>2324.1529000000005</v>
      </c>
      <c r="AM21" s="374">
        <v>0.38786356291426516</v>
      </c>
      <c r="AN21" s="373">
        <v>2803.8713699999998</v>
      </c>
      <c r="AO21" s="374">
        <v>0.37806822711085741</v>
      </c>
      <c r="AP21" s="373">
        <v>3349.9822300000001</v>
      </c>
      <c r="AQ21" s="374">
        <v>0.3896214889500702</v>
      </c>
      <c r="AR21" s="373">
        <v>93215.167109999995</v>
      </c>
      <c r="AS21" s="374">
        <v>0.40903468194313369</v>
      </c>
    </row>
    <row r="22" spans="1:45" s="256" customFormat="1" ht="19.5">
      <c r="A22" s="360" t="s">
        <v>427</v>
      </c>
      <c r="B22" s="373">
        <v>384.78906000000001</v>
      </c>
      <c r="C22" s="374">
        <v>8.5984982729320217E-2</v>
      </c>
      <c r="D22" s="373">
        <v>385.28888999999992</v>
      </c>
      <c r="E22" s="374">
        <v>9.0241365396053902E-2</v>
      </c>
      <c r="F22" s="373">
        <v>371.87478000000004</v>
      </c>
      <c r="G22" s="374">
        <v>9.3030598025078889E-2</v>
      </c>
      <c r="H22" s="373">
        <v>1368.6392100000003</v>
      </c>
      <c r="I22" s="374">
        <v>8.7307897404809709E-2</v>
      </c>
      <c r="J22" s="373">
        <v>2.1339999999999999</v>
      </c>
      <c r="K22" s="374">
        <v>1.8181068911729363E-3</v>
      </c>
      <c r="L22" s="373">
        <v>2509.0881899999995</v>
      </c>
      <c r="M22" s="374">
        <v>8.7005735535518089E-2</v>
      </c>
      <c r="N22" s="373">
        <v>1371.7805700000001</v>
      </c>
      <c r="O22" s="374">
        <v>8.8244117027215366E-2</v>
      </c>
      <c r="P22" s="373">
        <v>1565.4606699999999</v>
      </c>
      <c r="Q22" s="374">
        <v>0.12004930207835994</v>
      </c>
      <c r="R22" s="373">
        <v>4841.5510000000004</v>
      </c>
      <c r="S22" s="374">
        <v>0.11991188902319144</v>
      </c>
      <c r="T22" s="373">
        <v>3699.2712299999998</v>
      </c>
      <c r="U22" s="374">
        <v>0.11530277062569204</v>
      </c>
      <c r="V22" s="373">
        <v>1178.1887099999999</v>
      </c>
      <c r="W22" s="374">
        <v>0.11913856290436355</v>
      </c>
      <c r="X22" s="373">
        <v>51.981000000000002</v>
      </c>
      <c r="Y22" s="374">
        <v>7.5172040588071795E-2</v>
      </c>
      <c r="Z22" s="373">
        <v>382.0659</v>
      </c>
      <c r="AA22" s="374">
        <v>7.5228784486716563E-2</v>
      </c>
      <c r="AB22" s="373">
        <v>956.16219999999998</v>
      </c>
      <c r="AC22" s="374">
        <v>8.4811319472252955E-2</v>
      </c>
      <c r="AD22" s="373">
        <v>54.670999999999999</v>
      </c>
      <c r="AE22" s="374">
        <v>8.9272633537953935E-2</v>
      </c>
      <c r="AF22" s="373">
        <v>19.388200000000001</v>
      </c>
      <c r="AG22" s="374">
        <v>4.2630168043759194E-2</v>
      </c>
      <c r="AH22" s="373">
        <v>526.47090000000003</v>
      </c>
      <c r="AI22" s="374">
        <v>5.6269613188406793E-2</v>
      </c>
      <c r="AJ22" s="373">
        <v>1183.9224100000001</v>
      </c>
      <c r="AK22" s="374">
        <v>0.13077878461899875</v>
      </c>
      <c r="AL22" s="373">
        <v>787.26472999999999</v>
      </c>
      <c r="AM22" s="374">
        <v>0.1313817619892981</v>
      </c>
      <c r="AN22" s="373">
        <v>968.84744999999987</v>
      </c>
      <c r="AO22" s="374">
        <v>0.13063739003204525</v>
      </c>
      <c r="AP22" s="373">
        <v>1132.7223899999999</v>
      </c>
      <c r="AQ22" s="374">
        <v>0.13174188812305493</v>
      </c>
      <c r="AR22" s="373">
        <v>23741.562490000004</v>
      </c>
      <c r="AS22" s="374">
        <v>0.10417963903310312</v>
      </c>
    </row>
    <row r="23" spans="1:45" s="256" customFormat="1" ht="19.5">
      <c r="A23" s="360" t="s">
        <v>428</v>
      </c>
      <c r="B23" s="373">
        <v>154.28486999999998</v>
      </c>
      <c r="C23" s="374">
        <v>3.4476504821486904E-2</v>
      </c>
      <c r="D23" s="373">
        <v>151.48934999999997</v>
      </c>
      <c r="E23" s="374">
        <v>3.5481442994529891E-2</v>
      </c>
      <c r="F23" s="373">
        <v>135.10777999999999</v>
      </c>
      <c r="G23" s="374">
        <v>3.3799435313254619E-2</v>
      </c>
      <c r="H23" s="373">
        <v>550.84744999999998</v>
      </c>
      <c r="I23" s="374">
        <v>3.5139525668200777E-2</v>
      </c>
      <c r="J23" s="373">
        <v>58.675629999999998</v>
      </c>
      <c r="K23" s="374">
        <v>4.9989956535573331E-2</v>
      </c>
      <c r="L23" s="373">
        <v>1006.4295500000001</v>
      </c>
      <c r="M23" s="374">
        <v>3.4899189120343552E-2</v>
      </c>
      <c r="N23" s="373">
        <v>554.95585000000005</v>
      </c>
      <c r="O23" s="374">
        <v>3.5699287512388204E-2</v>
      </c>
      <c r="P23" s="373">
        <v>3400.2406299999998</v>
      </c>
      <c r="Q23" s="374">
        <v>0.26075168948829797</v>
      </c>
      <c r="R23" s="373">
        <v>10363.4828</v>
      </c>
      <c r="S23" s="374">
        <v>0.25667493730983176</v>
      </c>
      <c r="T23" s="373">
        <v>8172.5683799999997</v>
      </c>
      <c r="U23" s="374">
        <v>0.25473119399842536</v>
      </c>
      <c r="V23" s="373">
        <v>2347.93181</v>
      </c>
      <c r="W23" s="374">
        <v>0.23742310486139456</v>
      </c>
      <c r="X23" s="373">
        <v>237.90082000000004</v>
      </c>
      <c r="Y23" s="374">
        <v>0.34403897764520819</v>
      </c>
      <c r="Z23" s="373">
        <v>404.05493999999993</v>
      </c>
      <c r="AA23" s="374">
        <v>7.9558426967842946E-2</v>
      </c>
      <c r="AB23" s="373">
        <v>1356.6173200000001</v>
      </c>
      <c r="AC23" s="374">
        <v>0.12033157651297199</v>
      </c>
      <c r="AD23" s="373">
        <v>40.224350000000001</v>
      </c>
      <c r="AE23" s="374">
        <v>6.5682604248182716E-2</v>
      </c>
      <c r="AF23" s="373">
        <v>53.536830000000002</v>
      </c>
      <c r="AG23" s="374">
        <v>0.11771510812918005</v>
      </c>
      <c r="AH23" s="373">
        <v>597.28030000000001</v>
      </c>
      <c r="AI23" s="374">
        <v>6.3837776116506276E-2</v>
      </c>
      <c r="AJ23" s="373">
        <v>1356.7387700000002</v>
      </c>
      <c r="AK23" s="374">
        <v>0.14986847608203926</v>
      </c>
      <c r="AL23" s="373">
        <v>944.34861999999998</v>
      </c>
      <c r="AM23" s="374">
        <v>0.15759652490435092</v>
      </c>
      <c r="AN23" s="373">
        <v>1154.7918399999999</v>
      </c>
      <c r="AO23" s="374">
        <v>0.15570974770889182</v>
      </c>
      <c r="AP23" s="373">
        <v>1368.4741900000001</v>
      </c>
      <c r="AQ23" s="374">
        <v>0.15916112829575854</v>
      </c>
      <c r="AR23" s="373">
        <v>34409.982080000002</v>
      </c>
      <c r="AS23" s="374">
        <v>0.15099341139572767</v>
      </c>
    </row>
    <row r="24" spans="1:45" ht="19.5">
      <c r="A24" s="360" t="s">
        <v>420</v>
      </c>
      <c r="B24" s="373">
        <v>0</v>
      </c>
      <c r="C24" s="374">
        <v>0</v>
      </c>
      <c r="D24" s="373">
        <v>0</v>
      </c>
      <c r="E24" s="374">
        <v>0</v>
      </c>
      <c r="F24" s="373">
        <v>0</v>
      </c>
      <c r="G24" s="374">
        <v>0</v>
      </c>
      <c r="H24" s="373">
        <v>0</v>
      </c>
      <c r="I24" s="374">
        <v>0</v>
      </c>
      <c r="J24" s="373">
        <v>0</v>
      </c>
      <c r="K24" s="374">
        <v>0</v>
      </c>
      <c r="L24" s="373">
        <v>0</v>
      </c>
      <c r="M24" s="374">
        <v>0</v>
      </c>
      <c r="N24" s="373">
        <v>0</v>
      </c>
      <c r="O24" s="374">
        <v>0</v>
      </c>
      <c r="P24" s="373">
        <v>0</v>
      </c>
      <c r="Q24" s="374">
        <v>0</v>
      </c>
      <c r="R24" s="373">
        <v>0</v>
      </c>
      <c r="S24" s="374">
        <v>0</v>
      </c>
      <c r="T24" s="373">
        <v>0</v>
      </c>
      <c r="U24" s="374">
        <v>0</v>
      </c>
      <c r="V24" s="373">
        <v>0</v>
      </c>
      <c r="W24" s="374">
        <v>0</v>
      </c>
      <c r="X24" s="373">
        <v>0</v>
      </c>
      <c r="Y24" s="374">
        <v>0</v>
      </c>
      <c r="Z24" s="373">
        <v>0</v>
      </c>
      <c r="AA24" s="374">
        <v>0</v>
      </c>
      <c r="AB24" s="373">
        <v>0</v>
      </c>
      <c r="AC24" s="374">
        <v>0</v>
      </c>
      <c r="AD24" s="373">
        <v>0</v>
      </c>
      <c r="AE24" s="374">
        <v>0</v>
      </c>
      <c r="AF24" s="373">
        <v>0</v>
      </c>
      <c r="AG24" s="374">
        <v>0</v>
      </c>
      <c r="AH24" s="373">
        <v>0</v>
      </c>
      <c r="AI24" s="374">
        <v>0</v>
      </c>
      <c r="AJ24" s="373">
        <v>0</v>
      </c>
      <c r="AK24" s="374">
        <v>0</v>
      </c>
      <c r="AL24" s="373">
        <v>0</v>
      </c>
      <c r="AM24" s="374">
        <v>0</v>
      </c>
      <c r="AN24" s="373">
        <v>0</v>
      </c>
      <c r="AO24" s="374">
        <v>0</v>
      </c>
      <c r="AP24" s="373">
        <v>0</v>
      </c>
      <c r="AQ24" s="374">
        <v>0</v>
      </c>
      <c r="AR24" s="373">
        <v>0</v>
      </c>
      <c r="AS24" s="374">
        <v>0</v>
      </c>
    </row>
    <row r="25" spans="1:45" ht="19.5">
      <c r="A25" s="360" t="s">
        <v>429</v>
      </c>
      <c r="B25" s="373">
        <v>0</v>
      </c>
      <c r="C25" s="374">
        <v>0</v>
      </c>
      <c r="D25" s="373">
        <v>0</v>
      </c>
      <c r="E25" s="374">
        <v>0</v>
      </c>
      <c r="F25" s="373">
        <v>0</v>
      </c>
      <c r="G25" s="374">
        <v>0</v>
      </c>
      <c r="H25" s="373">
        <v>0</v>
      </c>
      <c r="I25" s="374">
        <v>0</v>
      </c>
      <c r="J25" s="373">
        <v>0</v>
      </c>
      <c r="K25" s="374">
        <v>0</v>
      </c>
      <c r="L25" s="373">
        <v>0</v>
      </c>
      <c r="M25" s="374">
        <v>0</v>
      </c>
      <c r="N25" s="373">
        <v>0</v>
      </c>
      <c r="O25" s="374">
        <v>0</v>
      </c>
      <c r="P25" s="373">
        <v>389.08615999999995</v>
      </c>
      <c r="Q25" s="374">
        <v>2.9837556989757583E-2</v>
      </c>
      <c r="R25" s="373">
        <v>1207.78828</v>
      </c>
      <c r="S25" s="374">
        <v>2.9913590540484085E-2</v>
      </c>
      <c r="T25" s="373">
        <v>952.45048999999995</v>
      </c>
      <c r="U25" s="374">
        <v>2.9686977124085596E-2</v>
      </c>
      <c r="V25" s="373">
        <v>293.84110999999996</v>
      </c>
      <c r="W25" s="374">
        <v>2.9713243108247921E-2</v>
      </c>
      <c r="X25" s="373">
        <v>0</v>
      </c>
      <c r="Y25" s="374">
        <v>0</v>
      </c>
      <c r="Z25" s="373">
        <v>99.960520000000002</v>
      </c>
      <c r="AA25" s="374">
        <v>1.9682228684266563E-2</v>
      </c>
      <c r="AB25" s="373">
        <v>105.11955999999999</v>
      </c>
      <c r="AC25" s="374">
        <v>9.3240755448632702E-3</v>
      </c>
      <c r="AD25" s="373">
        <v>0</v>
      </c>
      <c r="AE25" s="374">
        <v>0</v>
      </c>
      <c r="AF25" s="373">
        <v>0</v>
      </c>
      <c r="AG25" s="374">
        <v>0</v>
      </c>
      <c r="AH25" s="373">
        <v>107.37989999999999</v>
      </c>
      <c r="AI25" s="374">
        <v>1.1476845989417082E-2</v>
      </c>
      <c r="AJ25" s="373">
        <v>0</v>
      </c>
      <c r="AK25" s="374">
        <v>0</v>
      </c>
      <c r="AL25" s="373">
        <v>0</v>
      </c>
      <c r="AM25" s="374">
        <v>0</v>
      </c>
      <c r="AN25" s="373">
        <v>0</v>
      </c>
      <c r="AO25" s="374">
        <v>0</v>
      </c>
      <c r="AP25" s="373">
        <v>0</v>
      </c>
      <c r="AQ25" s="374">
        <v>0</v>
      </c>
      <c r="AR25" s="373">
        <v>3155.6260200000002</v>
      </c>
      <c r="AS25" s="374">
        <v>1.3847107991546002E-2</v>
      </c>
    </row>
    <row r="26" spans="1:45" ht="19.5">
      <c r="A26" s="361" t="s">
        <v>422</v>
      </c>
      <c r="B26" s="373">
        <v>57.780470000000001</v>
      </c>
      <c r="C26" s="374">
        <v>1.2911626736586548E-2</v>
      </c>
      <c r="D26" s="373">
        <v>55.608289999999997</v>
      </c>
      <c r="E26" s="374">
        <v>1.3024429583058394E-2</v>
      </c>
      <c r="F26" s="373">
        <v>56.142819999999993</v>
      </c>
      <c r="G26" s="374">
        <v>1.4045050646925718E-2</v>
      </c>
      <c r="H26" s="373">
        <v>211.52621999999997</v>
      </c>
      <c r="I26" s="374">
        <v>1.3493628838959831E-2</v>
      </c>
      <c r="J26" s="373">
        <v>0</v>
      </c>
      <c r="K26" s="374">
        <v>0</v>
      </c>
      <c r="L26" s="373">
        <v>383.76193000000001</v>
      </c>
      <c r="M26" s="374">
        <v>1.3307419453510725E-2</v>
      </c>
      <c r="N26" s="373">
        <v>220.35293999999999</v>
      </c>
      <c r="O26" s="374">
        <v>1.4174898704572673E-2</v>
      </c>
      <c r="P26" s="373">
        <v>277.04268999999999</v>
      </c>
      <c r="Q26" s="374">
        <v>2.1245363884109227E-2</v>
      </c>
      <c r="R26" s="373">
        <v>839.02543000000003</v>
      </c>
      <c r="S26" s="374">
        <v>2.0780349984910927E-2</v>
      </c>
      <c r="T26" s="373">
        <v>645.04900999999995</v>
      </c>
      <c r="U26" s="374">
        <v>2.0105564966200039E-2</v>
      </c>
      <c r="V26" s="373">
        <v>0</v>
      </c>
      <c r="W26" s="374">
        <v>0</v>
      </c>
      <c r="X26" s="373">
        <v>0</v>
      </c>
      <c r="Y26" s="374">
        <v>0</v>
      </c>
      <c r="Z26" s="373">
        <v>0</v>
      </c>
      <c r="AA26" s="374">
        <v>0</v>
      </c>
      <c r="AB26" s="373">
        <v>0</v>
      </c>
      <c r="AC26" s="374">
        <v>0</v>
      </c>
      <c r="AD26" s="373">
        <v>0</v>
      </c>
      <c r="AE26" s="374">
        <v>0</v>
      </c>
      <c r="AF26" s="373">
        <v>0</v>
      </c>
      <c r="AG26" s="374">
        <v>0</v>
      </c>
      <c r="AH26" s="373">
        <v>0</v>
      </c>
      <c r="AI26" s="374">
        <v>0</v>
      </c>
      <c r="AJ26" s="373">
        <v>0</v>
      </c>
      <c r="AK26" s="374">
        <v>0</v>
      </c>
      <c r="AL26" s="373">
        <v>0</v>
      </c>
      <c r="AM26" s="374">
        <v>0</v>
      </c>
      <c r="AN26" s="373">
        <v>0</v>
      </c>
      <c r="AO26" s="374">
        <v>0</v>
      </c>
      <c r="AP26" s="373">
        <v>0</v>
      </c>
      <c r="AQ26" s="374">
        <v>0</v>
      </c>
      <c r="AR26" s="373">
        <v>2746.2898000000005</v>
      </c>
      <c r="AS26" s="374">
        <v>1.2050911988829804E-2</v>
      </c>
    </row>
    <row r="27" spans="1:45" ht="39">
      <c r="A27" s="361" t="s">
        <v>430</v>
      </c>
      <c r="B27" s="373">
        <v>358.39749999999998</v>
      </c>
      <c r="C27" s="374">
        <v>8.0087523402384522E-2</v>
      </c>
      <c r="D27" s="373">
        <v>303.30311</v>
      </c>
      <c r="E27" s="374">
        <v>7.1038868458598789E-2</v>
      </c>
      <c r="F27" s="373">
        <v>221.61404000000002</v>
      </c>
      <c r="G27" s="374">
        <v>5.5440400319574652E-2</v>
      </c>
      <c r="H27" s="373">
        <v>1096.0003000000002</v>
      </c>
      <c r="I27" s="374">
        <v>6.9915782807392066E-2</v>
      </c>
      <c r="J27" s="373">
        <v>18.3172</v>
      </c>
      <c r="K27" s="374">
        <v>1.5605729872067906E-2</v>
      </c>
      <c r="L27" s="373">
        <v>2406.8909499999995</v>
      </c>
      <c r="M27" s="374">
        <v>8.3461919869198334E-2</v>
      </c>
      <c r="N27" s="373">
        <v>1053.4688600000002</v>
      </c>
      <c r="O27" s="374">
        <v>6.7767711104383968E-2</v>
      </c>
      <c r="P27" s="373">
        <v>1223.28196</v>
      </c>
      <c r="Q27" s="374">
        <v>9.380890133959624E-2</v>
      </c>
      <c r="R27" s="373">
        <v>3782.0167199999996</v>
      </c>
      <c r="S27" s="374">
        <v>9.3670141905454363E-2</v>
      </c>
      <c r="T27" s="373">
        <v>2904.0337200000004</v>
      </c>
      <c r="U27" s="374">
        <v>9.0515972765380398E-2</v>
      </c>
      <c r="V27" s="373">
        <v>1115.11601</v>
      </c>
      <c r="W27" s="374">
        <v>0.11276064502693113</v>
      </c>
      <c r="X27" s="373">
        <v>122.57865</v>
      </c>
      <c r="Y27" s="374">
        <v>0.1772664483759652</v>
      </c>
      <c r="Z27" s="373">
        <v>653.53137000000004</v>
      </c>
      <c r="AA27" s="374">
        <v>0.12868034176574936</v>
      </c>
      <c r="AB27" s="373">
        <v>2243.5415400000002</v>
      </c>
      <c r="AC27" s="374">
        <v>0.19900150654168342</v>
      </c>
      <c r="AD27" s="373">
        <v>138.76070999999999</v>
      </c>
      <c r="AE27" s="374">
        <v>0.2265832710814929</v>
      </c>
      <c r="AF27" s="373">
        <v>49.766309999999997</v>
      </c>
      <c r="AG27" s="374">
        <v>0.10942460662762987</v>
      </c>
      <c r="AH27" s="373">
        <v>697.52112</v>
      </c>
      <c r="AI27" s="374">
        <v>7.4551591765364952E-2</v>
      </c>
      <c r="AJ27" s="373">
        <v>764.47672999999998</v>
      </c>
      <c r="AK27" s="374">
        <v>8.4445852848504199E-2</v>
      </c>
      <c r="AL27" s="373">
        <v>592.53955000000008</v>
      </c>
      <c r="AM27" s="374">
        <v>9.88852760206161E-2</v>
      </c>
      <c r="AN27" s="373">
        <v>680.23208000000011</v>
      </c>
      <c r="AO27" s="374">
        <v>9.1721089369920336E-2</v>
      </c>
      <c r="AP27" s="373">
        <v>848.78565000000003</v>
      </c>
      <c r="AQ27" s="374">
        <v>9.8718472531256735E-2</v>
      </c>
      <c r="AR27" s="373">
        <v>21274.174080000001</v>
      </c>
      <c r="AS27" s="374">
        <v>9.3352565877470109E-2</v>
      </c>
    </row>
    <row r="28" spans="1:45" ht="19.5">
      <c r="A28" s="362" t="s">
        <v>424</v>
      </c>
      <c r="B28" s="373">
        <v>0</v>
      </c>
      <c r="C28" s="374">
        <v>0</v>
      </c>
      <c r="D28" s="373">
        <v>0</v>
      </c>
      <c r="E28" s="374">
        <v>0</v>
      </c>
      <c r="F28" s="373">
        <v>0</v>
      </c>
      <c r="G28" s="374">
        <v>0</v>
      </c>
      <c r="H28" s="373">
        <v>0</v>
      </c>
      <c r="I28" s="374">
        <v>0</v>
      </c>
      <c r="J28" s="373">
        <v>0</v>
      </c>
      <c r="K28" s="374">
        <v>0</v>
      </c>
      <c r="L28" s="373">
        <v>0</v>
      </c>
      <c r="M28" s="374">
        <v>0</v>
      </c>
      <c r="N28" s="373">
        <v>0</v>
      </c>
      <c r="O28" s="374">
        <v>0</v>
      </c>
      <c r="P28" s="373">
        <v>1148.1232</v>
      </c>
      <c r="Q28" s="374">
        <v>8.8045258179480987E-2</v>
      </c>
      <c r="R28" s="373">
        <v>3240.8708799999999</v>
      </c>
      <c r="S28" s="374">
        <v>8.0267449274220762E-2</v>
      </c>
      <c r="T28" s="373">
        <v>2942.3778600000001</v>
      </c>
      <c r="U28" s="374">
        <v>9.1711123189443619E-2</v>
      </c>
      <c r="V28" s="373">
        <v>546.19929999999999</v>
      </c>
      <c r="W28" s="374">
        <v>5.5231729101672809E-2</v>
      </c>
      <c r="X28" s="373">
        <v>0</v>
      </c>
      <c r="Y28" s="374">
        <v>0</v>
      </c>
      <c r="Z28" s="373">
        <v>0</v>
      </c>
      <c r="AA28" s="374">
        <v>0</v>
      </c>
      <c r="AB28" s="373">
        <v>0</v>
      </c>
      <c r="AC28" s="374">
        <v>0</v>
      </c>
      <c r="AD28" s="373">
        <v>0</v>
      </c>
      <c r="AE28" s="374">
        <v>0</v>
      </c>
      <c r="AF28" s="373">
        <v>9.9613999999999994</v>
      </c>
      <c r="AG28" s="374">
        <v>2.190281490551484E-2</v>
      </c>
      <c r="AH28" s="373">
        <v>0</v>
      </c>
      <c r="AI28" s="374">
        <v>0</v>
      </c>
      <c r="AJ28" s="373">
        <v>0</v>
      </c>
      <c r="AK28" s="374">
        <v>0</v>
      </c>
      <c r="AL28" s="373">
        <v>0</v>
      </c>
      <c r="AM28" s="374">
        <v>0</v>
      </c>
      <c r="AN28" s="373">
        <v>0</v>
      </c>
      <c r="AO28" s="374">
        <v>0</v>
      </c>
      <c r="AP28" s="373">
        <v>0</v>
      </c>
      <c r="AQ28" s="374">
        <v>0</v>
      </c>
      <c r="AR28" s="373">
        <v>7887.5326399999994</v>
      </c>
      <c r="AS28" s="374">
        <v>3.4611045656457076E-2</v>
      </c>
    </row>
    <row r="29" spans="1:45" ht="19.5">
      <c r="A29" s="360" t="s">
        <v>425</v>
      </c>
      <c r="B29" s="373">
        <v>0</v>
      </c>
      <c r="C29" s="374">
        <v>0</v>
      </c>
      <c r="D29" s="373">
        <v>0</v>
      </c>
      <c r="E29" s="374">
        <v>0</v>
      </c>
      <c r="F29" s="373">
        <v>0</v>
      </c>
      <c r="G29" s="374">
        <v>0</v>
      </c>
      <c r="H29" s="373">
        <v>0</v>
      </c>
      <c r="I29" s="374">
        <v>0</v>
      </c>
      <c r="J29" s="373">
        <v>0</v>
      </c>
      <c r="K29" s="374">
        <v>0</v>
      </c>
      <c r="L29" s="373">
        <v>0</v>
      </c>
      <c r="M29" s="374">
        <v>0</v>
      </c>
      <c r="N29" s="373">
        <v>0</v>
      </c>
      <c r="O29" s="374">
        <v>0</v>
      </c>
      <c r="P29" s="373">
        <v>0</v>
      </c>
      <c r="Q29" s="374">
        <v>0</v>
      </c>
      <c r="R29" s="373">
        <v>0</v>
      </c>
      <c r="S29" s="374">
        <v>0</v>
      </c>
      <c r="T29" s="373">
        <v>0</v>
      </c>
      <c r="U29" s="374">
        <v>0</v>
      </c>
      <c r="V29" s="373">
        <v>0</v>
      </c>
      <c r="W29" s="374">
        <v>0</v>
      </c>
      <c r="X29" s="373">
        <v>0</v>
      </c>
      <c r="Y29" s="374">
        <v>0</v>
      </c>
      <c r="Z29" s="373">
        <v>0</v>
      </c>
      <c r="AA29" s="374">
        <v>0</v>
      </c>
      <c r="AB29" s="373">
        <v>0</v>
      </c>
      <c r="AC29" s="374">
        <v>0</v>
      </c>
      <c r="AD29" s="373">
        <v>0</v>
      </c>
      <c r="AE29" s="374">
        <v>0</v>
      </c>
      <c r="AF29" s="373">
        <v>0</v>
      </c>
      <c r="AG29" s="374">
        <v>0</v>
      </c>
      <c r="AH29" s="373">
        <v>0</v>
      </c>
      <c r="AI29" s="374">
        <v>0</v>
      </c>
      <c r="AJ29" s="373">
        <v>0</v>
      </c>
      <c r="AK29" s="374">
        <v>0</v>
      </c>
      <c r="AL29" s="373">
        <v>0</v>
      </c>
      <c r="AM29" s="374">
        <v>0</v>
      </c>
      <c r="AN29" s="373">
        <v>0</v>
      </c>
      <c r="AO29" s="374">
        <v>0</v>
      </c>
      <c r="AP29" s="373">
        <v>0</v>
      </c>
      <c r="AQ29" s="374">
        <v>0</v>
      </c>
      <c r="AR29" s="373">
        <v>0</v>
      </c>
      <c r="AS29" s="374">
        <v>0</v>
      </c>
    </row>
    <row r="30" spans="1:45" ht="19.5">
      <c r="A30" s="360" t="s">
        <v>431</v>
      </c>
      <c r="B30" s="373">
        <v>0</v>
      </c>
      <c r="C30" s="374">
        <v>0</v>
      </c>
      <c r="D30" s="373">
        <v>0</v>
      </c>
      <c r="E30" s="374">
        <v>0</v>
      </c>
      <c r="F30" s="373">
        <v>0</v>
      </c>
      <c r="G30" s="374">
        <v>0</v>
      </c>
      <c r="H30" s="373">
        <v>0</v>
      </c>
      <c r="I30" s="374">
        <v>0</v>
      </c>
      <c r="J30" s="373">
        <v>0</v>
      </c>
      <c r="K30" s="374">
        <v>0</v>
      </c>
      <c r="L30" s="373">
        <v>0</v>
      </c>
      <c r="M30" s="374">
        <v>0</v>
      </c>
      <c r="N30" s="373">
        <v>0</v>
      </c>
      <c r="O30" s="374">
        <v>0</v>
      </c>
      <c r="P30" s="373">
        <v>0</v>
      </c>
      <c r="Q30" s="374">
        <v>0</v>
      </c>
      <c r="R30" s="373">
        <v>0</v>
      </c>
      <c r="S30" s="374">
        <v>0</v>
      </c>
      <c r="T30" s="373">
        <v>0</v>
      </c>
      <c r="U30" s="374">
        <v>0</v>
      </c>
      <c r="V30" s="373">
        <v>0</v>
      </c>
      <c r="W30" s="374">
        <v>0</v>
      </c>
      <c r="X30" s="373">
        <v>0</v>
      </c>
      <c r="Y30" s="374">
        <v>0</v>
      </c>
      <c r="Z30" s="373">
        <v>0</v>
      </c>
      <c r="AA30" s="374">
        <v>0</v>
      </c>
      <c r="AB30" s="373">
        <v>0</v>
      </c>
      <c r="AC30" s="374">
        <v>0</v>
      </c>
      <c r="AD30" s="373">
        <v>0</v>
      </c>
      <c r="AE30" s="374">
        <v>0</v>
      </c>
      <c r="AF30" s="373">
        <v>0</v>
      </c>
      <c r="AG30" s="374">
        <v>0</v>
      </c>
      <c r="AH30" s="373">
        <v>0</v>
      </c>
      <c r="AI30" s="374">
        <v>0</v>
      </c>
      <c r="AJ30" s="373">
        <v>0</v>
      </c>
      <c r="AK30" s="374">
        <v>0</v>
      </c>
      <c r="AL30" s="373">
        <v>0</v>
      </c>
      <c r="AM30" s="374">
        <v>0</v>
      </c>
      <c r="AN30" s="373">
        <v>0</v>
      </c>
      <c r="AO30" s="374">
        <v>0</v>
      </c>
      <c r="AP30" s="373">
        <v>0</v>
      </c>
      <c r="AQ30" s="374">
        <v>0</v>
      </c>
      <c r="AR30" s="373">
        <v>0</v>
      </c>
      <c r="AS30" s="374">
        <v>0</v>
      </c>
    </row>
    <row r="31" spans="1:45" ht="18">
      <c r="A31" s="353" t="s">
        <v>432</v>
      </c>
      <c r="B31" s="371">
        <v>4482.2516199999982</v>
      </c>
      <c r="C31" s="372">
        <v>1.0016041727749936</v>
      </c>
      <c r="D31" s="371">
        <v>4293.6662800000013</v>
      </c>
      <c r="E31" s="372">
        <v>1.005651389694096</v>
      </c>
      <c r="F31" s="371">
        <v>4007.6424099999999</v>
      </c>
      <c r="G31" s="372">
        <v>1.0025777227295929</v>
      </c>
      <c r="H31" s="371">
        <v>15698.173700000003</v>
      </c>
      <c r="I31" s="372">
        <v>1.0014140533373159</v>
      </c>
      <c r="J31" s="371">
        <v>1174.6819999999993</v>
      </c>
      <c r="K31" s="372">
        <v>1.0007954260247451</v>
      </c>
      <c r="L31" s="371">
        <v>28878.375739999999</v>
      </c>
      <c r="M31" s="372">
        <v>1.001393387583464</v>
      </c>
      <c r="N31" s="371">
        <v>15568.336730000006</v>
      </c>
      <c r="O31" s="372">
        <v>1.0014824224556671</v>
      </c>
      <c r="P31" s="371">
        <v>13063.554269999999</v>
      </c>
      <c r="Q31" s="372">
        <v>1.0017949366791048</v>
      </c>
      <c r="R31" s="371">
        <v>40429.779340000023</v>
      </c>
      <c r="S31" s="372">
        <v>1.0013343272538491</v>
      </c>
      <c r="T31" s="371">
        <v>32121.134219999996</v>
      </c>
      <c r="U31" s="372">
        <v>1.001185244588223</v>
      </c>
      <c r="V31" s="371">
        <v>9900.2446099999943</v>
      </c>
      <c r="W31" s="372">
        <v>1.0011137479301346</v>
      </c>
      <c r="X31" s="371">
        <v>692.33011999999997</v>
      </c>
      <c r="Y31" s="372">
        <v>1.0012094396218736</v>
      </c>
      <c r="Z31" s="371">
        <v>5089.9833700000027</v>
      </c>
      <c r="AA31" s="372">
        <v>1.0022178424787489</v>
      </c>
      <c r="AB31" s="371">
        <v>11307.482039999994</v>
      </c>
      <c r="AC31" s="372">
        <v>1.0029704915350157</v>
      </c>
      <c r="AD31" s="371">
        <v>613.03661</v>
      </c>
      <c r="AE31" s="372">
        <v>1.001031490733288</v>
      </c>
      <c r="AF31" s="371">
        <v>455.27690999999999</v>
      </c>
      <c r="AG31" s="372">
        <v>1.0010486367864695</v>
      </c>
      <c r="AH31" s="371">
        <v>9378.5166300000001</v>
      </c>
      <c r="AI31" s="372">
        <v>1.0023830434904197</v>
      </c>
      <c r="AJ31" s="371">
        <v>9123.7079300000005</v>
      </c>
      <c r="AK31" s="372">
        <v>1.0078257022807102</v>
      </c>
      <c r="AL31" s="371">
        <v>6023.8933500000003</v>
      </c>
      <c r="AM31" s="372">
        <v>1.0052904597397823</v>
      </c>
      <c r="AN31" s="371">
        <v>7459.0849299999982</v>
      </c>
      <c r="AO31" s="372">
        <v>1.0057676131392623</v>
      </c>
      <c r="AP31" s="371">
        <v>8646.7639699999963</v>
      </c>
      <c r="AQ31" s="372">
        <v>1.0056665442643911</v>
      </c>
      <c r="AR31" s="371">
        <v>228407.91677999991</v>
      </c>
      <c r="AS31" s="372">
        <v>1.0022699362127552</v>
      </c>
    </row>
    <row r="32" spans="1:45" ht="19.5">
      <c r="A32" s="360" t="s">
        <v>433</v>
      </c>
      <c r="B32" s="373">
        <v>7.1787899999999993</v>
      </c>
      <c r="C32" s="374">
        <v>1.6041727749936982E-3</v>
      </c>
      <c r="D32" s="373">
        <v>24.128819999999997</v>
      </c>
      <c r="E32" s="374">
        <v>5.6513896940958083E-3</v>
      </c>
      <c r="F32" s="373">
        <v>10.304029999999999</v>
      </c>
      <c r="G32" s="374">
        <v>2.5777227295928845E-3</v>
      </c>
      <c r="H32" s="373">
        <v>22.166710000000002</v>
      </c>
      <c r="I32" s="374">
        <v>1.4140533373160988E-3</v>
      </c>
      <c r="J32" s="373">
        <v>0.93362999999999996</v>
      </c>
      <c r="K32" s="374">
        <v>7.954260247449806E-4</v>
      </c>
      <c r="L32" s="373">
        <v>40.182780000000001</v>
      </c>
      <c r="M32" s="374">
        <v>1.3933875834638981E-3</v>
      </c>
      <c r="N32" s="373">
        <v>23.044689999999999</v>
      </c>
      <c r="O32" s="374">
        <v>1.4824224556671622E-3</v>
      </c>
      <c r="P32" s="373">
        <v>23.40624</v>
      </c>
      <c r="Q32" s="374">
        <v>1.7949366791045552E-3</v>
      </c>
      <c r="R32" s="373">
        <v>53.874669999999995</v>
      </c>
      <c r="S32" s="374">
        <v>1.3343272538492439E-3</v>
      </c>
      <c r="T32" s="373">
        <v>38.026330000000002</v>
      </c>
      <c r="U32" s="374">
        <v>1.1852445882230896E-3</v>
      </c>
      <c r="V32" s="373">
        <v>11.014110000000001</v>
      </c>
      <c r="W32" s="374">
        <v>1.1137479301347062E-3</v>
      </c>
      <c r="X32" s="373">
        <v>0.83631999999999995</v>
      </c>
      <c r="Y32" s="374">
        <v>1.2094396218736885E-3</v>
      </c>
      <c r="Z32" s="373">
        <v>11.263800000000002</v>
      </c>
      <c r="AA32" s="374">
        <v>2.2178424787490277E-3</v>
      </c>
      <c r="AB32" s="373">
        <v>33.489299999999993</v>
      </c>
      <c r="AC32" s="374">
        <v>2.9704915350158376E-3</v>
      </c>
      <c r="AD32" s="373">
        <v>0.63169000000000008</v>
      </c>
      <c r="AE32" s="374">
        <v>1.0314907332880344E-3</v>
      </c>
      <c r="AF32" s="373">
        <v>0.47692000000000001</v>
      </c>
      <c r="AG32" s="374">
        <v>1.0486367864695864E-3</v>
      </c>
      <c r="AH32" s="373">
        <v>22.296279999999999</v>
      </c>
      <c r="AI32" s="374">
        <v>2.3830434904197183E-3</v>
      </c>
      <c r="AJ32" s="373">
        <v>70.845010000000016</v>
      </c>
      <c r="AK32" s="374">
        <v>7.8257022807101135E-3</v>
      </c>
      <c r="AL32" s="373">
        <v>31.701450000000001</v>
      </c>
      <c r="AM32" s="374">
        <v>5.2904597397823655E-3</v>
      </c>
      <c r="AN32" s="373">
        <v>42.774409999999996</v>
      </c>
      <c r="AO32" s="374">
        <v>5.767613139262137E-3</v>
      </c>
      <c r="AP32" s="373">
        <v>48.72119</v>
      </c>
      <c r="AQ32" s="374">
        <v>5.6665442643912978E-3</v>
      </c>
      <c r="AR32" s="373">
        <v>517.29717000000005</v>
      </c>
      <c r="AS32" s="374">
        <v>2.2699362127553795E-3</v>
      </c>
    </row>
    <row r="33" spans="1:45" ht="22.5" customHeight="1">
      <c r="A33" s="889" t="s">
        <v>434</v>
      </c>
      <c r="B33" s="890">
        <v>4475.0728299999982</v>
      </c>
      <c r="C33" s="891">
        <v>1</v>
      </c>
      <c r="D33" s="890">
        <v>4269.5374600000005</v>
      </c>
      <c r="E33" s="891">
        <v>1</v>
      </c>
      <c r="F33" s="890">
        <v>3997.3383799999997</v>
      </c>
      <c r="G33" s="891">
        <v>1</v>
      </c>
      <c r="H33" s="890">
        <v>15676.006990000005</v>
      </c>
      <c r="I33" s="891">
        <v>1</v>
      </c>
      <c r="J33" s="890">
        <v>1173.7483699999991</v>
      </c>
      <c r="K33" s="891">
        <v>1</v>
      </c>
      <c r="L33" s="890">
        <v>28838.19296</v>
      </c>
      <c r="M33" s="891">
        <v>1</v>
      </c>
      <c r="N33" s="890">
        <v>15545.292040000008</v>
      </c>
      <c r="O33" s="891">
        <v>1</v>
      </c>
      <c r="P33" s="890">
        <v>13040.148029999997</v>
      </c>
      <c r="Q33" s="891">
        <v>1</v>
      </c>
      <c r="R33" s="890">
        <v>40375.904670000025</v>
      </c>
      <c r="S33" s="891">
        <v>1</v>
      </c>
      <c r="T33" s="890">
        <v>32083.107889999996</v>
      </c>
      <c r="U33" s="891">
        <v>1</v>
      </c>
      <c r="V33" s="890">
        <v>9889.2304999999942</v>
      </c>
      <c r="W33" s="891">
        <v>1</v>
      </c>
      <c r="X33" s="890">
        <v>691.49379999999996</v>
      </c>
      <c r="Y33" s="891">
        <v>1</v>
      </c>
      <c r="Z33" s="890">
        <v>5078.7195700000029</v>
      </c>
      <c r="AA33" s="891">
        <v>1</v>
      </c>
      <c r="AB33" s="890">
        <v>11273.992739999994</v>
      </c>
      <c r="AC33" s="891">
        <v>1</v>
      </c>
      <c r="AD33" s="890">
        <v>612.40492000000006</v>
      </c>
      <c r="AE33" s="891">
        <v>1</v>
      </c>
      <c r="AF33" s="890">
        <v>454.79998999999998</v>
      </c>
      <c r="AG33" s="891">
        <v>1</v>
      </c>
      <c r="AH33" s="890">
        <v>9356.2203499999996</v>
      </c>
      <c r="AI33" s="891">
        <v>1</v>
      </c>
      <c r="AJ33" s="890">
        <v>9052.8629199999996</v>
      </c>
      <c r="AK33" s="891">
        <v>1</v>
      </c>
      <c r="AL33" s="890">
        <v>5992.1919000000007</v>
      </c>
      <c r="AM33" s="891">
        <v>1</v>
      </c>
      <c r="AN33" s="890">
        <v>7416.3105199999973</v>
      </c>
      <c r="AO33" s="891">
        <v>1</v>
      </c>
      <c r="AP33" s="890">
        <v>8598.0427799999979</v>
      </c>
      <c r="AQ33" s="891">
        <v>1</v>
      </c>
      <c r="AR33" s="890">
        <v>227890.61960999994</v>
      </c>
      <c r="AS33" s="891">
        <v>1</v>
      </c>
    </row>
    <row r="34" spans="1:45" ht="19.5">
      <c r="A34" s="362" t="s">
        <v>435</v>
      </c>
      <c r="B34" s="373">
        <v>-0.50978999999999997</v>
      </c>
      <c r="C34" s="374">
        <v>-1.1391769907798353E-4</v>
      </c>
      <c r="D34" s="373">
        <v>-0.50167000000000006</v>
      </c>
      <c r="E34" s="374">
        <v>-1.1749984739564739E-4</v>
      </c>
      <c r="F34" s="373">
        <v>0</v>
      </c>
      <c r="G34" s="374">
        <v>0</v>
      </c>
      <c r="H34" s="373">
        <v>-1.7856099999999999</v>
      </c>
      <c r="I34" s="374">
        <v>-1.1390719595488004E-4</v>
      </c>
      <c r="J34" s="373">
        <v>-6.7269999999999996E-2</v>
      </c>
      <c r="K34" s="374">
        <v>-5.7312113668792609E-5</v>
      </c>
      <c r="L34" s="373">
        <v>-3.4365000000000001</v>
      </c>
      <c r="M34" s="374">
        <v>-1.1916488681404537E-4</v>
      </c>
      <c r="N34" s="373">
        <v>-1.7856099999999999</v>
      </c>
      <c r="O34" s="374">
        <v>-1.1486500191861298E-4</v>
      </c>
      <c r="P34" s="373">
        <v>0</v>
      </c>
      <c r="Q34" s="374">
        <v>0</v>
      </c>
      <c r="R34" s="373">
        <v>0</v>
      </c>
      <c r="S34" s="374">
        <v>0</v>
      </c>
      <c r="T34" s="373">
        <v>0</v>
      </c>
      <c r="U34" s="374">
        <v>0</v>
      </c>
      <c r="V34" s="373">
        <v>0</v>
      </c>
      <c r="W34" s="374">
        <v>0</v>
      </c>
      <c r="X34" s="373">
        <v>0</v>
      </c>
      <c r="Y34" s="374">
        <v>0</v>
      </c>
      <c r="Z34" s="373">
        <v>0</v>
      </c>
      <c r="AA34" s="374">
        <v>0</v>
      </c>
      <c r="AB34" s="373">
        <v>0</v>
      </c>
      <c r="AC34" s="374">
        <v>0</v>
      </c>
      <c r="AD34" s="373">
        <v>0</v>
      </c>
      <c r="AE34" s="374">
        <v>0</v>
      </c>
      <c r="AF34" s="373">
        <v>0</v>
      </c>
      <c r="AG34" s="374">
        <v>0</v>
      </c>
      <c r="AH34" s="373">
        <v>0</v>
      </c>
      <c r="AI34" s="374">
        <v>0</v>
      </c>
      <c r="AJ34" s="373">
        <v>0</v>
      </c>
      <c r="AK34" s="374">
        <v>0</v>
      </c>
      <c r="AL34" s="373">
        <v>0</v>
      </c>
      <c r="AM34" s="374">
        <v>0</v>
      </c>
      <c r="AN34" s="373">
        <v>0</v>
      </c>
      <c r="AO34" s="374">
        <v>0</v>
      </c>
      <c r="AP34" s="373">
        <v>0</v>
      </c>
      <c r="AQ34" s="374">
        <v>0</v>
      </c>
      <c r="AR34" s="373">
        <v>-8.0864499999999992</v>
      </c>
      <c r="AS34" s="374">
        <v>-3.5483908964040408E-5</v>
      </c>
    </row>
    <row r="35" spans="1:45" ht="28.5">
      <c r="A35" s="362" t="s">
        <v>436</v>
      </c>
      <c r="B35" s="373">
        <v>0</v>
      </c>
      <c r="C35" s="374">
        <v>0</v>
      </c>
      <c r="D35" s="373">
        <v>0</v>
      </c>
      <c r="E35" s="374">
        <v>0</v>
      </c>
      <c r="F35" s="373">
        <v>0</v>
      </c>
      <c r="G35" s="374">
        <v>0</v>
      </c>
      <c r="H35" s="373">
        <v>0</v>
      </c>
      <c r="I35" s="374">
        <v>0</v>
      </c>
      <c r="J35" s="373">
        <v>0</v>
      </c>
      <c r="K35" s="374">
        <v>0</v>
      </c>
      <c r="L35" s="373">
        <v>0</v>
      </c>
      <c r="M35" s="374">
        <v>0</v>
      </c>
      <c r="N35" s="373">
        <v>0</v>
      </c>
      <c r="O35" s="374">
        <v>0</v>
      </c>
      <c r="P35" s="373">
        <v>0</v>
      </c>
      <c r="Q35" s="374">
        <v>0</v>
      </c>
      <c r="R35" s="373">
        <v>0</v>
      </c>
      <c r="S35" s="374">
        <v>0</v>
      </c>
      <c r="T35" s="373">
        <v>0</v>
      </c>
      <c r="U35" s="374">
        <v>0</v>
      </c>
      <c r="V35" s="373">
        <v>0</v>
      </c>
      <c r="W35" s="374">
        <v>0</v>
      </c>
      <c r="X35" s="373">
        <v>0</v>
      </c>
      <c r="Y35" s="374">
        <v>0</v>
      </c>
      <c r="Z35" s="373">
        <v>0</v>
      </c>
      <c r="AA35" s="374">
        <v>0</v>
      </c>
      <c r="AB35" s="373">
        <v>0</v>
      </c>
      <c r="AC35" s="374">
        <v>0</v>
      </c>
      <c r="AD35" s="373">
        <v>0</v>
      </c>
      <c r="AE35" s="374">
        <v>0</v>
      </c>
      <c r="AF35" s="373">
        <v>0</v>
      </c>
      <c r="AG35" s="374">
        <v>0</v>
      </c>
      <c r="AH35" s="373">
        <v>0</v>
      </c>
      <c r="AI35" s="374">
        <v>0</v>
      </c>
      <c r="AJ35" s="373">
        <v>0</v>
      </c>
      <c r="AK35" s="374">
        <v>0</v>
      </c>
      <c r="AL35" s="373">
        <v>0</v>
      </c>
      <c r="AM35" s="374">
        <v>0</v>
      </c>
      <c r="AN35" s="373">
        <v>0</v>
      </c>
      <c r="AO35" s="374">
        <v>0</v>
      </c>
      <c r="AP35" s="373">
        <v>0</v>
      </c>
      <c r="AQ35" s="374">
        <v>0</v>
      </c>
      <c r="AR35" s="373">
        <v>0</v>
      </c>
      <c r="AS35" s="374">
        <v>0</v>
      </c>
    </row>
    <row r="36" spans="1:45" ht="12.75" customHeight="1">
      <c r="A36" s="33" t="s">
        <v>520</v>
      </c>
      <c r="B36" s="33"/>
      <c r="C36" s="33"/>
    </row>
    <row r="38" spans="1:45">
      <c r="A38" s="596" t="s">
        <v>81</v>
      </c>
      <c r="B38" s="596"/>
      <c r="C38" s="596"/>
      <c r="AS38" s="24" t="s">
        <v>966</v>
      </c>
    </row>
    <row r="40" spans="1:45" ht="12.75" customHeight="1"/>
    <row r="41" spans="1:45" ht="15" customHeight="1">
      <c r="AM41" s="1054"/>
      <c r="AN41" s="1054"/>
      <c r="AP41" s="1054"/>
      <c r="AQ41" s="1054"/>
    </row>
    <row r="51" spans="1:3">
      <c r="A51" s="33"/>
      <c r="B51" s="33"/>
      <c r="C51" s="33"/>
    </row>
    <row r="52" spans="1:3">
      <c r="A52" s="521"/>
      <c r="B52" s="521"/>
      <c r="C52" s="521"/>
    </row>
  </sheetData>
  <mergeCells count="28">
    <mergeCell ref="AP6:AQ6"/>
    <mergeCell ref="AR6:AS6"/>
    <mergeCell ref="AD6:AE6"/>
    <mergeCell ref="AF6:AG6"/>
    <mergeCell ref="AH6:AI6"/>
    <mergeCell ref="AJ6:AK6"/>
    <mergeCell ref="AL6:AM6"/>
    <mergeCell ref="V6:W6"/>
    <mergeCell ref="X6:Y6"/>
    <mergeCell ref="Z6:AA6"/>
    <mergeCell ref="AB6:AC6"/>
    <mergeCell ref="AN6:AO6"/>
    <mergeCell ref="L6:M6"/>
    <mergeCell ref="N6:O6"/>
    <mergeCell ref="P6:Q6"/>
    <mergeCell ref="R6:S6"/>
    <mergeCell ref="T6:U6"/>
    <mergeCell ref="A6:A8"/>
    <mergeCell ref="D6:E6"/>
    <mergeCell ref="F6:G6"/>
    <mergeCell ref="H6:I6"/>
    <mergeCell ref="J6:K6"/>
    <mergeCell ref="B6:C6"/>
    <mergeCell ref="AR5:AS5"/>
    <mergeCell ref="P5:W5"/>
    <mergeCell ref="B5:O5"/>
    <mergeCell ref="X5:AI5"/>
    <mergeCell ref="AJ5:AQ5"/>
  </mergeCells>
  <hyperlinks>
    <hyperlink ref="A38"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6384" width="9.140625" style="57"/>
  </cols>
  <sheetData>
    <row r="1" spans="1:9" ht="15">
      <c r="A1" s="577" t="s">
        <v>1276</v>
      </c>
      <c r="B1" s="576"/>
      <c r="C1" s="576"/>
      <c r="D1" s="576"/>
      <c r="E1" s="576"/>
      <c r="F1" s="576"/>
      <c r="G1" s="534"/>
      <c r="H1" s="534"/>
      <c r="I1" s="534"/>
    </row>
    <row r="2" spans="1:9">
      <c r="A2" s="578" t="s">
        <v>1277</v>
      </c>
      <c r="B2" s="576"/>
      <c r="C2" s="576"/>
      <c r="D2" s="576"/>
      <c r="E2" s="576"/>
      <c r="F2" s="576"/>
      <c r="G2" s="534"/>
      <c r="H2" s="534"/>
      <c r="I2" s="534"/>
    </row>
    <row r="4" spans="1:9">
      <c r="A4" s="58" t="s">
        <v>83</v>
      </c>
      <c r="I4" s="59"/>
    </row>
    <row r="5" spans="1:9">
      <c r="A5" s="533" t="s">
        <v>84</v>
      </c>
      <c r="I5" s="60"/>
    </row>
    <row r="7" spans="1:9" ht="26.25" customHeight="1">
      <c r="A7" s="1204" t="s">
        <v>644</v>
      </c>
      <c r="B7" s="1204"/>
      <c r="C7" s="1204"/>
      <c r="D7" s="58"/>
      <c r="E7" s="1204" t="s">
        <v>646</v>
      </c>
      <c r="F7" s="1204"/>
      <c r="G7" s="1204"/>
      <c r="I7" s="58"/>
    </row>
    <row r="8" spans="1:9" ht="27.75" customHeight="1">
      <c r="A8" s="1205" t="s">
        <v>645</v>
      </c>
      <c r="B8" s="1205"/>
      <c r="C8" s="1205"/>
      <c r="E8" s="1205" t="s">
        <v>647</v>
      </c>
      <c r="F8" s="1205"/>
      <c r="G8" s="1205"/>
      <c r="H8" s="535"/>
    </row>
    <row r="9" spans="1:9">
      <c r="B9" s="534"/>
    </row>
    <row r="10" spans="1:9" ht="26.25" customHeight="1">
      <c r="A10" s="133" t="s">
        <v>516</v>
      </c>
      <c r="B10" s="133" t="s">
        <v>517</v>
      </c>
      <c r="C10" s="133" t="s">
        <v>518</v>
      </c>
      <c r="E10" s="133" t="s">
        <v>519</v>
      </c>
      <c r="F10" s="133" t="s">
        <v>517</v>
      </c>
      <c r="G10" s="133" t="s">
        <v>518</v>
      </c>
    </row>
    <row r="11" spans="1:9">
      <c r="A11" s="80" t="s">
        <v>851</v>
      </c>
      <c r="B11" s="174">
        <v>1521</v>
      </c>
      <c r="C11" s="81">
        <v>1513</v>
      </c>
      <c r="E11" s="82" t="s">
        <v>1454</v>
      </c>
      <c r="F11" s="81">
        <v>11723</v>
      </c>
      <c r="G11" s="81">
        <v>11701</v>
      </c>
    </row>
    <row r="12" spans="1:9">
      <c r="A12" s="80" t="s">
        <v>1082</v>
      </c>
      <c r="B12" s="81">
        <v>4427</v>
      </c>
      <c r="C12" s="81">
        <v>4419</v>
      </c>
      <c r="E12" s="82" t="s">
        <v>1557</v>
      </c>
      <c r="F12" s="81">
        <v>12006</v>
      </c>
      <c r="G12" s="81">
        <v>11982</v>
      </c>
    </row>
    <row r="13" spans="1:9">
      <c r="A13" s="80" t="s">
        <v>1298</v>
      </c>
      <c r="B13" s="81">
        <v>7820</v>
      </c>
      <c r="C13" s="81">
        <v>7813</v>
      </c>
      <c r="E13" s="82" t="s">
        <v>1558</v>
      </c>
      <c r="F13" s="81">
        <v>12555</v>
      </c>
      <c r="G13" s="81">
        <v>12540</v>
      </c>
    </row>
    <row r="14" spans="1:9">
      <c r="A14" s="80" t="s">
        <v>1394</v>
      </c>
      <c r="B14" s="81">
        <v>11113</v>
      </c>
      <c r="C14" s="81">
        <v>11097</v>
      </c>
      <c r="E14" s="82" t="s">
        <v>1580</v>
      </c>
      <c r="F14" s="81">
        <v>13311</v>
      </c>
      <c r="G14" s="81">
        <v>13288</v>
      </c>
    </row>
    <row r="15" spans="1:9">
      <c r="A15" s="80" t="s">
        <v>1581</v>
      </c>
      <c r="B15" s="81">
        <v>13311</v>
      </c>
      <c r="C15" s="81">
        <v>13288</v>
      </c>
      <c r="E15" s="82" t="s">
        <v>1703</v>
      </c>
      <c r="F15" s="81">
        <v>14015</v>
      </c>
      <c r="G15" s="81">
        <v>13993</v>
      </c>
    </row>
    <row r="16" spans="1:9" ht="15">
      <c r="A16" s="33" t="s">
        <v>520</v>
      </c>
      <c r="E16" s="33" t="s">
        <v>515</v>
      </c>
      <c r="F16"/>
      <c r="G16"/>
    </row>
    <row r="17" spans="1:9">
      <c r="A17" s="33"/>
    </row>
    <row r="18" spans="1:9">
      <c r="A18" s="856"/>
    </row>
    <row r="19" spans="1:9">
      <c r="A19" s="857"/>
    </row>
    <row r="21" spans="1:9">
      <c r="A21" s="58" t="s">
        <v>85</v>
      </c>
    </row>
    <row r="22" spans="1:9">
      <c r="A22" s="533" t="s">
        <v>86</v>
      </c>
    </row>
    <row r="23" spans="1:9">
      <c r="E23" s="33"/>
    </row>
    <row r="24" spans="1:9" ht="29.25" customHeight="1">
      <c r="A24" s="1204" t="s">
        <v>648</v>
      </c>
      <c r="B24" s="1204"/>
      <c r="C24" s="1204"/>
      <c r="E24" s="1204" t="s">
        <v>650</v>
      </c>
      <c r="F24" s="1204"/>
      <c r="G24" s="1204"/>
    </row>
    <row r="25" spans="1:9" ht="27" customHeight="1">
      <c r="A25" s="1205" t="s">
        <v>649</v>
      </c>
      <c r="B25" s="1205"/>
      <c r="C25" s="1205"/>
      <c r="E25" s="1205" t="s">
        <v>651</v>
      </c>
      <c r="F25" s="1205"/>
      <c r="G25" s="1205"/>
      <c r="H25" s="1206"/>
      <c r="I25" s="1206"/>
    </row>
    <row r="26" spans="1:9">
      <c r="H26" s="74"/>
      <c r="I26" s="75"/>
    </row>
    <row r="27" spans="1:9" ht="25.5" customHeight="1">
      <c r="A27" s="133" t="s">
        <v>516</v>
      </c>
      <c r="B27" s="133" t="s">
        <v>517</v>
      </c>
      <c r="C27" s="133" t="s">
        <v>518</v>
      </c>
      <c r="E27" s="133" t="s">
        <v>519</v>
      </c>
      <c r="F27" s="133" t="s">
        <v>517</v>
      </c>
      <c r="G27" s="133" t="s">
        <v>518</v>
      </c>
    </row>
    <row r="28" spans="1:9">
      <c r="A28" s="80" t="s">
        <v>851</v>
      </c>
      <c r="B28" s="81">
        <v>7714</v>
      </c>
      <c r="C28" s="81">
        <v>7908</v>
      </c>
      <c r="E28" s="82" t="s">
        <v>1454</v>
      </c>
      <c r="F28" s="81">
        <v>4990</v>
      </c>
      <c r="G28" s="81">
        <v>5129</v>
      </c>
    </row>
    <row r="29" spans="1:9">
      <c r="A29" s="80" t="s">
        <v>1082</v>
      </c>
      <c r="B29" s="81">
        <v>6273</v>
      </c>
      <c r="C29" s="81">
        <v>6390</v>
      </c>
      <c r="E29" s="82" t="s">
        <v>1557</v>
      </c>
      <c r="F29" s="81">
        <v>4807</v>
      </c>
      <c r="G29" s="81">
        <v>4944</v>
      </c>
    </row>
    <row r="30" spans="1:9">
      <c r="A30" s="80" t="s">
        <v>1298</v>
      </c>
      <c r="B30" s="81">
        <v>5674</v>
      </c>
      <c r="C30" s="81">
        <v>5806</v>
      </c>
      <c r="E30" s="82" t="s">
        <v>1558</v>
      </c>
      <c r="F30" s="81">
        <v>4589</v>
      </c>
      <c r="G30" s="81">
        <v>4727</v>
      </c>
    </row>
    <row r="31" spans="1:9">
      <c r="A31" s="80" t="s">
        <v>1394</v>
      </c>
      <c r="B31" s="81">
        <v>5232</v>
      </c>
      <c r="C31" s="81">
        <v>5366</v>
      </c>
      <c r="E31" s="82" t="s">
        <v>1580</v>
      </c>
      <c r="F31" s="81">
        <v>4398</v>
      </c>
      <c r="G31" s="81">
        <v>4539</v>
      </c>
    </row>
    <row r="32" spans="1:9">
      <c r="A32" s="80" t="s">
        <v>1581</v>
      </c>
      <c r="B32" s="81">
        <v>4398</v>
      </c>
      <c r="C32" s="81">
        <v>4539</v>
      </c>
      <c r="E32" s="82" t="s">
        <v>1703</v>
      </c>
      <c r="F32" s="81">
        <v>4233</v>
      </c>
      <c r="G32" s="81">
        <v>4379</v>
      </c>
    </row>
    <row r="33" spans="1:9" ht="15">
      <c r="A33" s="33" t="s">
        <v>515</v>
      </c>
      <c r="E33" s="33"/>
      <c r="F33" s="256"/>
      <c r="G33" s="256"/>
    </row>
    <row r="35" spans="1:9">
      <c r="A35" s="856"/>
    </row>
    <row r="36" spans="1:9">
      <c r="A36" s="857"/>
    </row>
    <row r="37" spans="1:9">
      <c r="A37" s="596" t="s">
        <v>81</v>
      </c>
    </row>
    <row r="40" spans="1:9">
      <c r="E40" s="33"/>
    </row>
    <row r="41" spans="1:9">
      <c r="E41" s="33"/>
    </row>
    <row r="42" spans="1:9">
      <c r="D42" s="210"/>
      <c r="E42" s="210"/>
      <c r="F42" s="210"/>
      <c r="G42" s="210"/>
      <c r="H42" s="210"/>
      <c r="I42" s="210"/>
    </row>
    <row r="44" spans="1:9">
      <c r="D44" s="211"/>
      <c r="E44" s="211"/>
      <c r="F44" s="211"/>
      <c r="G44" s="211"/>
      <c r="H44" s="211"/>
      <c r="I44" s="211"/>
    </row>
    <row r="46" spans="1:9">
      <c r="I46" s="61"/>
    </row>
    <row r="53" spans="8:8">
      <c r="H53" s="61" t="s">
        <v>967</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CCFF"/>
  </sheetPr>
  <dimension ref="A1:F62"/>
  <sheetViews>
    <sheetView showGridLines="0" zoomScaleNormal="100" workbookViewId="0"/>
  </sheetViews>
  <sheetFormatPr defaultColWidth="9.140625" defaultRowHeight="14.25"/>
  <cols>
    <col min="1" max="1" width="54" style="802" customWidth="1"/>
    <col min="2" max="3" width="10.42578125" style="802" customWidth="1"/>
    <col min="4" max="4" width="11.7109375" style="802" customWidth="1"/>
    <col min="5" max="16384" width="9.140625" style="802"/>
  </cols>
  <sheetData>
    <row r="1" spans="1:4">
      <c r="A1" s="143" t="s">
        <v>920</v>
      </c>
      <c r="B1" s="278"/>
      <c r="C1" s="278"/>
      <c r="D1" s="278"/>
    </row>
    <row r="2" spans="1:4">
      <c r="A2" s="509" t="s">
        <v>921</v>
      </c>
      <c r="B2" s="278"/>
      <c r="C2" s="278"/>
      <c r="D2" s="278"/>
    </row>
    <row r="3" spans="1:4">
      <c r="A3" s="278"/>
      <c r="B3" s="278"/>
      <c r="C3" s="278"/>
      <c r="D3" s="278"/>
    </row>
    <row r="4" spans="1:4">
      <c r="A4" s="278"/>
      <c r="B4" s="278"/>
      <c r="C4" s="278"/>
      <c r="D4" s="13" t="s">
        <v>1378</v>
      </c>
    </row>
    <row r="5" spans="1:4" ht="48" customHeight="1">
      <c r="A5" s="1207" t="s">
        <v>299</v>
      </c>
      <c r="B5" s="803" t="s">
        <v>922</v>
      </c>
      <c r="C5" s="1209" t="s">
        <v>337</v>
      </c>
      <c r="D5" s="1209"/>
    </row>
    <row r="6" spans="1:4" ht="26.25" customHeight="1">
      <c r="A6" s="1208"/>
      <c r="B6" s="804" t="s">
        <v>1580</v>
      </c>
      <c r="C6" s="805" t="s">
        <v>338</v>
      </c>
      <c r="D6" s="805" t="s">
        <v>339</v>
      </c>
    </row>
    <row r="7" spans="1:4">
      <c r="A7" s="440" t="s">
        <v>923</v>
      </c>
      <c r="B7" s="441">
        <v>1699.47434</v>
      </c>
      <c r="C7" s="442">
        <v>0.62389163542049419</v>
      </c>
      <c r="D7" s="441">
        <v>652.93016</v>
      </c>
    </row>
    <row r="8" spans="1:4">
      <c r="A8" s="440" t="s">
        <v>954</v>
      </c>
      <c r="B8" s="441">
        <v>1117.8950300000001</v>
      </c>
      <c r="C8" s="442">
        <v>-0.25768437705660407</v>
      </c>
      <c r="D8" s="441">
        <v>-388.06145999999995</v>
      </c>
    </row>
    <row r="9" spans="1:4">
      <c r="A9" s="440" t="s">
        <v>955</v>
      </c>
      <c r="B9" s="441">
        <v>392947.34532000008</v>
      </c>
      <c r="C9" s="442">
        <v>0.21748193047926953</v>
      </c>
      <c r="D9" s="441">
        <v>70193.195560000066</v>
      </c>
    </row>
    <row r="10" spans="1:4">
      <c r="A10" s="440" t="s">
        <v>1471</v>
      </c>
      <c r="B10" s="441">
        <v>0</v>
      </c>
      <c r="C10" s="500" t="s">
        <v>139</v>
      </c>
      <c r="D10" s="495" t="s">
        <v>139</v>
      </c>
    </row>
    <row r="11" spans="1:4">
      <c r="A11" s="440" t="s">
        <v>924</v>
      </c>
      <c r="B11" s="441">
        <v>58.645559999999996</v>
      </c>
      <c r="C11" s="442">
        <v>-0.75013174997325371</v>
      </c>
      <c r="D11" s="441">
        <v>-176.06037000000001</v>
      </c>
    </row>
    <row r="12" spans="1:4">
      <c r="A12" s="440" t="s">
        <v>925</v>
      </c>
      <c r="B12" s="441">
        <v>377.09195999999997</v>
      </c>
      <c r="C12" s="442">
        <v>2.4869133011518247</v>
      </c>
      <c r="D12" s="441">
        <v>268.94703999999996</v>
      </c>
    </row>
    <row r="13" spans="1:4">
      <c r="A13" s="440" t="s">
        <v>956</v>
      </c>
      <c r="B13" s="441">
        <v>31986.491700000002</v>
      </c>
      <c r="C13" s="442">
        <v>-0.32585342981925808</v>
      </c>
      <c r="D13" s="441">
        <v>-15460.893059999995</v>
      </c>
    </row>
    <row r="14" spans="1:4" ht="22.5">
      <c r="A14" s="443" t="s">
        <v>957</v>
      </c>
      <c r="B14" s="441">
        <v>58.328229999999998</v>
      </c>
      <c r="C14" s="442">
        <v>-0.32055503939106472</v>
      </c>
      <c r="D14" s="441">
        <v>-27.518650000000008</v>
      </c>
    </row>
    <row r="15" spans="1:4">
      <c r="A15" s="806" t="s">
        <v>926</v>
      </c>
      <c r="B15" s="807">
        <v>428245.27214000007</v>
      </c>
      <c r="C15" s="808">
        <v>0.14754505147107155</v>
      </c>
      <c r="D15" s="807">
        <v>55061.429300000069</v>
      </c>
    </row>
    <row r="16" spans="1:4">
      <c r="A16" s="440" t="s">
        <v>958</v>
      </c>
      <c r="B16" s="441">
        <v>0</v>
      </c>
      <c r="C16" s="442" t="s">
        <v>139</v>
      </c>
      <c r="D16" s="441" t="s">
        <v>139</v>
      </c>
    </row>
    <row r="17" spans="1:4">
      <c r="A17" s="443" t="s">
        <v>959</v>
      </c>
      <c r="B17" s="441">
        <v>22817.79124000001</v>
      </c>
      <c r="C17" s="442">
        <v>6.230175405911402E-2</v>
      </c>
      <c r="D17" s="441">
        <v>1338.2152600000129</v>
      </c>
    </row>
    <row r="18" spans="1:4" ht="22.5">
      <c r="A18" s="443" t="s">
        <v>961</v>
      </c>
      <c r="B18" s="441">
        <v>0</v>
      </c>
      <c r="C18" s="500" t="s">
        <v>139</v>
      </c>
      <c r="D18" s="495" t="s">
        <v>139</v>
      </c>
    </row>
    <row r="19" spans="1:4">
      <c r="A19" s="440" t="s">
        <v>962</v>
      </c>
      <c r="B19" s="441">
        <v>0</v>
      </c>
      <c r="C19" s="500" t="s">
        <v>139</v>
      </c>
      <c r="D19" s="495" t="s">
        <v>139</v>
      </c>
    </row>
    <row r="20" spans="1:4">
      <c r="A20" s="440" t="s">
        <v>1472</v>
      </c>
      <c r="B20" s="441">
        <v>0</v>
      </c>
      <c r="C20" s="500" t="s">
        <v>139</v>
      </c>
      <c r="D20" s="495" t="s">
        <v>139</v>
      </c>
    </row>
    <row r="21" spans="1:4">
      <c r="A21" s="440" t="s">
        <v>1473</v>
      </c>
      <c r="B21" s="441">
        <v>381101.64959000004</v>
      </c>
      <c r="C21" s="500">
        <v>0.14717047081594264</v>
      </c>
      <c r="D21" s="495">
        <v>48891.521030000033</v>
      </c>
    </row>
    <row r="22" spans="1:4">
      <c r="A22" s="440" t="s">
        <v>1474</v>
      </c>
      <c r="B22" s="441">
        <v>0</v>
      </c>
      <c r="C22" s="500" t="s">
        <v>139</v>
      </c>
      <c r="D22" s="495" t="s">
        <v>139</v>
      </c>
    </row>
    <row r="23" spans="1:4">
      <c r="A23" s="440" t="s">
        <v>1475</v>
      </c>
      <c r="B23" s="441">
        <v>0</v>
      </c>
      <c r="C23" s="500" t="s">
        <v>139</v>
      </c>
      <c r="D23" s="495" t="s">
        <v>139</v>
      </c>
    </row>
    <row r="24" spans="1:4">
      <c r="A24" s="440" t="s">
        <v>1476</v>
      </c>
      <c r="B24" s="441">
        <v>0</v>
      </c>
      <c r="C24" s="500" t="s">
        <v>139</v>
      </c>
      <c r="D24" s="495" t="s">
        <v>139</v>
      </c>
    </row>
    <row r="25" spans="1:4">
      <c r="A25" s="440" t="s">
        <v>1477</v>
      </c>
      <c r="B25" s="441">
        <v>1927.8927200000001</v>
      </c>
      <c r="C25" s="500">
        <v>2.5897901443469933</v>
      </c>
      <c r="D25" s="495">
        <v>1390.8438557269892</v>
      </c>
    </row>
    <row r="26" spans="1:4">
      <c r="A26" s="443" t="s">
        <v>963</v>
      </c>
      <c r="B26" s="441">
        <v>22211.641680000001</v>
      </c>
      <c r="C26" s="442">
        <v>0.1792286806114641</v>
      </c>
      <c r="D26" s="441">
        <v>3375.9043500000016</v>
      </c>
    </row>
    <row r="27" spans="1:4" ht="22.5">
      <c r="A27" s="443" t="s">
        <v>964</v>
      </c>
      <c r="B27" s="441">
        <v>186.29691999999997</v>
      </c>
      <c r="C27" s="442">
        <v>0.53517660302733905</v>
      </c>
      <c r="D27" s="441">
        <v>64.94480999999999</v>
      </c>
    </row>
    <row r="28" spans="1:4">
      <c r="A28" s="806" t="s">
        <v>927</v>
      </c>
      <c r="B28" s="807">
        <v>428245.27215000003</v>
      </c>
      <c r="C28" s="808">
        <v>0.14754505148472843</v>
      </c>
      <c r="D28" s="807">
        <v>55061.429305727062</v>
      </c>
    </row>
    <row r="29" spans="1:4">
      <c r="A29" s="440" t="s">
        <v>981</v>
      </c>
      <c r="B29" s="441">
        <v>0</v>
      </c>
      <c r="C29" s="500" t="s">
        <v>139</v>
      </c>
      <c r="D29" s="495" t="s">
        <v>139</v>
      </c>
    </row>
    <row r="30" spans="1:4">
      <c r="A30" s="33" t="s">
        <v>520</v>
      </c>
      <c r="B30" s="809"/>
      <c r="C30" s="809"/>
      <c r="D30" s="810"/>
    </row>
    <row r="31" spans="1:4">
      <c r="A31" s="856"/>
      <c r="B31" s="809"/>
      <c r="C31" s="809"/>
      <c r="D31" s="810"/>
    </row>
    <row r="32" spans="1:4">
      <c r="A32" s="857"/>
      <c r="B32" s="812"/>
      <c r="C32" s="812"/>
      <c r="D32" s="810"/>
    </row>
    <row r="33" spans="1:6">
      <c r="A33" s="857"/>
      <c r="B33" s="812"/>
      <c r="C33" s="812"/>
      <c r="D33" s="810"/>
    </row>
    <row r="34" spans="1:6">
      <c r="A34" s="143" t="s">
        <v>970</v>
      </c>
      <c r="B34" s="812"/>
      <c r="C34" s="812"/>
      <c r="D34" s="810"/>
    </row>
    <row r="35" spans="1:6">
      <c r="A35" s="509" t="s">
        <v>971</v>
      </c>
      <c r="B35" s="812"/>
      <c r="C35" s="812"/>
      <c r="D35" s="810"/>
    </row>
    <row r="36" spans="1:6">
      <c r="A36" s="811"/>
      <c r="B36" s="812"/>
      <c r="C36" s="812"/>
      <c r="D36" s="810"/>
    </row>
    <row r="37" spans="1:6">
      <c r="A37" s="813"/>
      <c r="B37" s="278"/>
      <c r="C37" s="278"/>
      <c r="D37" s="13" t="s">
        <v>1378</v>
      </c>
    </row>
    <row r="38" spans="1:6" ht="40.5" customHeight="1">
      <c r="A38" s="1207" t="s">
        <v>299</v>
      </c>
      <c r="B38" s="803" t="s">
        <v>300</v>
      </c>
      <c r="C38" s="1209" t="s">
        <v>357</v>
      </c>
      <c r="D38" s="1209"/>
    </row>
    <row r="39" spans="1:6" ht="24">
      <c r="A39" s="1210"/>
      <c r="B39" s="804" t="s">
        <v>1582</v>
      </c>
      <c r="C39" s="805" t="s">
        <v>338</v>
      </c>
      <c r="D39" s="805" t="s">
        <v>339</v>
      </c>
    </row>
    <row r="40" spans="1:6">
      <c r="A40" s="79" t="s">
        <v>1480</v>
      </c>
      <c r="B40" s="441">
        <v>16712.036659999801</v>
      </c>
      <c r="C40" s="500" t="s">
        <v>139</v>
      </c>
      <c r="D40" s="495" t="s">
        <v>139</v>
      </c>
    </row>
    <row r="41" spans="1:6">
      <c r="A41" s="79" t="s">
        <v>1481</v>
      </c>
      <c r="B41" s="441">
        <v>-15871.135819999803</v>
      </c>
      <c r="C41" s="500" t="s">
        <v>139</v>
      </c>
      <c r="D41" s="495" t="s">
        <v>139</v>
      </c>
    </row>
    <row r="42" spans="1:6">
      <c r="A42" s="79" t="s">
        <v>1482</v>
      </c>
      <c r="B42" s="441">
        <v>840.90084000000081</v>
      </c>
      <c r="C42" s="500" t="s">
        <v>139</v>
      </c>
      <c r="D42" s="495" t="s">
        <v>139</v>
      </c>
    </row>
    <row r="43" spans="1:6">
      <c r="A43" s="79" t="s">
        <v>1483</v>
      </c>
      <c r="B43" s="441">
        <v>0</v>
      </c>
      <c r="C43" s="500" t="s">
        <v>139</v>
      </c>
      <c r="D43" s="495" t="s">
        <v>139</v>
      </c>
    </row>
    <row r="44" spans="1:6">
      <c r="A44" s="79" t="s">
        <v>1484</v>
      </c>
      <c r="B44" s="499">
        <v>0</v>
      </c>
      <c r="C44" s="500" t="s">
        <v>139</v>
      </c>
      <c r="D44" s="495" t="s">
        <v>139</v>
      </c>
    </row>
    <row r="45" spans="1:6">
      <c r="A45" s="79" t="s">
        <v>1485</v>
      </c>
      <c r="B45" s="499">
        <v>0</v>
      </c>
      <c r="C45" s="500" t="s">
        <v>139</v>
      </c>
      <c r="D45" s="495" t="s">
        <v>139</v>
      </c>
    </row>
    <row r="46" spans="1:6">
      <c r="A46" s="79" t="s">
        <v>1486</v>
      </c>
      <c r="B46" s="499">
        <v>2604.4052000000052</v>
      </c>
      <c r="C46" s="500" t="s">
        <v>139</v>
      </c>
      <c r="D46" s="495" t="s">
        <v>139</v>
      </c>
    </row>
    <row r="47" spans="1:6" ht="22.5">
      <c r="A47" s="79" t="s">
        <v>1487</v>
      </c>
      <c r="B47" s="499">
        <v>-1791.0521399999996</v>
      </c>
      <c r="C47" s="500" t="s">
        <v>139</v>
      </c>
      <c r="D47" s="495" t="s">
        <v>139</v>
      </c>
    </row>
    <row r="48" spans="1:6" ht="22.5">
      <c r="A48" s="79" t="s">
        <v>1488</v>
      </c>
      <c r="B48" s="499">
        <v>0</v>
      </c>
      <c r="C48" s="500" t="s">
        <v>139</v>
      </c>
      <c r="D48" s="495" t="s">
        <v>139</v>
      </c>
      <c r="E48" s="957"/>
      <c r="F48" s="957"/>
    </row>
    <row r="49" spans="1:5">
      <c r="A49" s="79" t="s">
        <v>1489</v>
      </c>
      <c r="B49" s="499">
        <v>0</v>
      </c>
      <c r="C49" s="500" t="s">
        <v>139</v>
      </c>
      <c r="D49" s="495" t="s">
        <v>139</v>
      </c>
    </row>
    <row r="50" spans="1:5">
      <c r="A50" s="79" t="s">
        <v>1490</v>
      </c>
      <c r="B50" s="499">
        <v>1090.0048999999999</v>
      </c>
      <c r="C50" s="814">
        <v>4.8576613189146911E-2</v>
      </c>
      <c r="D50" s="499">
        <v>50.495829999999842</v>
      </c>
    </row>
    <row r="51" spans="1:5">
      <c r="A51" s="79" t="s">
        <v>1491</v>
      </c>
      <c r="B51" s="499">
        <v>-1405.2743800000003</v>
      </c>
      <c r="C51" s="814">
        <v>0.85321206769634395</v>
      </c>
      <c r="D51" s="499">
        <v>8168.2263699999994</v>
      </c>
    </row>
    <row r="52" spans="1:5">
      <c r="A52" s="79" t="s">
        <v>1492</v>
      </c>
      <c r="B52" s="499">
        <v>-2.5200000000000001E-3</v>
      </c>
      <c r="C52" s="500" t="s">
        <v>139</v>
      </c>
      <c r="D52" s="495" t="s">
        <v>139</v>
      </c>
    </row>
    <row r="53" spans="1:5" ht="33.75">
      <c r="A53" s="79" t="s">
        <v>1493</v>
      </c>
      <c r="B53" s="499">
        <v>0</v>
      </c>
      <c r="C53" s="500" t="s">
        <v>139</v>
      </c>
      <c r="D53" s="495" t="s">
        <v>139</v>
      </c>
    </row>
    <row r="54" spans="1:5" ht="22.5">
      <c r="A54" s="79" t="s">
        <v>1494</v>
      </c>
      <c r="B54" s="499">
        <v>1338.9819000000059</v>
      </c>
      <c r="C54" s="814">
        <v>1.1151151581528276</v>
      </c>
      <c r="D54" s="499">
        <v>12970.655100000007</v>
      </c>
    </row>
    <row r="55" spans="1:5">
      <c r="A55" s="79" t="s">
        <v>1495</v>
      </c>
      <c r="B55" s="499">
        <v>0</v>
      </c>
      <c r="C55" s="814">
        <v>1</v>
      </c>
      <c r="D55" s="499">
        <v>8.5381599999999995</v>
      </c>
    </row>
    <row r="56" spans="1:5" ht="22.5">
      <c r="A56" s="79" t="s">
        <v>1496</v>
      </c>
      <c r="B56" s="499">
        <v>1338.9819000000009</v>
      </c>
      <c r="C56" s="814">
        <v>1.1150307205418304</v>
      </c>
      <c r="D56" s="499">
        <v>12979.193260000002</v>
      </c>
    </row>
    <row r="57" spans="1:5">
      <c r="A57" s="79" t="s">
        <v>1497</v>
      </c>
      <c r="B57" s="499">
        <v>0</v>
      </c>
      <c r="C57" s="1105" t="s">
        <v>139</v>
      </c>
      <c r="D57" s="1106" t="s">
        <v>139</v>
      </c>
    </row>
    <row r="58" spans="1:5" ht="21.75">
      <c r="A58" s="815" t="s">
        <v>960</v>
      </c>
      <c r="B58" s="816">
        <v>1338.9819000000009</v>
      </c>
      <c r="C58" s="817">
        <v>1.1150307205418304</v>
      </c>
      <c r="D58" s="816">
        <v>12979.193260000002</v>
      </c>
    </row>
    <row r="59" spans="1:5">
      <c r="A59" s="33" t="s">
        <v>520</v>
      </c>
    </row>
    <row r="60" spans="1:5">
      <c r="A60" s="856"/>
    </row>
    <row r="61" spans="1:5">
      <c r="A61" s="596" t="s">
        <v>81</v>
      </c>
    </row>
    <row r="62" spans="1:5">
      <c r="E62" s="61" t="s">
        <v>1025</v>
      </c>
    </row>
  </sheetData>
  <mergeCells count="4">
    <mergeCell ref="A5:A6"/>
    <mergeCell ref="C5:D5"/>
    <mergeCell ref="A38:A39"/>
    <mergeCell ref="C38:D38"/>
  </mergeCells>
  <hyperlinks>
    <hyperlink ref="A61" location="'2 Sadržaj'!A1" display="Sadržaj / Contents" xr:uid="{00000000-0004-0000-1000-000000000000}"/>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CCFF"/>
  </sheetPr>
  <dimension ref="A1:H58"/>
  <sheetViews>
    <sheetView showGridLines="0" zoomScaleNormal="100" workbookViewId="0"/>
  </sheetViews>
  <sheetFormatPr defaultColWidth="9.140625" defaultRowHeight="14.25"/>
  <cols>
    <col min="1" max="1" width="57.140625" style="802" customWidth="1"/>
    <col min="2" max="2" width="13.140625" style="802" customWidth="1"/>
    <col min="3" max="3" width="13.42578125" style="802" customWidth="1"/>
    <col min="4" max="4" width="12.85546875" style="802" customWidth="1"/>
    <col min="5" max="5" width="12.7109375" style="802" bestFit="1" customWidth="1"/>
    <col min="6" max="6" width="15.7109375" style="802" bestFit="1" customWidth="1"/>
    <col min="7" max="16384" width="9.140625" style="802"/>
  </cols>
  <sheetData>
    <row r="1" spans="1:8">
      <c r="A1" s="818" t="s">
        <v>973</v>
      </c>
      <c r="B1" s="819"/>
      <c r="C1" s="819"/>
      <c r="D1" s="820"/>
      <c r="E1" s="679" t="s">
        <v>1478</v>
      </c>
    </row>
    <row r="2" spans="1:8">
      <c r="A2" s="509" t="s">
        <v>974</v>
      </c>
      <c r="B2" s="820"/>
      <c r="C2" s="820"/>
      <c r="D2" s="820"/>
      <c r="E2" s="514" t="s">
        <v>1479</v>
      </c>
    </row>
    <row r="3" spans="1:8">
      <c r="A3" s="820"/>
      <c r="B3" s="820"/>
      <c r="C3" s="13" t="s">
        <v>1378</v>
      </c>
      <c r="D3" s="820"/>
    </row>
    <row r="4" spans="1:8" ht="24">
      <c r="A4" s="803" t="s">
        <v>407</v>
      </c>
      <c r="B4" s="832" t="s">
        <v>928</v>
      </c>
      <c r="C4" s="832" t="s">
        <v>929</v>
      </c>
      <c r="D4" s="820"/>
      <c r="E4" s="1054"/>
      <c r="F4" s="1056"/>
      <c r="G4" s="1056"/>
      <c r="H4" s="1057"/>
    </row>
    <row r="5" spans="1:8" ht="15">
      <c r="A5" s="847" t="s">
        <v>972</v>
      </c>
      <c r="B5" s="830">
        <v>18370.339455149624</v>
      </c>
      <c r="C5" s="831">
        <v>5.1348992445918874E-2</v>
      </c>
      <c r="D5" s="1060"/>
      <c r="E5" s="1054"/>
      <c r="F5" s="1055"/>
      <c r="G5" s="1055"/>
      <c r="H5" s="1056"/>
    </row>
    <row r="6" spans="1:8" ht="15">
      <c r="A6" s="79" t="s">
        <v>930</v>
      </c>
      <c r="B6" s="830">
        <v>5813.3182828301251</v>
      </c>
      <c r="C6" s="831">
        <v>1.6249456757157939E-2</v>
      </c>
      <c r="D6" s="1060"/>
      <c r="E6" s="1054"/>
      <c r="F6" s="1055"/>
      <c r="G6" s="1055"/>
      <c r="H6" s="1056"/>
    </row>
    <row r="7" spans="1:8" ht="15">
      <c r="A7" s="79" t="s">
        <v>934</v>
      </c>
      <c r="B7" s="830">
        <v>7177.1599439049996</v>
      </c>
      <c r="C7" s="831">
        <v>2.0061683271694754E-2</v>
      </c>
      <c r="D7" s="1060"/>
      <c r="E7" s="1054"/>
      <c r="F7" s="1055"/>
      <c r="G7" s="1055"/>
      <c r="H7" s="1056"/>
    </row>
    <row r="8" spans="1:8" ht="15">
      <c r="A8" s="79" t="s">
        <v>931</v>
      </c>
      <c r="B8" s="830">
        <v>255898.74266634692</v>
      </c>
      <c r="C8" s="831">
        <v>0.71529122454026872</v>
      </c>
      <c r="D8" s="1060"/>
      <c r="E8" s="43"/>
      <c r="F8" s="1055"/>
      <c r="G8" s="1055"/>
      <c r="H8" s="1057"/>
    </row>
    <row r="9" spans="1:8" ht="15">
      <c r="A9" s="79" t="s">
        <v>932</v>
      </c>
      <c r="B9" s="830">
        <v>164.24794</v>
      </c>
      <c r="C9" s="831">
        <v>4.5910780532438687E-4</v>
      </c>
      <c r="D9" s="1060"/>
      <c r="E9" s="1054"/>
      <c r="F9" s="1055"/>
      <c r="G9" s="1055"/>
      <c r="H9" s="1056"/>
    </row>
    <row r="10" spans="1:8" ht="15">
      <c r="A10" s="79" t="s">
        <v>933</v>
      </c>
      <c r="B10" s="830">
        <v>23510.450619999996</v>
      </c>
      <c r="C10" s="831">
        <v>6.5716692619314246E-2</v>
      </c>
      <c r="D10" s="1060"/>
      <c r="E10" s="1054"/>
      <c r="F10" s="1055"/>
      <c r="G10" s="1055"/>
      <c r="H10" s="1056"/>
    </row>
    <row r="11" spans="1:8" ht="15">
      <c r="A11" s="79" t="s">
        <v>935</v>
      </c>
      <c r="B11" s="830">
        <v>23276.22005</v>
      </c>
      <c r="C11" s="831">
        <v>6.5061968530034472E-2</v>
      </c>
      <c r="D11" s="1060"/>
      <c r="E11" s="1054"/>
      <c r="F11" s="1055"/>
      <c r="G11" s="1055"/>
      <c r="H11" s="1056"/>
    </row>
    <row r="12" spans="1:8" ht="15">
      <c r="A12" s="829" t="s">
        <v>940</v>
      </c>
      <c r="B12" s="830">
        <v>8000.7161752150005</v>
      </c>
      <c r="C12" s="831">
        <v>2.236369749432645E-2</v>
      </c>
      <c r="D12" s="1060"/>
      <c r="E12" s="1054"/>
      <c r="F12" s="1055"/>
      <c r="G12" s="1055"/>
      <c r="H12" s="1056"/>
    </row>
    <row r="13" spans="1:8" ht="15">
      <c r="A13" s="79" t="s">
        <v>936</v>
      </c>
      <c r="B13" s="830">
        <v>15543.42828</v>
      </c>
      <c r="C13" s="831">
        <v>4.3447176535960259E-2</v>
      </c>
      <c r="D13" s="1060"/>
      <c r="E13" s="43"/>
      <c r="F13" s="1055"/>
      <c r="G13" s="1055"/>
      <c r="H13" s="1057"/>
    </row>
    <row r="14" spans="1:8" ht="21.75">
      <c r="A14" s="848" t="s">
        <v>990</v>
      </c>
      <c r="B14" s="849">
        <v>357754.62341344665</v>
      </c>
      <c r="C14" s="850">
        <v>1</v>
      </c>
      <c r="D14" s="1060"/>
      <c r="E14" s="1054"/>
      <c r="F14" s="1055"/>
      <c r="G14" s="1055"/>
      <c r="H14" s="1056"/>
    </row>
    <row r="15" spans="1:8">
      <c r="A15" s="33" t="s">
        <v>520</v>
      </c>
      <c r="B15" s="820"/>
      <c r="C15" s="820"/>
      <c r="D15" s="1060"/>
    </row>
    <row r="16" spans="1:8">
      <c r="A16" s="856"/>
      <c r="B16" s="820"/>
      <c r="C16" s="820"/>
      <c r="D16" s="820"/>
    </row>
    <row r="17" spans="1:5">
      <c r="A17" s="857"/>
      <c r="B17" s="820"/>
      <c r="C17" s="820"/>
      <c r="D17" s="820"/>
    </row>
    <row r="18" spans="1:5">
      <c r="A18" s="857"/>
      <c r="B18" s="820"/>
      <c r="C18" s="820"/>
      <c r="D18" s="820"/>
    </row>
    <row r="19" spans="1:5">
      <c r="A19" s="821" t="s">
        <v>975</v>
      </c>
      <c r="B19" s="820"/>
      <c r="C19" s="820"/>
      <c r="E19" s="679" t="s">
        <v>1559</v>
      </c>
    </row>
    <row r="20" spans="1:5">
      <c r="A20" s="509" t="s">
        <v>976</v>
      </c>
      <c r="B20" s="820"/>
      <c r="C20" s="820"/>
      <c r="E20" s="514" t="s">
        <v>1560</v>
      </c>
    </row>
    <row r="21" spans="1:5">
      <c r="A21" s="820"/>
      <c r="B21" s="13" t="s">
        <v>1378</v>
      </c>
      <c r="C21" s="820"/>
      <c r="D21" s="820"/>
    </row>
    <row r="22" spans="1:5" ht="24">
      <c r="A22" s="835" t="s">
        <v>945</v>
      </c>
      <c r="B22" s="836" t="s">
        <v>946</v>
      </c>
      <c r="C22" s="820"/>
      <c r="D22" s="820"/>
    </row>
    <row r="23" spans="1:5">
      <c r="A23" s="822" t="s">
        <v>937</v>
      </c>
      <c r="B23" s="823">
        <v>13372.049304365131</v>
      </c>
      <c r="C23" s="820"/>
      <c r="D23" s="820"/>
    </row>
    <row r="24" spans="1:5">
      <c r="A24" s="822" t="s">
        <v>938</v>
      </c>
      <c r="B24" s="823">
        <v>19779.334999999999</v>
      </c>
      <c r="C24" s="820"/>
      <c r="D24" s="820"/>
    </row>
    <row r="25" spans="1:5" ht="21.75">
      <c r="A25" s="833" t="s">
        <v>993</v>
      </c>
      <c r="B25" s="825">
        <v>6407.2856956348696</v>
      </c>
      <c r="C25" s="820"/>
      <c r="D25" s="820"/>
    </row>
    <row r="26" spans="1:5">
      <c r="A26" s="822" t="s">
        <v>939</v>
      </c>
      <c r="B26" s="823">
        <v>4457.3497681217104</v>
      </c>
      <c r="C26" s="820"/>
      <c r="D26" s="820"/>
    </row>
    <row r="27" spans="1:5">
      <c r="A27" s="822" t="s">
        <v>949</v>
      </c>
      <c r="B27" s="823">
        <v>19779.334999999999</v>
      </c>
      <c r="C27" s="820"/>
      <c r="D27" s="820"/>
    </row>
    <row r="28" spans="1:5" ht="32.25">
      <c r="A28" s="833" t="s">
        <v>941</v>
      </c>
      <c r="B28" s="825">
        <v>15321.985231878292</v>
      </c>
      <c r="C28" s="820"/>
      <c r="D28" s="820"/>
    </row>
    <row r="29" spans="1:5" ht="22.5">
      <c r="A29" s="834" t="s">
        <v>942</v>
      </c>
      <c r="B29" s="823">
        <v>6131.7937443778619</v>
      </c>
      <c r="C29" s="820"/>
      <c r="D29" s="820"/>
    </row>
    <row r="30" spans="1:5">
      <c r="A30" s="822" t="s">
        <v>949</v>
      </c>
      <c r="B30" s="823">
        <v>19779.334999999999</v>
      </c>
      <c r="C30" s="820"/>
      <c r="D30" s="820"/>
    </row>
    <row r="31" spans="1:5" ht="32.25">
      <c r="A31" s="833" t="s">
        <v>943</v>
      </c>
      <c r="B31" s="825">
        <v>13647.541255622142</v>
      </c>
      <c r="C31" s="820"/>
      <c r="D31" s="820"/>
    </row>
    <row r="32" spans="1:5">
      <c r="A32" s="33" t="s">
        <v>520</v>
      </c>
      <c r="B32" s="820"/>
      <c r="C32" s="820"/>
      <c r="D32" s="820"/>
    </row>
    <row r="33" spans="1:4">
      <c r="A33" s="56" t="s">
        <v>994</v>
      </c>
      <c r="B33" s="820"/>
      <c r="C33" s="820"/>
      <c r="D33" s="820"/>
    </row>
    <row r="34" spans="1:4">
      <c r="A34" s="856"/>
      <c r="B34" s="820"/>
      <c r="C34" s="820"/>
      <c r="D34" s="820"/>
    </row>
    <row r="35" spans="1:4">
      <c r="A35" s="857"/>
    </row>
    <row r="36" spans="1:4">
      <c r="A36" s="857"/>
    </row>
    <row r="37" spans="1:4">
      <c r="A37" s="821" t="s">
        <v>977</v>
      </c>
      <c r="B37" s="820"/>
      <c r="C37" s="820"/>
      <c r="D37" s="820"/>
    </row>
    <row r="38" spans="1:4">
      <c r="A38" s="509" t="s">
        <v>978</v>
      </c>
      <c r="B38" s="820"/>
      <c r="C38" s="820"/>
      <c r="D38" s="820"/>
    </row>
    <row r="39" spans="1:4">
      <c r="A39" s="820"/>
      <c r="C39" s="820"/>
      <c r="D39" s="13" t="s">
        <v>1378</v>
      </c>
    </row>
    <row r="40" spans="1:4" ht="78.75" customHeight="1">
      <c r="A40" s="844" t="s">
        <v>947</v>
      </c>
      <c r="B40" s="844" t="s">
        <v>922</v>
      </c>
      <c r="C40" s="1209" t="s">
        <v>337</v>
      </c>
      <c r="D40" s="1209"/>
    </row>
    <row r="41" spans="1:4" ht="22.5">
      <c r="A41" s="845"/>
      <c r="B41" s="858" t="s">
        <v>1395</v>
      </c>
      <c r="C41" s="846" t="s">
        <v>338</v>
      </c>
      <c r="D41" s="846" t="s">
        <v>339</v>
      </c>
    </row>
    <row r="42" spans="1:4">
      <c r="A42" s="822" t="s">
        <v>948</v>
      </c>
      <c r="B42" s="823">
        <v>1548.4789262724798</v>
      </c>
      <c r="C42" s="826">
        <v>0.30645825499786539</v>
      </c>
      <c r="D42" s="823">
        <v>363.22947773574896</v>
      </c>
    </row>
    <row r="43" spans="1:4">
      <c r="A43" s="822" t="s">
        <v>950</v>
      </c>
      <c r="B43" s="823">
        <v>393.19466321587362</v>
      </c>
      <c r="C43" s="826">
        <v>3.8435863260446679E-2</v>
      </c>
      <c r="D43" s="823">
        <v>14.553403676421711</v>
      </c>
    </row>
    <row r="44" spans="1:4">
      <c r="A44" s="822" t="s">
        <v>951</v>
      </c>
      <c r="B44" s="823">
        <v>256480.32417413231</v>
      </c>
      <c r="C44" s="826">
        <v>0.47173256484999015</v>
      </c>
      <c r="D44" s="823">
        <v>82209.311695533892</v>
      </c>
    </row>
    <row r="45" spans="1:4">
      <c r="A45" s="822" t="s">
        <v>952</v>
      </c>
      <c r="B45" s="823">
        <v>22032.731058464393</v>
      </c>
      <c r="C45" s="826">
        <v>6.1370399283521282E-2</v>
      </c>
      <c r="D45" s="823">
        <v>1273.9732550268757</v>
      </c>
    </row>
    <row r="46" spans="1:4">
      <c r="A46" s="822" t="s">
        <v>953</v>
      </c>
      <c r="B46" s="823">
        <v>46168.905796005041</v>
      </c>
      <c r="C46" s="826">
        <v>0.38559070461133205</v>
      </c>
      <c r="D46" s="823">
        <v>12848.167108633619</v>
      </c>
    </row>
    <row r="47" spans="1:4">
      <c r="A47" s="824" t="s">
        <v>965</v>
      </c>
      <c r="B47" s="827">
        <v>326623.63461809012</v>
      </c>
      <c r="C47" s="828">
        <v>0.42063148317924903</v>
      </c>
      <c r="D47" s="827">
        <v>96709.234940606548</v>
      </c>
    </row>
    <row r="48" spans="1:4">
      <c r="A48" s="33" t="s">
        <v>520</v>
      </c>
    </row>
    <row r="49" spans="1:5">
      <c r="E49" s="802" t="s">
        <v>944</v>
      </c>
    </row>
    <row r="50" spans="1:5">
      <c r="A50" s="856"/>
    </row>
    <row r="51" spans="1:5">
      <c r="A51" s="857"/>
    </row>
    <row r="54" spans="1:5">
      <c r="A54" s="596" t="s">
        <v>81</v>
      </c>
    </row>
    <row r="58" spans="1:5">
      <c r="E58" s="61" t="s">
        <v>1026</v>
      </c>
    </row>
  </sheetData>
  <mergeCells count="1">
    <mergeCell ref="C40:D40"/>
  </mergeCells>
  <hyperlinks>
    <hyperlink ref="A54" location="'2 Sadržaj'!A1" display="Sadržaj / Contents" xr:uid="{00000000-0004-0000-1100-000000000000}"/>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99FF"/>
  </sheetPr>
  <dimension ref="A1:S113"/>
  <sheetViews>
    <sheetView showGridLines="0" zoomScaleNormal="100" workbookViewId="0"/>
  </sheetViews>
  <sheetFormatPr defaultRowHeight="15"/>
  <cols>
    <col min="1" max="1" width="39.140625" customWidth="1"/>
    <col min="2" max="2" width="23.28515625" style="256" bestFit="1" customWidth="1"/>
    <col min="3" max="4" width="9.5703125" bestFit="1" customWidth="1"/>
    <col min="5" max="5" width="10.42578125" bestFit="1" customWidth="1"/>
    <col min="6" max="7" width="8" bestFit="1" customWidth="1"/>
    <col min="8" max="9" width="9.5703125" bestFit="1" customWidth="1"/>
    <col min="10" max="10" width="10.85546875" customWidth="1"/>
    <col min="11" max="12" width="8" bestFit="1" customWidth="1"/>
    <col min="13" max="14" width="9.5703125" bestFit="1" customWidth="1"/>
    <col min="15" max="15" width="10.42578125" bestFit="1" customWidth="1"/>
    <col min="16" max="16" width="8" bestFit="1" customWidth="1"/>
    <col min="17" max="17" width="9" customWidth="1"/>
  </cols>
  <sheetData>
    <row r="1" spans="1:19" ht="18">
      <c r="A1" s="579" t="s">
        <v>87</v>
      </c>
      <c r="B1" s="579"/>
      <c r="C1" s="530"/>
      <c r="D1" s="530"/>
      <c r="E1" s="192"/>
      <c r="F1" s="192"/>
      <c r="G1" s="192"/>
      <c r="H1" s="192"/>
      <c r="I1" s="192"/>
      <c r="J1" s="192"/>
      <c r="K1" s="192"/>
      <c r="L1" s="192"/>
      <c r="M1" s="192"/>
      <c r="N1" s="192"/>
      <c r="O1" s="192"/>
      <c r="P1" s="192"/>
      <c r="Q1" s="192"/>
    </row>
    <row r="2" spans="1:19" ht="18">
      <c r="A2" s="580" t="s">
        <v>88</v>
      </c>
      <c r="B2" s="580"/>
      <c r="C2" s="530"/>
      <c r="D2" s="530"/>
      <c r="E2" s="192"/>
      <c r="F2" s="192"/>
      <c r="G2" s="192"/>
      <c r="H2" s="192"/>
      <c r="I2" s="192"/>
      <c r="J2" s="192"/>
      <c r="K2" s="192"/>
      <c r="L2" s="192"/>
      <c r="M2" s="192"/>
      <c r="N2" s="192"/>
      <c r="O2" s="192"/>
      <c r="P2" s="192"/>
      <c r="Q2" s="192"/>
    </row>
    <row r="3" spans="1:19" s="256" customFormat="1" ht="18">
      <c r="A3" s="531"/>
      <c r="B3" s="531"/>
      <c r="C3" s="530"/>
      <c r="D3" s="530"/>
      <c r="E3" s="192"/>
      <c r="F3" s="192"/>
      <c r="G3" s="192"/>
      <c r="H3" s="192"/>
      <c r="I3" s="192"/>
      <c r="J3" s="192"/>
      <c r="K3" s="192"/>
      <c r="L3" s="192"/>
      <c r="M3" s="192"/>
      <c r="N3" s="192"/>
      <c r="O3" s="192"/>
      <c r="P3" s="192"/>
      <c r="Q3" s="192"/>
    </row>
    <row r="4" spans="1:19" ht="12.6" customHeight="1">
      <c r="A4" s="143" t="s">
        <v>1694</v>
      </c>
      <c r="B4" s="143"/>
    </row>
    <row r="5" spans="1:19" ht="12.75" customHeight="1">
      <c r="A5" s="509" t="s">
        <v>1695</v>
      </c>
      <c r="B5" s="509"/>
      <c r="I5" s="52"/>
      <c r="K5" s="52"/>
    </row>
    <row r="6" spans="1:19" ht="12.75" customHeight="1">
      <c r="N6" s="962"/>
      <c r="O6" s="962"/>
      <c r="P6" s="962"/>
      <c r="Q6" s="24" t="s">
        <v>1396</v>
      </c>
    </row>
    <row r="7" spans="1:19" ht="24" customHeight="1">
      <c r="A7" s="937"/>
      <c r="B7" s="936"/>
      <c r="C7" s="1211" t="s">
        <v>509</v>
      </c>
      <c r="D7" s="1211"/>
      <c r="E7" s="1211"/>
      <c r="F7" s="1211"/>
      <c r="G7" s="1211"/>
      <c r="H7" s="1211" t="s">
        <v>510</v>
      </c>
      <c r="I7" s="1211"/>
      <c r="J7" s="1211"/>
      <c r="K7" s="1211"/>
      <c r="L7" s="1211"/>
      <c r="M7" s="1211" t="s">
        <v>511</v>
      </c>
      <c r="N7" s="1211"/>
      <c r="O7" s="1211"/>
      <c r="P7" s="1211"/>
      <c r="Q7" s="1211"/>
    </row>
    <row r="8" spans="1:19" ht="48" customHeight="1">
      <c r="A8" s="936" t="s">
        <v>1274</v>
      </c>
      <c r="B8" s="936" t="s">
        <v>1275</v>
      </c>
      <c r="C8" s="1212" t="s">
        <v>1407</v>
      </c>
      <c r="D8" s="1212"/>
      <c r="E8" s="1212"/>
      <c r="F8" s="1212" t="s">
        <v>512</v>
      </c>
      <c r="G8" s="1212"/>
      <c r="H8" s="1212" t="s">
        <v>1407</v>
      </c>
      <c r="I8" s="1212"/>
      <c r="J8" s="1212"/>
      <c r="K8" s="1212" t="s">
        <v>513</v>
      </c>
      <c r="L8" s="1212"/>
      <c r="M8" s="1212" t="s">
        <v>1407</v>
      </c>
      <c r="N8" s="1212"/>
      <c r="O8" s="1212"/>
      <c r="P8" s="1212" t="s">
        <v>513</v>
      </c>
      <c r="Q8" s="1212"/>
    </row>
    <row r="9" spans="1:19" ht="48">
      <c r="A9" s="937"/>
      <c r="B9" s="936"/>
      <c r="C9" s="781" t="s">
        <v>1691</v>
      </c>
      <c r="D9" s="781" t="s">
        <v>1692</v>
      </c>
      <c r="E9" s="375" t="s">
        <v>1693</v>
      </c>
      <c r="F9" s="781" t="s">
        <v>1691</v>
      </c>
      <c r="G9" s="781" t="s">
        <v>1692</v>
      </c>
      <c r="H9" s="781" t="s">
        <v>1691</v>
      </c>
      <c r="I9" s="781" t="s">
        <v>1692</v>
      </c>
      <c r="J9" s="1094" t="s">
        <v>1693</v>
      </c>
      <c r="K9" s="781" t="s">
        <v>1691</v>
      </c>
      <c r="L9" s="781" t="s">
        <v>1692</v>
      </c>
      <c r="M9" s="781" t="s">
        <v>1691</v>
      </c>
      <c r="N9" s="781" t="s">
        <v>1692</v>
      </c>
      <c r="O9" s="1094" t="s">
        <v>1693</v>
      </c>
      <c r="P9" s="781" t="s">
        <v>1691</v>
      </c>
      <c r="Q9" s="781" t="s">
        <v>1692</v>
      </c>
    </row>
    <row r="10" spans="1:19">
      <c r="A10" s="83" t="s">
        <v>1619</v>
      </c>
      <c r="B10" s="83" t="s">
        <v>1620</v>
      </c>
      <c r="C10" s="84">
        <v>99025.881099999999</v>
      </c>
      <c r="D10" s="84">
        <v>116846.81045</v>
      </c>
      <c r="E10" s="1095">
        <v>117.99623406733819</v>
      </c>
      <c r="F10" s="1096">
        <v>0.14091144793590962</v>
      </c>
      <c r="G10" s="1097">
        <v>0.15042976886099535</v>
      </c>
      <c r="H10" s="84">
        <v>0</v>
      </c>
      <c r="I10" s="84">
        <v>0</v>
      </c>
      <c r="J10" s="1095">
        <v>0</v>
      </c>
      <c r="K10" s="1096">
        <v>0</v>
      </c>
      <c r="L10" s="1097">
        <v>0</v>
      </c>
      <c r="M10" s="84">
        <v>99025.881099999999</v>
      </c>
      <c r="N10" s="84">
        <v>116846.81045</v>
      </c>
      <c r="O10" s="1098">
        <v>117.99623406733819</v>
      </c>
      <c r="P10" s="1099">
        <v>0.11603507951303857</v>
      </c>
      <c r="Q10" s="1097">
        <v>0.12257593016590651</v>
      </c>
      <c r="R10" s="63"/>
    </row>
    <row r="11" spans="1:19">
      <c r="A11" s="83" t="s">
        <v>1621</v>
      </c>
      <c r="B11" s="83" t="s">
        <v>1622</v>
      </c>
      <c r="C11" s="84">
        <v>7254.5222699999995</v>
      </c>
      <c r="D11" s="84">
        <v>7804.70597</v>
      </c>
      <c r="E11" s="1095">
        <v>107.58401007706881</v>
      </c>
      <c r="F11" s="1096">
        <v>1.0323010770454047E-2</v>
      </c>
      <c r="G11" s="1097">
        <v>1.0047857622930352E-2</v>
      </c>
      <c r="H11" s="84">
        <v>21050.90812</v>
      </c>
      <c r="I11" s="84">
        <v>20712.826399999998</v>
      </c>
      <c r="J11" s="1095">
        <v>98.393980354325919</v>
      </c>
      <c r="K11" s="1096">
        <v>0.13972390730643325</v>
      </c>
      <c r="L11" s="1097">
        <v>0.11734820011560014</v>
      </c>
      <c r="M11" s="84">
        <v>28305.430390000001</v>
      </c>
      <c r="N11" s="84">
        <v>28517.532370000001</v>
      </c>
      <c r="O11" s="1098">
        <v>100.74933317415633</v>
      </c>
      <c r="P11" s="1099">
        <v>3.316731777057047E-2</v>
      </c>
      <c r="Q11" s="1097">
        <v>2.991577641552216E-2</v>
      </c>
      <c r="R11" s="63"/>
      <c r="S11" s="256"/>
    </row>
    <row r="12" spans="1:19">
      <c r="A12" s="83" t="s">
        <v>1623</v>
      </c>
      <c r="B12" s="83" t="s">
        <v>1624</v>
      </c>
      <c r="C12" s="84">
        <v>71752.715670000005</v>
      </c>
      <c r="D12" s="84">
        <v>80091.258499999996</v>
      </c>
      <c r="E12" s="1095">
        <v>111.62122262849259</v>
      </c>
      <c r="F12" s="1096">
        <v>0.10210238925501802</v>
      </c>
      <c r="G12" s="1097">
        <v>0.10311029849716559</v>
      </c>
      <c r="H12" s="84">
        <v>20134.955109999999</v>
      </c>
      <c r="I12" s="84">
        <v>32300.71602</v>
      </c>
      <c r="J12" s="1095">
        <v>160.4210977553056</v>
      </c>
      <c r="K12" s="1096">
        <v>0.13364433426679337</v>
      </c>
      <c r="L12" s="1097">
        <v>0.18299921093299615</v>
      </c>
      <c r="M12" s="84">
        <v>91887.67078</v>
      </c>
      <c r="N12" s="84">
        <v>112391.97451999999</v>
      </c>
      <c r="O12" s="1098">
        <v>122.31453204325089</v>
      </c>
      <c r="P12" s="1099">
        <v>0.10767077320380652</v>
      </c>
      <c r="Q12" s="1097">
        <v>0.11790266903234808</v>
      </c>
      <c r="R12" s="63"/>
      <c r="S12" s="256"/>
    </row>
    <row r="13" spans="1:19">
      <c r="A13" s="83" t="s">
        <v>1625</v>
      </c>
      <c r="B13" s="83" t="s">
        <v>1626</v>
      </c>
      <c r="C13" s="84">
        <v>205724.86813999998</v>
      </c>
      <c r="D13" s="84">
        <v>215570.50993999999</v>
      </c>
      <c r="E13" s="1095">
        <v>104.78582968068784</v>
      </c>
      <c r="F13" s="1096">
        <v>0.29274154114071782</v>
      </c>
      <c r="G13" s="1097">
        <v>0.27752766086325892</v>
      </c>
      <c r="H13" s="84">
        <v>16551.123520000001</v>
      </c>
      <c r="I13" s="84">
        <v>24205.781729999999</v>
      </c>
      <c r="J13" s="1095">
        <v>146.24857158941677</v>
      </c>
      <c r="K13" s="1097">
        <v>0.10985690666374005</v>
      </c>
      <c r="L13" s="1097">
        <v>0.13713748493573905</v>
      </c>
      <c r="M13" s="84">
        <v>222275.99166</v>
      </c>
      <c r="N13" s="84">
        <v>239776.29166999998</v>
      </c>
      <c r="O13" s="1098">
        <v>107.87322997832756</v>
      </c>
      <c r="P13" s="1099">
        <v>0.26045526764929333</v>
      </c>
      <c r="Q13" s="1097">
        <v>0.25153277072769209</v>
      </c>
      <c r="R13" s="63"/>
      <c r="S13" s="256"/>
    </row>
    <row r="14" spans="1:19">
      <c r="A14" s="83" t="s">
        <v>1627</v>
      </c>
      <c r="B14" s="83" t="s">
        <v>1628</v>
      </c>
      <c r="C14" s="84">
        <v>107986.27529999999</v>
      </c>
      <c r="D14" s="84">
        <v>118344.43751</v>
      </c>
      <c r="E14" s="1095">
        <v>109.59210990584099</v>
      </c>
      <c r="F14" s="1096">
        <v>0.15366187344864485</v>
      </c>
      <c r="G14" s="1097">
        <v>0.15235782912732307</v>
      </c>
      <c r="H14" s="84">
        <v>0</v>
      </c>
      <c r="I14" s="84">
        <v>0</v>
      </c>
      <c r="J14" s="1095">
        <v>0</v>
      </c>
      <c r="K14" s="1096">
        <v>0</v>
      </c>
      <c r="L14" s="1097">
        <v>0</v>
      </c>
      <c r="M14" s="84">
        <v>107986.27529999999</v>
      </c>
      <c r="N14" s="84">
        <v>118344.43751</v>
      </c>
      <c r="O14" s="1098">
        <v>109.59210990584099</v>
      </c>
      <c r="P14" s="1099">
        <v>0.12653455744664283</v>
      </c>
      <c r="Q14" s="1097">
        <v>0.12414698742638419</v>
      </c>
      <c r="R14" s="63"/>
      <c r="S14" s="256"/>
    </row>
    <row r="15" spans="1:19">
      <c r="A15" s="83" t="s">
        <v>1629</v>
      </c>
      <c r="B15" s="83" t="s">
        <v>1630</v>
      </c>
      <c r="C15" s="84">
        <v>43445.355840000004</v>
      </c>
      <c r="D15" s="84">
        <v>53291.943229999997</v>
      </c>
      <c r="E15" s="1095">
        <v>122.66430369741448</v>
      </c>
      <c r="F15" s="1096">
        <v>6.1821696807959306E-2</v>
      </c>
      <c r="G15" s="1097">
        <v>6.8608588213647598E-2</v>
      </c>
      <c r="H15" s="84">
        <v>16914.76053</v>
      </c>
      <c r="I15" s="84">
        <v>19242.635610000001</v>
      </c>
      <c r="J15" s="1095">
        <v>113.7623886301629</v>
      </c>
      <c r="K15" s="1096">
        <v>0.11227052148685336</v>
      </c>
      <c r="L15" s="1097">
        <v>0.1090188567560173</v>
      </c>
      <c r="M15" s="84">
        <v>60360.116369999996</v>
      </c>
      <c r="N15" s="84">
        <v>72534.578840000002</v>
      </c>
      <c r="O15" s="1098">
        <v>120.16971338387101</v>
      </c>
      <c r="P15" s="1099">
        <v>7.072788269701355E-2</v>
      </c>
      <c r="Q15" s="1097">
        <v>7.6091024104674485E-2</v>
      </c>
      <c r="R15" s="63"/>
      <c r="S15" s="256"/>
    </row>
    <row r="16" spans="1:19">
      <c r="A16" s="83" t="s">
        <v>1631</v>
      </c>
      <c r="B16" s="83" t="s">
        <v>1632</v>
      </c>
      <c r="C16" s="84">
        <v>16132.43478</v>
      </c>
      <c r="D16" s="84">
        <v>18406.020840000001</v>
      </c>
      <c r="E16" s="1095">
        <v>114.09326050906247</v>
      </c>
      <c r="F16" s="1096">
        <v>2.295606682141834E-2</v>
      </c>
      <c r="G16" s="1097">
        <v>2.3696097907581898E-2</v>
      </c>
      <c r="H16" s="84">
        <v>16602.97119</v>
      </c>
      <c r="I16" s="84">
        <v>17787.63077</v>
      </c>
      <c r="J16" s="1095">
        <v>107.13522637871901</v>
      </c>
      <c r="K16" s="1096">
        <v>0.11020104189039337</v>
      </c>
      <c r="L16" s="1097">
        <v>0.10077554916311984</v>
      </c>
      <c r="M16" s="84">
        <v>32735.40597</v>
      </c>
      <c r="N16" s="84">
        <v>36193.651610000001</v>
      </c>
      <c r="O16" s="1098">
        <v>110.56423629867085</v>
      </c>
      <c r="P16" s="1099">
        <v>3.8358208908888441E-2</v>
      </c>
      <c r="Q16" s="1097">
        <v>3.7968263704510126E-2</v>
      </c>
      <c r="R16" s="63"/>
      <c r="S16" s="256"/>
    </row>
    <row r="17" spans="1:19">
      <c r="A17" s="83" t="s">
        <v>1633</v>
      </c>
      <c r="B17" s="83" t="s">
        <v>1634</v>
      </c>
      <c r="C17" s="84">
        <v>0</v>
      </c>
      <c r="D17" s="84">
        <v>0</v>
      </c>
      <c r="E17" s="1095">
        <v>0</v>
      </c>
      <c r="F17" s="1096">
        <v>0</v>
      </c>
      <c r="G17" s="1097">
        <v>0</v>
      </c>
      <c r="H17" s="84">
        <v>4446.4631399999998</v>
      </c>
      <c r="I17" s="84">
        <v>5586.1527300000007</v>
      </c>
      <c r="J17" s="1095">
        <v>125.63137383839869</v>
      </c>
      <c r="K17" s="1096">
        <v>2.9513083239604779E-2</v>
      </c>
      <c r="L17" s="1097">
        <v>3.1648262568180756E-2</v>
      </c>
      <c r="M17" s="84">
        <v>4446.4631399999998</v>
      </c>
      <c r="N17" s="84">
        <v>5586.1527300000007</v>
      </c>
      <c r="O17" s="1098">
        <v>125.63137383839869</v>
      </c>
      <c r="P17" s="1099">
        <v>5.2102106870493183E-3</v>
      </c>
      <c r="Q17" s="1097">
        <v>5.8600475639133554E-3</v>
      </c>
      <c r="R17" s="63"/>
      <c r="S17" s="256"/>
    </row>
    <row r="18" spans="1:19">
      <c r="A18" s="83" t="s">
        <v>1635</v>
      </c>
      <c r="B18" s="83" t="s">
        <v>1636</v>
      </c>
      <c r="C18" s="84">
        <v>20915.054110000001</v>
      </c>
      <c r="D18" s="84">
        <v>26121.504359999999</v>
      </c>
      <c r="E18" s="1095">
        <v>124.89331475126649</v>
      </c>
      <c r="F18" s="1096">
        <v>2.9761619139968425E-2</v>
      </c>
      <c r="G18" s="1097">
        <v>3.3629089643467301E-2</v>
      </c>
      <c r="H18" s="84">
        <v>0</v>
      </c>
      <c r="I18" s="84">
        <v>0</v>
      </c>
      <c r="J18" s="1095">
        <v>0</v>
      </c>
      <c r="K18" s="1096">
        <v>0</v>
      </c>
      <c r="L18" s="1097">
        <v>0</v>
      </c>
      <c r="M18" s="84">
        <v>20915.054110000001</v>
      </c>
      <c r="N18" s="84">
        <v>26121.504359999999</v>
      </c>
      <c r="O18" s="1098">
        <v>124.89331475126649</v>
      </c>
      <c r="P18" s="1099">
        <v>2.4507532169520421E-2</v>
      </c>
      <c r="Q18" s="1097">
        <v>2.7402268679211365E-2</v>
      </c>
      <c r="R18" s="63"/>
      <c r="S18" s="256"/>
    </row>
    <row r="19" spans="1:19">
      <c r="A19" s="83" t="s">
        <v>1637</v>
      </c>
      <c r="B19" s="83" t="s">
        <v>1638</v>
      </c>
      <c r="C19" s="84">
        <v>1230.10455</v>
      </c>
      <c r="D19" s="84">
        <v>1175.1804</v>
      </c>
      <c r="E19" s="1095">
        <v>95.535001476094038</v>
      </c>
      <c r="F19" s="1096">
        <v>1.7504091993688965E-3</v>
      </c>
      <c r="G19" s="1097">
        <v>1.5129391659143233E-3</v>
      </c>
      <c r="H19" s="84">
        <v>0</v>
      </c>
      <c r="I19" s="84">
        <v>0</v>
      </c>
      <c r="J19" s="1095">
        <v>0</v>
      </c>
      <c r="K19" s="1096">
        <v>0</v>
      </c>
      <c r="L19" s="1097">
        <v>0</v>
      </c>
      <c r="M19" s="84">
        <v>1230.10455</v>
      </c>
      <c r="N19" s="84">
        <v>1175.1804</v>
      </c>
      <c r="O19" s="1098">
        <v>95.535001476094038</v>
      </c>
      <c r="P19" s="1099">
        <v>1.4413936809555996E-3</v>
      </c>
      <c r="Q19" s="1097">
        <v>1.2328007079353022E-3</v>
      </c>
      <c r="R19" s="63"/>
      <c r="S19" s="256"/>
    </row>
    <row r="20" spans="1:19">
      <c r="A20" s="83" t="s">
        <v>1639</v>
      </c>
      <c r="B20" s="83" t="s">
        <v>1640</v>
      </c>
      <c r="C20" s="84">
        <v>2487.8497900000002</v>
      </c>
      <c r="D20" s="84">
        <v>3008.5886700000001</v>
      </c>
      <c r="E20" s="1095">
        <v>120.93128299357654</v>
      </c>
      <c r="F20" s="1096">
        <v>3.5401504360454382E-3</v>
      </c>
      <c r="G20" s="1097">
        <v>3.8732875675675698E-3</v>
      </c>
      <c r="H20" s="84">
        <v>15306.249260000001</v>
      </c>
      <c r="I20" s="84">
        <v>15942.675279999999</v>
      </c>
      <c r="J20" s="1095">
        <v>104.1579488821156</v>
      </c>
      <c r="K20" s="1096">
        <v>0.10159414219197128</v>
      </c>
      <c r="L20" s="1097">
        <v>9.0322982146727765E-2</v>
      </c>
      <c r="M20" s="84">
        <v>17794.099050000001</v>
      </c>
      <c r="N20" s="84">
        <v>18951.26395</v>
      </c>
      <c r="O20" s="1098">
        <v>106.50308226760153</v>
      </c>
      <c r="P20" s="1099">
        <v>2.0850505698046591E-2</v>
      </c>
      <c r="Q20" s="1097">
        <v>1.988046398138428E-2</v>
      </c>
      <c r="R20" s="63"/>
      <c r="S20" s="256"/>
    </row>
    <row r="21" spans="1:19">
      <c r="A21" s="83" t="s">
        <v>1641</v>
      </c>
      <c r="B21" s="83" t="s">
        <v>1642</v>
      </c>
      <c r="C21" s="84">
        <v>41670.633600000001</v>
      </c>
      <c r="D21" s="84">
        <v>40220.469090000006</v>
      </c>
      <c r="E21" s="1095">
        <v>96.519936500317598</v>
      </c>
      <c r="F21" s="1096">
        <v>5.929630972990925E-2</v>
      </c>
      <c r="G21" s="1097">
        <v>5.1780239831865332E-2</v>
      </c>
      <c r="H21" s="84">
        <v>3994.9490699999997</v>
      </c>
      <c r="I21" s="84">
        <v>4190.9920099999999</v>
      </c>
      <c r="J21" s="1095">
        <v>104.90727006940293</v>
      </c>
      <c r="K21" s="1095">
        <v>2.6516190673041697E-2</v>
      </c>
      <c r="L21" s="1097">
        <v>2.3744000918791135E-2</v>
      </c>
      <c r="M21" s="84">
        <v>45665.582670000003</v>
      </c>
      <c r="N21" s="84">
        <v>44411.4611</v>
      </c>
      <c r="O21" s="1098">
        <v>97.253683197118391</v>
      </c>
      <c r="P21" s="1099">
        <v>5.3509339753026311E-2</v>
      </c>
      <c r="Q21" s="1097">
        <v>4.6589000875543143E-2</v>
      </c>
      <c r="R21" s="63"/>
      <c r="S21" s="256"/>
    </row>
    <row r="22" spans="1:19">
      <c r="A22" s="83" t="s">
        <v>1643</v>
      </c>
      <c r="B22" s="83" t="s">
        <v>1644</v>
      </c>
      <c r="C22" s="84">
        <v>37999.618750000001</v>
      </c>
      <c r="D22" s="84">
        <v>43499.043180000001</v>
      </c>
      <c r="E22" s="1095">
        <v>114.47231475184208</v>
      </c>
      <c r="F22" s="1096">
        <v>5.4072543860203437E-2</v>
      </c>
      <c r="G22" s="1097">
        <v>5.6001109367396142E-2</v>
      </c>
      <c r="H22" s="84">
        <v>11078.65849</v>
      </c>
      <c r="I22" s="84">
        <v>13445.405909999999</v>
      </c>
      <c r="J22" s="1095">
        <v>121.36312281975576</v>
      </c>
      <c r="K22" s="1095">
        <v>7.3533808760759045E-2</v>
      </c>
      <c r="L22" s="1097">
        <v>7.6174740853433356E-2</v>
      </c>
      <c r="M22" s="84">
        <v>49078.277240000003</v>
      </c>
      <c r="N22" s="84">
        <v>56944.449090000002</v>
      </c>
      <c r="O22" s="1098">
        <v>116.02780760117813</v>
      </c>
      <c r="P22" s="1099">
        <v>5.7508216424305585E-2</v>
      </c>
      <c r="Q22" s="1097">
        <v>5.9736494202198898E-2</v>
      </c>
      <c r="R22" s="63"/>
      <c r="S22" s="256"/>
    </row>
    <row r="23" spans="1:19">
      <c r="A23" s="83" t="s">
        <v>1645</v>
      </c>
      <c r="B23" s="83" t="s">
        <v>1646</v>
      </c>
      <c r="C23" s="84">
        <v>47127.248439999996</v>
      </c>
      <c r="D23" s="84">
        <v>52372.768490000002</v>
      </c>
      <c r="E23" s="1095">
        <v>111.13054596573431</v>
      </c>
      <c r="F23" s="1096">
        <v>6.7060941454382447E-2</v>
      </c>
      <c r="G23" s="1097">
        <v>6.7425233330886528E-2</v>
      </c>
      <c r="H23" s="84">
        <v>24579.70765</v>
      </c>
      <c r="I23" s="84">
        <v>23092.589530000001</v>
      </c>
      <c r="J23" s="1095">
        <v>93.949813638243171</v>
      </c>
      <c r="K23" s="1095">
        <v>0.16314606352040972</v>
      </c>
      <c r="L23" s="1097">
        <v>0.1308307116093945</v>
      </c>
      <c r="M23" s="84">
        <v>71706.956090000007</v>
      </c>
      <c r="N23" s="84">
        <v>75465.35802</v>
      </c>
      <c r="O23" s="1098">
        <v>105.24133519945093</v>
      </c>
      <c r="P23" s="1099">
        <v>8.4023714397842564E-2</v>
      </c>
      <c r="Q23" s="1097">
        <v>7.9165502412775979E-2</v>
      </c>
      <c r="R23" s="63"/>
      <c r="S23" s="256"/>
    </row>
    <row r="24" spans="1:19" ht="18.75" customHeight="1">
      <c r="A24" s="1073" t="s">
        <v>514</v>
      </c>
      <c r="B24" s="376"/>
      <c r="C24" s="377">
        <v>702752.56234000006</v>
      </c>
      <c r="D24" s="377">
        <v>776753.24063000001</v>
      </c>
      <c r="E24" s="1100">
        <v>110.53011860157366</v>
      </c>
      <c r="F24" s="1101">
        <v>1</v>
      </c>
      <c r="G24" s="1102">
        <v>1</v>
      </c>
      <c r="H24" s="378">
        <v>150660.74608000001</v>
      </c>
      <c r="I24" s="377">
        <v>176507.40599</v>
      </c>
      <c r="J24" s="1100">
        <v>117.15553691488793</v>
      </c>
      <c r="K24" s="1101">
        <v>1</v>
      </c>
      <c r="L24" s="1102">
        <v>1</v>
      </c>
      <c r="M24" s="379">
        <v>853413.3084199999</v>
      </c>
      <c r="N24" s="380">
        <v>953260.64662000001</v>
      </c>
      <c r="O24" s="1103">
        <v>111.69976343406883</v>
      </c>
      <c r="P24" s="1104">
        <v>1</v>
      </c>
      <c r="Q24" s="1102">
        <v>1</v>
      </c>
      <c r="S24" s="256" t="str">
        <f t="shared" ref="S24:S25" si="0">IF(A24=R24,"OK","")</f>
        <v/>
      </c>
    </row>
    <row r="25" spans="1:19" ht="12.75" customHeight="1">
      <c r="A25" s="33" t="s">
        <v>515</v>
      </c>
      <c r="B25" s="33"/>
      <c r="S25" s="256" t="str">
        <f t="shared" si="0"/>
        <v/>
      </c>
    </row>
    <row r="26" spans="1:19" ht="12.75" customHeight="1">
      <c r="N26" s="76"/>
    </row>
    <row r="27" spans="1:19" ht="12.75" customHeight="1">
      <c r="A27" s="1064" t="s">
        <v>1410</v>
      </c>
      <c r="B27" s="280"/>
    </row>
    <row r="28" spans="1:19" ht="12.75" customHeight="1">
      <c r="A28" s="1065" t="s">
        <v>1411</v>
      </c>
      <c r="B28" s="852"/>
    </row>
    <row r="29" spans="1:19">
      <c r="A29" s="532"/>
      <c r="B29" s="932"/>
    </row>
    <row r="30" spans="1:19" ht="12.75" customHeight="1">
      <c r="A30" s="1080"/>
      <c r="B30" s="532"/>
    </row>
    <row r="31" spans="1:19" ht="12.75" customHeight="1">
      <c r="A31" s="50"/>
      <c r="B31" s="853"/>
    </row>
    <row r="32" spans="1:19" ht="12.75" customHeight="1">
      <c r="A32" s="853"/>
      <c r="B32" s="853"/>
    </row>
    <row r="33" spans="1:2" ht="12.75" customHeight="1">
      <c r="A33" s="596" t="s">
        <v>81</v>
      </c>
    </row>
    <row r="34" spans="1:2" ht="12.75" customHeight="1">
      <c r="B34" s="596"/>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1027</v>
      </c>
    </row>
    <row r="101" spans="1:2">
      <c r="A101" s="626"/>
      <c r="B101" s="626"/>
    </row>
    <row r="103" spans="1:2">
      <c r="A103" s="627"/>
      <c r="B103" s="627"/>
    </row>
    <row r="105" spans="1:2">
      <c r="A105" s="627"/>
      <c r="B105" s="627"/>
    </row>
    <row r="107" spans="1:2">
      <c r="A107" s="627"/>
      <c r="B107" s="627"/>
    </row>
    <row r="109" spans="1:2">
      <c r="A109" s="627"/>
      <c r="B109" s="627"/>
    </row>
    <row r="111" spans="1:2">
      <c r="A111" s="627"/>
      <c r="B111" s="627"/>
    </row>
    <row r="113" spans="1:2">
      <c r="A113" s="627"/>
      <c r="B113" s="627"/>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H180"/>
  <sheetViews>
    <sheetView showGridLines="0" zoomScaleNormal="100" workbookViewId="0"/>
  </sheetViews>
  <sheetFormatPr defaultRowHeight="15"/>
  <cols>
    <col min="1" max="1" width="106.28515625" style="20" bestFit="1" customWidth="1"/>
  </cols>
  <sheetData>
    <row r="1" spans="1:1">
      <c r="A1" s="1" t="s">
        <v>980</v>
      </c>
    </row>
    <row r="2" spans="1:1">
      <c r="A2" s="1"/>
    </row>
    <row r="3" spans="1:1">
      <c r="A3" s="643" t="s">
        <v>608</v>
      </c>
    </row>
    <row r="4" spans="1:1">
      <c r="A4" s="613"/>
    </row>
    <row r="5" spans="1:1">
      <c r="A5" s="790" t="s">
        <v>746</v>
      </c>
    </row>
    <row r="6" spans="1:1">
      <c r="A6" s="791" t="s">
        <v>911</v>
      </c>
    </row>
    <row r="7" spans="1:1">
      <c r="A7" s="790" t="s">
        <v>626</v>
      </c>
    </row>
    <row r="8" spans="1:1">
      <c r="A8" s="791" t="s">
        <v>627</v>
      </c>
    </row>
    <row r="9" spans="1:1">
      <c r="A9" s="790" t="s">
        <v>715</v>
      </c>
    </row>
    <row r="10" spans="1:1">
      <c r="A10" s="791" t="s">
        <v>716</v>
      </c>
    </row>
    <row r="11" spans="1:1">
      <c r="A11" s="790" t="s">
        <v>628</v>
      </c>
    </row>
    <row r="12" spans="1:1" s="256" customFormat="1">
      <c r="A12" s="791" t="s">
        <v>756</v>
      </c>
    </row>
    <row r="13" spans="1:1">
      <c r="A13" s="790" t="s">
        <v>719</v>
      </c>
    </row>
    <row r="14" spans="1:1">
      <c r="A14" s="791" t="s">
        <v>912</v>
      </c>
    </row>
    <row r="15" spans="1:1">
      <c r="A15" s="790" t="s">
        <v>630</v>
      </c>
    </row>
    <row r="16" spans="1:1">
      <c r="A16" s="791" t="s">
        <v>913</v>
      </c>
    </row>
    <row r="17" spans="1:2">
      <c r="A17" s="790" t="s">
        <v>631</v>
      </c>
    </row>
    <row r="18" spans="1:2">
      <c r="A18" s="791" t="s">
        <v>632</v>
      </c>
      <c r="B18" s="145"/>
    </row>
    <row r="19" spans="1:2">
      <c r="A19" s="790" t="s">
        <v>633</v>
      </c>
      <c r="B19" s="536"/>
    </row>
    <row r="20" spans="1:2">
      <c r="A20" s="791" t="s">
        <v>634</v>
      </c>
      <c r="B20" s="332"/>
    </row>
    <row r="21" spans="1:2">
      <c r="A21" s="790" t="s">
        <v>635</v>
      </c>
      <c r="B21" s="145"/>
    </row>
    <row r="22" spans="1:2">
      <c r="A22" s="791" t="s">
        <v>896</v>
      </c>
      <c r="B22" s="536"/>
    </row>
    <row r="23" spans="1:2">
      <c r="A23" s="790" t="s">
        <v>636</v>
      </c>
      <c r="B23" s="145"/>
    </row>
    <row r="24" spans="1:2">
      <c r="A24" s="791" t="s">
        <v>897</v>
      </c>
      <c r="B24" s="536"/>
    </row>
    <row r="25" spans="1:2">
      <c r="A25" s="790" t="s">
        <v>765</v>
      </c>
      <c r="B25" s="300"/>
    </row>
    <row r="26" spans="1:2">
      <c r="A26" s="791" t="s">
        <v>914</v>
      </c>
      <c r="B26" s="541"/>
    </row>
    <row r="27" spans="1:2">
      <c r="A27" s="790" t="s">
        <v>639</v>
      </c>
      <c r="B27" s="131"/>
    </row>
    <row r="28" spans="1:2">
      <c r="A28" s="791" t="s">
        <v>638</v>
      </c>
      <c r="B28" s="512"/>
    </row>
    <row r="29" spans="1:2">
      <c r="A29" s="790" t="s">
        <v>717</v>
      </c>
      <c r="B29" s="146"/>
    </row>
    <row r="30" spans="1:2">
      <c r="A30" s="791" t="s">
        <v>915</v>
      </c>
      <c r="B30" s="539"/>
    </row>
    <row r="31" spans="1:2">
      <c r="A31" s="790" t="s">
        <v>641</v>
      </c>
      <c r="B31" s="145"/>
    </row>
    <row r="32" spans="1:2">
      <c r="A32" s="791" t="s">
        <v>900</v>
      </c>
      <c r="B32" s="536"/>
    </row>
    <row r="33" spans="1:2">
      <c r="A33" s="790" t="s">
        <v>642</v>
      </c>
      <c r="B33" s="131"/>
    </row>
    <row r="34" spans="1:2">
      <c r="A34" s="791" t="s">
        <v>901</v>
      </c>
      <c r="B34" s="512"/>
    </row>
    <row r="35" spans="1:2">
      <c r="A35" s="790" t="s">
        <v>718</v>
      </c>
      <c r="B35" s="131"/>
    </row>
    <row r="36" spans="1:2">
      <c r="A36" s="791" t="s">
        <v>916</v>
      </c>
      <c r="B36" s="512"/>
    </row>
    <row r="37" spans="1:2">
      <c r="A37" s="790" t="s">
        <v>643</v>
      </c>
      <c r="B37" s="145"/>
    </row>
    <row r="38" spans="1:2">
      <c r="A38" s="791" t="s">
        <v>902</v>
      </c>
      <c r="B38" s="538"/>
    </row>
    <row r="39" spans="1:2">
      <c r="A39" s="790" t="s">
        <v>1038</v>
      </c>
      <c r="B39" s="147"/>
    </row>
    <row r="40" spans="1:2">
      <c r="A40" s="791" t="s">
        <v>1039</v>
      </c>
      <c r="B40" s="538"/>
    </row>
    <row r="41" spans="1:2">
      <c r="A41" s="790" t="s">
        <v>1040</v>
      </c>
      <c r="B41" s="146"/>
    </row>
    <row r="42" spans="1:2">
      <c r="A42" s="791" t="s">
        <v>1041</v>
      </c>
      <c r="B42" s="512"/>
    </row>
    <row r="43" spans="1:2">
      <c r="A43" s="790" t="s">
        <v>1042</v>
      </c>
      <c r="B43" s="146"/>
    </row>
    <row r="44" spans="1:2">
      <c r="A44" s="791" t="s">
        <v>1043</v>
      </c>
      <c r="B44" s="512"/>
    </row>
    <row r="45" spans="1:2" s="256" customFormat="1">
      <c r="A45" s="790" t="s">
        <v>1044</v>
      </c>
      <c r="B45" s="512"/>
    </row>
    <row r="46" spans="1:2" s="256" customFormat="1">
      <c r="A46" s="791" t="s">
        <v>903</v>
      </c>
      <c r="B46" s="512"/>
    </row>
    <row r="47" spans="1:2" s="256" customFormat="1">
      <c r="A47" s="790" t="s">
        <v>1018</v>
      </c>
      <c r="B47" s="512"/>
    </row>
    <row r="48" spans="1:2" s="256" customFormat="1">
      <c r="A48" s="791" t="s">
        <v>1019</v>
      </c>
      <c r="B48" s="512"/>
    </row>
    <row r="49" spans="1:5" s="256" customFormat="1">
      <c r="A49" s="790" t="s">
        <v>1021</v>
      </c>
      <c r="B49" s="512"/>
    </row>
    <row r="50" spans="1:5" s="256" customFormat="1">
      <c r="A50" s="791" t="s">
        <v>1022</v>
      </c>
      <c r="B50" s="512"/>
    </row>
    <row r="51" spans="1:5" s="256" customFormat="1">
      <c r="A51" s="790" t="s">
        <v>1045</v>
      </c>
      <c r="B51" s="512"/>
    </row>
    <row r="52" spans="1:5" s="256" customFormat="1">
      <c r="A52" s="791" t="s">
        <v>1046</v>
      </c>
      <c r="B52" s="512"/>
    </row>
    <row r="53" spans="1:5">
      <c r="A53" s="615"/>
      <c r="B53" s="536"/>
    </row>
    <row r="54" spans="1:5">
      <c r="A54" s="623" t="s">
        <v>609</v>
      </c>
      <c r="B54" s="131"/>
    </row>
    <row r="55" spans="1:5">
      <c r="A55" s="614"/>
      <c r="B55" s="512"/>
    </row>
    <row r="56" spans="1:5">
      <c r="A56" s="792" t="s">
        <v>83</v>
      </c>
      <c r="B56" s="148"/>
    </row>
    <row r="57" spans="1:5">
      <c r="A57" s="793" t="s">
        <v>84</v>
      </c>
      <c r="B57" s="512"/>
    </row>
    <row r="58" spans="1:5" ht="15" customHeight="1">
      <c r="A58" s="837" t="s">
        <v>644</v>
      </c>
      <c r="C58" s="718"/>
      <c r="D58" s="58"/>
      <c r="E58" s="58"/>
    </row>
    <row r="59" spans="1:5">
      <c r="A59" s="793" t="s">
        <v>720</v>
      </c>
      <c r="C59" s="719"/>
    </row>
    <row r="60" spans="1:5">
      <c r="A60" s="837" t="s">
        <v>646</v>
      </c>
      <c r="C60" s="719"/>
    </row>
    <row r="61" spans="1:5">
      <c r="A61" s="793" t="s">
        <v>721</v>
      </c>
      <c r="C61" s="719"/>
    </row>
    <row r="62" spans="1:5">
      <c r="A62" s="837" t="s">
        <v>85</v>
      </c>
    </row>
    <row r="63" spans="1:5">
      <c r="A63" s="793" t="s">
        <v>86</v>
      </c>
    </row>
    <row r="64" spans="1:5">
      <c r="A64" s="837" t="s">
        <v>648</v>
      </c>
    </row>
    <row r="65" spans="1:1">
      <c r="A65" s="793" t="s">
        <v>722</v>
      </c>
    </row>
    <row r="66" spans="1:1">
      <c r="A66" s="837" t="s">
        <v>650</v>
      </c>
    </row>
    <row r="67" spans="1:1">
      <c r="A67" s="793" t="s">
        <v>723</v>
      </c>
    </row>
    <row r="68" spans="1:1" s="256" customFormat="1">
      <c r="A68" s="837" t="s">
        <v>920</v>
      </c>
    </row>
    <row r="69" spans="1:1" s="256" customFormat="1">
      <c r="A69" s="793" t="s">
        <v>921</v>
      </c>
    </row>
    <row r="70" spans="1:1" s="256" customFormat="1">
      <c r="A70" s="837" t="s">
        <v>970</v>
      </c>
    </row>
    <row r="71" spans="1:1" s="256" customFormat="1">
      <c r="A71" s="793" t="s">
        <v>971</v>
      </c>
    </row>
    <row r="72" spans="1:1" s="256" customFormat="1">
      <c r="A72" s="837" t="s">
        <v>973</v>
      </c>
    </row>
    <row r="73" spans="1:1" s="256" customFormat="1">
      <c r="A73" s="793" t="s">
        <v>974</v>
      </c>
    </row>
    <row r="74" spans="1:1" s="256" customFormat="1">
      <c r="A74" s="837" t="s">
        <v>975</v>
      </c>
    </row>
    <row r="75" spans="1:1" s="256" customFormat="1">
      <c r="A75" s="793" t="s">
        <v>976</v>
      </c>
    </row>
    <row r="76" spans="1:1" s="256" customFormat="1">
      <c r="A76" s="837" t="s">
        <v>977</v>
      </c>
    </row>
    <row r="77" spans="1:1" s="256" customFormat="1">
      <c r="A77" s="793" t="s">
        <v>978</v>
      </c>
    </row>
    <row r="78" spans="1:1">
      <c r="A78" s="614"/>
    </row>
    <row r="79" spans="1:1">
      <c r="A79" s="624" t="s">
        <v>610</v>
      </c>
    </row>
    <row r="80" spans="1:1">
      <c r="A80" s="616"/>
    </row>
    <row r="81" spans="1:1">
      <c r="A81" s="839" t="s">
        <v>1453</v>
      </c>
    </row>
    <row r="82" spans="1:1">
      <c r="A82" s="840" t="s">
        <v>1452</v>
      </c>
    </row>
    <row r="83" spans="1:1">
      <c r="A83" s="839" t="s">
        <v>724</v>
      </c>
    </row>
    <row r="84" spans="1:1">
      <c r="A84" s="840" t="s">
        <v>725</v>
      </c>
    </row>
    <row r="85" spans="1:1">
      <c r="A85" s="617"/>
    </row>
    <row r="86" spans="1:1">
      <c r="A86" s="625" t="s">
        <v>611</v>
      </c>
    </row>
    <row r="87" spans="1:1">
      <c r="A87" s="618"/>
    </row>
    <row r="88" spans="1:1">
      <c r="A88" s="795" t="s">
        <v>652</v>
      </c>
    </row>
    <row r="89" spans="1:1">
      <c r="A89" s="838" t="s">
        <v>653</v>
      </c>
    </row>
    <row r="90" spans="1:1" s="256" customFormat="1">
      <c r="A90" s="795" t="s">
        <v>654</v>
      </c>
    </row>
    <row r="91" spans="1:1" s="256" customFormat="1">
      <c r="A91" s="838" t="s">
        <v>655</v>
      </c>
    </row>
    <row r="92" spans="1:1">
      <c r="A92" s="795" t="s">
        <v>871</v>
      </c>
    </row>
    <row r="93" spans="1:1">
      <c r="A93" s="838" t="s">
        <v>872</v>
      </c>
    </row>
    <row r="94" spans="1:1">
      <c r="A94" s="795" t="s">
        <v>879</v>
      </c>
    </row>
    <row r="95" spans="1:1">
      <c r="A95" s="838" t="s">
        <v>880</v>
      </c>
    </row>
    <row r="96" spans="1:1">
      <c r="A96" s="795" t="s">
        <v>881</v>
      </c>
    </row>
    <row r="97" spans="1:5">
      <c r="A97" s="838" t="s">
        <v>882</v>
      </c>
    </row>
    <row r="98" spans="1:5">
      <c r="A98" s="795" t="s">
        <v>883</v>
      </c>
    </row>
    <row r="99" spans="1:5">
      <c r="A99" s="838" t="s">
        <v>884</v>
      </c>
    </row>
    <row r="100" spans="1:5">
      <c r="A100" s="795" t="s">
        <v>885</v>
      </c>
    </row>
    <row r="101" spans="1:5">
      <c r="A101" s="838" t="s">
        <v>886</v>
      </c>
    </row>
    <row r="102" spans="1:5" s="256" customFormat="1">
      <c r="A102" s="795" t="s">
        <v>1005</v>
      </c>
    </row>
    <row r="103" spans="1:5" s="256" customFormat="1">
      <c r="A103" s="838" t="s">
        <v>1006</v>
      </c>
    </row>
    <row r="104" spans="1:5">
      <c r="A104" s="619"/>
    </row>
    <row r="105" spans="1:5" s="256" customFormat="1">
      <c r="A105" s="720" t="s">
        <v>729</v>
      </c>
    </row>
    <row r="106" spans="1:5" s="256" customFormat="1">
      <c r="A106" s="619"/>
    </row>
    <row r="107" spans="1:5" s="256" customFormat="1">
      <c r="A107" s="841" t="s">
        <v>659</v>
      </c>
      <c r="E107" s="143"/>
    </row>
    <row r="108" spans="1:5" s="256" customFormat="1">
      <c r="A108" s="838" t="s">
        <v>660</v>
      </c>
      <c r="E108" s="143"/>
    </row>
    <row r="109" spans="1:5" s="256" customFormat="1">
      <c r="A109" s="841" t="s">
        <v>661</v>
      </c>
      <c r="E109" s="143"/>
    </row>
    <row r="110" spans="1:5" s="256" customFormat="1">
      <c r="A110" s="838" t="s">
        <v>662</v>
      </c>
      <c r="E110" s="143"/>
    </row>
    <row r="111" spans="1:5" s="256" customFormat="1">
      <c r="A111" s="841" t="s">
        <v>663</v>
      </c>
      <c r="E111" s="143"/>
    </row>
    <row r="112" spans="1:5" s="256" customFormat="1">
      <c r="A112" s="838" t="s">
        <v>664</v>
      </c>
      <c r="E112" s="697"/>
    </row>
    <row r="113" spans="1:5" s="256" customFormat="1">
      <c r="A113" s="841" t="s">
        <v>852</v>
      </c>
      <c r="E113" s="697"/>
    </row>
    <row r="114" spans="1:5" s="256" customFormat="1">
      <c r="A114" s="838" t="s">
        <v>853</v>
      </c>
      <c r="E114" s="697"/>
    </row>
    <row r="115" spans="1:5" s="256" customFormat="1">
      <c r="A115" s="619"/>
      <c r="E115" s="697"/>
    </row>
    <row r="116" spans="1:5">
      <c r="A116" s="642" t="s">
        <v>726</v>
      </c>
      <c r="E116" s="143"/>
    </row>
    <row r="117" spans="1:5">
      <c r="A117" s="616"/>
      <c r="E117" s="697"/>
    </row>
    <row r="118" spans="1:5">
      <c r="A118" s="842" t="s">
        <v>730</v>
      </c>
    </row>
    <row r="119" spans="1:5">
      <c r="A119" s="838" t="s">
        <v>731</v>
      </c>
    </row>
    <row r="120" spans="1:5">
      <c r="A120" s="842" t="s">
        <v>732</v>
      </c>
    </row>
    <row r="121" spans="1:5">
      <c r="A121" s="838" t="s">
        <v>733</v>
      </c>
      <c r="C121" s="628"/>
    </row>
    <row r="122" spans="1:5">
      <c r="A122" s="842" t="s">
        <v>698</v>
      </c>
    </row>
    <row r="123" spans="1:5">
      <c r="A123" s="838" t="s">
        <v>699</v>
      </c>
    </row>
    <row r="124" spans="1:5">
      <c r="A124" s="842" t="s">
        <v>734</v>
      </c>
    </row>
    <row r="125" spans="1:5">
      <c r="A125" s="838" t="s">
        <v>735</v>
      </c>
    </row>
    <row r="126" spans="1:5">
      <c r="A126" s="842" t="s">
        <v>736</v>
      </c>
    </row>
    <row r="127" spans="1:5">
      <c r="A127" s="838" t="s">
        <v>737</v>
      </c>
    </row>
    <row r="128" spans="1:5">
      <c r="A128" s="842" t="s">
        <v>738</v>
      </c>
    </row>
    <row r="129" spans="1:1">
      <c r="A129" s="838" t="s">
        <v>806</v>
      </c>
    </row>
    <row r="130" spans="1:1">
      <c r="A130" s="842" t="s">
        <v>705</v>
      </c>
    </row>
    <row r="131" spans="1:1">
      <c r="A131" s="838" t="s">
        <v>802</v>
      </c>
    </row>
    <row r="132" spans="1:1">
      <c r="A132" s="842" t="s">
        <v>706</v>
      </c>
    </row>
    <row r="133" spans="1:1">
      <c r="A133" s="838" t="s">
        <v>804</v>
      </c>
    </row>
    <row r="134" spans="1:1">
      <c r="A134" s="842" t="s">
        <v>707</v>
      </c>
    </row>
    <row r="135" spans="1:1">
      <c r="A135" s="838" t="s">
        <v>739</v>
      </c>
    </row>
    <row r="136" spans="1:1">
      <c r="A136" s="842" t="s">
        <v>740</v>
      </c>
    </row>
    <row r="137" spans="1:1">
      <c r="A137" s="838" t="s">
        <v>741</v>
      </c>
    </row>
    <row r="138" spans="1:1">
      <c r="A138" s="842" t="s">
        <v>742</v>
      </c>
    </row>
    <row r="139" spans="1:1">
      <c r="A139" s="838" t="s">
        <v>743</v>
      </c>
    </row>
    <row r="140" spans="1:1">
      <c r="A140" s="842" t="s">
        <v>744</v>
      </c>
    </row>
    <row r="141" spans="1:1">
      <c r="A141" s="838" t="s">
        <v>745</v>
      </c>
    </row>
    <row r="142" spans="1:1">
      <c r="A142" s="629"/>
    </row>
    <row r="143" spans="1:1">
      <c r="A143" s="630" t="s">
        <v>727</v>
      </c>
    </row>
    <row r="144" spans="1:1">
      <c r="A144" s="619"/>
    </row>
    <row r="145" spans="1:1">
      <c r="A145" s="843" t="s">
        <v>673</v>
      </c>
    </row>
    <row r="146" spans="1:1">
      <c r="A146" s="838" t="s">
        <v>674</v>
      </c>
    </row>
    <row r="147" spans="1:1">
      <c r="A147" s="843" t="s">
        <v>675</v>
      </c>
    </row>
    <row r="148" spans="1:1">
      <c r="A148" s="838" t="s">
        <v>676</v>
      </c>
    </row>
    <row r="149" spans="1:1">
      <c r="A149" s="843" t="s">
        <v>677</v>
      </c>
    </row>
    <row r="150" spans="1:1">
      <c r="A150" s="838" t="s">
        <v>678</v>
      </c>
    </row>
    <row r="151" spans="1:1">
      <c r="A151" s="843" t="s">
        <v>679</v>
      </c>
    </row>
    <row r="152" spans="1:1">
      <c r="A152" s="838" t="s">
        <v>979</v>
      </c>
    </row>
    <row r="153" spans="1:1">
      <c r="A153" s="843" t="s">
        <v>680</v>
      </c>
    </row>
    <row r="154" spans="1:1">
      <c r="A154" s="838" t="s">
        <v>681</v>
      </c>
    </row>
    <row r="155" spans="1:1">
      <c r="A155" s="843" t="s">
        <v>682</v>
      </c>
    </row>
    <row r="156" spans="1:1">
      <c r="A156" s="838" t="s">
        <v>683</v>
      </c>
    </row>
    <row r="157" spans="1:1">
      <c r="A157" s="843" t="s">
        <v>684</v>
      </c>
    </row>
    <row r="158" spans="1:1">
      <c r="A158" s="838" t="s">
        <v>685</v>
      </c>
    </row>
    <row r="159" spans="1:1" s="256" customFormat="1">
      <c r="A159" s="843" t="s">
        <v>816</v>
      </c>
    </row>
    <row r="160" spans="1:1" s="256" customFormat="1">
      <c r="A160" s="838" t="s">
        <v>817</v>
      </c>
    </row>
    <row r="161" spans="1:8">
      <c r="A161" s="631"/>
    </row>
    <row r="162" spans="1:8">
      <c r="A162" s="612" t="s">
        <v>728</v>
      </c>
    </row>
    <row r="163" spans="1:8">
      <c r="A163" s="183"/>
      <c r="B163" s="183"/>
      <c r="C163" s="183"/>
      <c r="D163" s="183"/>
      <c r="E163" s="183"/>
    </row>
    <row r="164" spans="1:8">
      <c r="A164" s="62" t="s">
        <v>688</v>
      </c>
    </row>
    <row r="165" spans="1:8">
      <c r="A165" s="838" t="s">
        <v>689</v>
      </c>
    </row>
    <row r="166" spans="1:8">
      <c r="A166" s="62" t="s">
        <v>690</v>
      </c>
    </row>
    <row r="167" spans="1:8">
      <c r="A167" s="838" t="s">
        <v>691</v>
      </c>
      <c r="H167" s="229"/>
    </row>
    <row r="168" spans="1:8">
      <c r="A168" s="62" t="s">
        <v>692</v>
      </c>
    </row>
    <row r="169" spans="1:8">
      <c r="A169" s="838" t="s">
        <v>693</v>
      </c>
      <c r="F169" s="62"/>
    </row>
    <row r="170" spans="1:8">
      <c r="A170" s="62" t="s">
        <v>694</v>
      </c>
    </row>
    <row r="171" spans="1:8">
      <c r="A171" s="838" t="s">
        <v>695</v>
      </c>
    </row>
    <row r="172" spans="1:8">
      <c r="A172" s="62" t="s">
        <v>696</v>
      </c>
    </row>
    <row r="173" spans="1:8" s="256" customFormat="1">
      <c r="A173" s="838" t="s">
        <v>697</v>
      </c>
    </row>
    <row r="174" spans="1:8">
      <c r="A174" s="62" t="s">
        <v>821</v>
      </c>
    </row>
    <row r="175" spans="1:8" s="256" customFormat="1">
      <c r="A175" s="838" t="s">
        <v>822</v>
      </c>
    </row>
    <row r="176" spans="1:8" s="256" customFormat="1">
      <c r="A176" s="620"/>
    </row>
    <row r="177" spans="1:1">
      <c r="A177" s="621"/>
    </row>
    <row r="178" spans="1:1">
      <c r="A178" s="25" t="s">
        <v>4</v>
      </c>
    </row>
    <row r="179" spans="1:1">
      <c r="A179" s="622" t="s">
        <v>5</v>
      </c>
    </row>
    <row r="180" spans="1:1">
      <c r="A180" s="620"/>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81" location="'19 Tablica 3.1'!A4" display="Tablica 3.1: Zaračunata bruto premija osiguranja " xr:uid="{00000000-0004-0000-0100-000004000000}"/>
    <hyperlink ref="A82" location="'19 Tablica 3.1'!A5" display="Table 3.1: Written premium " xr:uid="{00000000-0004-0000-0100-000005000000}"/>
    <hyperlink ref="A83" location="'20 Tablica 3.2'!A1" display="Tablica 3.2: Podaci o osiguranju" xr:uid="{00000000-0004-0000-0100-000006000000}"/>
    <hyperlink ref="A84" location="'20 Tablica 3.2'!A2" display="Table 3.2: Insurance data" xr:uid="{00000000-0004-0000-0100-000007000000}"/>
    <hyperlink ref="A118" location="'24 Tablica 6.1'!A4" display="Tablica 6.1: Otvoreni investicijski fondovi / UCITS fondovi" xr:uid="{00000000-0004-0000-0100-000008000000}"/>
    <hyperlink ref="A119" location="'24 Tablica 6.1'!A5" display="Table 6.1: Open-ended Investment funds / UCITS funds" xr:uid="{00000000-0004-0000-0100-000009000000}"/>
    <hyperlink ref="A120" location="'25 Tablice 6.2, 6.3'!A1" display="Tablica 6.2: Struktura ulaganja UCITS fondova" xr:uid="{00000000-0004-0000-0100-00000A000000}"/>
    <hyperlink ref="A121" location="'25 Tablice 6.2, 6.3'!A2" display="Table 6.2: UCITS funds investment structure" xr:uid="{00000000-0004-0000-0100-00000B000000}"/>
    <hyperlink ref="A124" location="'26 Tablice 6.4 - 6.8'!A1" display="Tablica 6.4: Osnovni alternativni fondovi s privatnom ponudom" xr:uid="{00000000-0004-0000-0100-00000C000000}"/>
    <hyperlink ref="A125" location="'26 Tablice 6.4 - 6.8'!A2" display="Table 6.4: Base alternative funds with private offering" xr:uid="{00000000-0004-0000-0100-00000D000000}"/>
    <hyperlink ref="A130" location="'26 Tablice 6.4 - 6.8'!A58" display="Tablica 6.7: Alternativni investicijski fondovi rizičnog kapitala s privatnom ponudom" xr:uid="{00000000-0004-0000-0100-00000E000000}"/>
    <hyperlink ref="A131" location="'26 Tablice 6.4 - 6.8'!A59" display="Table 6.7: Private equity open-ended alternative investment funds with private offering" xr:uid="{00000000-0004-0000-0100-00000F000000}"/>
    <hyperlink ref="A132" location="'26 Tablice 6.4 - 6.8'!A68" display="Tablica 6.8: Alternativni investicijski fondovi rizičnog kapitala s privatnom ponudom - Fondovi za gospodarsku suradnju" xr:uid="{00000000-0004-0000-0100-000010000000}"/>
    <hyperlink ref="A133" location="'26 Tablice 6.4 - 6.8'!A69" display="Table 6.8: Private equity open-ended alternative investment funds with private offering - Funds for Economic Cooperation" xr:uid="{00000000-0004-0000-0100-000011000000}"/>
    <hyperlink ref="A136" location="'27 Tablice 6.9 - 6.12 '!A12" display="Tablica 6.10: Zatvoreni alternativni investicijski fondovi" xr:uid="{00000000-0004-0000-0100-000012000000}"/>
    <hyperlink ref="A137" location="'27 Tablice 6.9 - 6.12 '!A13" display="Table 6.10: Closed-ended alternative investment funds" xr:uid="{00000000-0004-0000-0100-000013000000}"/>
    <hyperlink ref="A138" location="'27 Tablice 6.9 - 6.12 '!A22" display="Tablica 6.11: Zatvoreni alternativni investicijski fondovi s javnom ponudom za ulaganje u nekretnine" xr:uid="{00000000-0004-0000-0100-000014000000}"/>
    <hyperlink ref="A139" location="'27 Tablice 6.9 - 6.12 '!A23" display="Table 6.11: Closed-ended alternative investment funds with public offering in real estate" xr:uid="{00000000-0004-0000-0100-000015000000}"/>
    <hyperlink ref="A140" location="'27 Tablice 6.9 - 6.12 '!A34" display="Tablica 6.12: Investicijski fondovi osnovani posebnim zakonom" xr:uid="{00000000-0004-0000-0100-000016000000}"/>
    <hyperlink ref="A141" location="'27 Tablice 6.9 - 6.12 '!A35" display="Table 6.12: Investment Funds established under special legal act" xr:uid="{00000000-0004-0000-0100-000017000000}"/>
    <hyperlink ref="A56" location="'16 Tablice 2.1 - 2.4'!A4" display="A / OBVEZNO MIROVINSKO OSIGURANJE" xr:uid="{00000000-0004-0000-0100-000018000000}"/>
    <hyperlink ref="A57" location="'16 Tablice 2.1 - 2.4'!A5" display="A / MANDATORY PENSION INSURANCE" xr:uid="{00000000-0004-0000-0100-000019000000}"/>
    <hyperlink ref="A58" location="'16 Tablice 2.1 - 2.4'!A7" display="Tablica 2.1: Broj korisnika i broj ugovora po godinama" xr:uid="{00000000-0004-0000-0100-00001A000000}"/>
    <hyperlink ref="A60" location="'16 Tablice 2.1 - 2.4'!E7" display="Tablica 2.2: Broj korisnika i broj ugovora u zadnjih godinu dana" xr:uid="{00000000-0004-0000-0100-00001B000000}"/>
    <hyperlink ref="A61" location="'16 Tablice 2.1 - 2.4'!E8" display="Table 2.2: Number of pensioners and contracts over the past year" xr:uid="{00000000-0004-0000-0100-00001C000000}"/>
    <hyperlink ref="A62" location="'16 Tablice 2.1 - 2.4'!A21" display="B / DOBROVOLJNO MIROVINSKO OSIGURANJE" xr:uid="{00000000-0004-0000-0100-00001D000000}"/>
    <hyperlink ref="A63" location="'16 Tablice 2.1 - 2.4'!A22" display="B / VOLUNTARY PENSION INSURANCE" xr:uid="{00000000-0004-0000-0100-00001E000000}"/>
    <hyperlink ref="A64" location="'16 Tablice 2.1 - 2.4'!A24" display="Tablica 2.3: Broj korisnika i broj ugovora po godinama" xr:uid="{00000000-0004-0000-0100-00001F000000}"/>
    <hyperlink ref="A65" location="'16 Tablice 2.1 - 2.4'!A25" display="Table 2.3: Number of pensioners and contracts per year" xr:uid="{00000000-0004-0000-0100-000020000000}"/>
    <hyperlink ref="A66" location="'16 Tablice 2.1 - 2.4'!E24" display="Tablica 2.4: Broj korisnika i broj ugovora u zadnjih godinu dana" xr:uid="{00000000-0004-0000-0100-000021000000}"/>
    <hyperlink ref="A59" location="'16 Tablice 2.1 - 2.4'!A8" display="Table 2.1: Number of pensioners and contracts per year" xr:uid="{00000000-0004-0000-0100-000022000000}"/>
    <hyperlink ref="A122" location="'25 Tablice 6.2, 6.3'!A41" display="Tablica 6.3: Izdavanje i otkup udjela UCITS fondova" xr:uid="{00000000-0004-0000-0100-000023000000}"/>
    <hyperlink ref="A123" location="'25 Tablice 6.2, 6.3'!A42" display="Table 6.3: Sales and redemptions in UCITS funds" xr:uid="{00000000-0004-0000-0100-000024000000}"/>
    <hyperlink ref="A134" location="'27 Tablice 6.9 - 6.12 '!A1" display="Tablica 6.9: Otvoreni alternativni investicijski fondovi s javnom ponudom " xr:uid="{00000000-0004-0000-0100-000025000000}"/>
    <hyperlink ref="A135" location="'27 Tablice 6.9 - 6.12 '!A2" display="Table 6.9: Opened-ended alternative investment funds with public offering " xr:uid="{00000000-0004-0000-0100-000026000000}"/>
    <hyperlink ref="A126" location="'26 Tablice 6.4 - 6.8'!A21" display="Tablica 6.5: Posebni alternativni investicijski fondovi s privatnom ponudom" xr:uid="{00000000-0004-0000-0100-000027000000}"/>
    <hyperlink ref="A127" location="'26 Tablice 6.4 - 6.8'!A22" display="Table 6.5: Special alternative Investment funds with private offering" xr:uid="{00000000-0004-0000-0100-000028000000}"/>
    <hyperlink ref="A128" location="'26 Tablice 6.4 - 6.8'!A47" display="Tablica 6.6: Zatvoreni alternativni investicijski fondovi s privatnom ponudom" xr:uid="{00000000-0004-0000-0100-000029000000}"/>
    <hyperlink ref="A129" location="'26 Tablice 6.4 - 6.8'!A48"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7" location="'23 Tablice 5.1 - 5.4'!A5" display="Tablica 5.1: Broj pravnih osoba ovlaštenih za pružanje investicijskih usluga i obavljanje investicijskih aktivnosti i pomoćnih usluga" xr:uid="{00000000-0004-0000-0100-00004D000000}"/>
    <hyperlink ref="A108" location="'23 Tablice 5.1 - 5.4'!A6" display="Table 5.1: Number of legal entities authorized to provide and performing investment activities and ancillary services" xr:uid="{00000000-0004-0000-0100-00004E000000}"/>
    <hyperlink ref="A109:A112" location="'19 Tablice 5.1 - 5.3'!A1" display="Tablica 5.2: Vrijednost imovine kojom upravljaju pravne osobe ovlaštene za pružanje investicijske usluge upravljanja portfeljem" xr:uid="{00000000-0004-0000-0100-00004F000000}"/>
    <hyperlink ref="A145" location="'28 Tablice 7.1, 7.2 '!A5" display="Tablica 7.1: Broj registriranih leasing društava na dan " xr:uid="{00000000-0004-0000-0100-000050000000}"/>
    <hyperlink ref="A146" location="'28 Tablice 7.1, 7.2 '!A6" display="Table 7.1: Number of registered leasing companies as at " xr:uid="{00000000-0004-0000-0100-000051000000}"/>
    <hyperlink ref="A147" location="'28 Tablice 7.1, 7.2 '!A12" display="Tablica 7.2: Izvještaj o strukturi portfelja po vrstama leasinga/zajma" xr:uid="{00000000-0004-0000-0100-000052000000}"/>
    <hyperlink ref="A148" location="'28 Tablice 7.1, 7.2 '!A13" display="Table 7.2: Report on the portfolio structure by type of leasing/loan" xr:uid="{00000000-0004-0000-0100-000053000000}"/>
    <hyperlink ref="A149" location="'29 Tablice 7.3, 7.4'!A1" display="Tablica 7.3: Skraćeni izvještaj o  agregiranom financijskom položaju leasing društava " xr:uid="{00000000-0004-0000-0100-000054000000}"/>
    <hyperlink ref="A150" location="'29 Tablice 7.3, 7.4'!A2" display="Table 7.3: Abbreviated report on the aggregate financial position of leasing companies " xr:uid="{00000000-0004-0000-0100-000055000000}"/>
    <hyperlink ref="A151" location="'29 Tablice 7.3, 7.4'!A32" display="Tablica 7.4: Skraćeni izvještaj o agregiranoj sveobuhvatnoj dobiti leasing društava " xr:uid="{00000000-0004-0000-0100-000056000000}"/>
    <hyperlink ref="A152" location="'29 Tablice 7.3, 7.4'!A33" display="Table 7.4: Abbreviated report on the aggregate comprehensive income of leasing companies " xr:uid="{00000000-0004-0000-0100-000057000000}"/>
    <hyperlink ref="A153" location="'30 Tablica 7.5'!A1" display="Tablica 7.5: Izvještaj o strukturi portfelja po leasing društvima" xr:uid="{00000000-0004-0000-0100-000058000000}"/>
    <hyperlink ref="A154" location="'30 Tablica 7.5'!A2" display="Table 7.5: Report on the portfolio structure by leasing companies" xr:uid="{00000000-0004-0000-0100-000059000000}"/>
    <hyperlink ref="A155" location="'31 Tablica 7.6 '!A1" display="Tablica 7.6: Izvještaj o strukturi portfelja prema objektu - aktivni ugovori" xr:uid="{00000000-0004-0000-0100-00005A000000}"/>
    <hyperlink ref="A156" location="'31 Tablica 7.6 '!A2" display="Table 7.6: Report on the portfolio structure by leased asset - active contracts" xr:uid="{00000000-0004-0000-0100-00005B000000}"/>
    <hyperlink ref="A157" location="'32 Tablica 7.7'!A1" display="Tablica 7.7: Izvještaj o kvaliteti portfelja" xr:uid="{00000000-0004-0000-0100-00005C000000}"/>
    <hyperlink ref="A158" location="'32 Tablica 7.7'!A2" display="Table 7.7: Portfolio Quality Report" xr:uid="{00000000-0004-0000-0100-00005D000000}"/>
    <hyperlink ref="A164:A173"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9" location="'33 Tablica 7.8'!A1" display="Tablica 7.8. Financijski leasing u kreditnim institucijama" xr:uid="{00000000-0004-0000-0100-000061000000}"/>
    <hyperlink ref="A160" location="'33 Tablica 7.8'!A2" display="Table 7.8: Financial leasing in credit institutions" xr:uid="{00000000-0004-0000-0100-000062000000}"/>
    <hyperlink ref="A174" location="'35 Tablica 8,6'!A1" display="Tablica 8.6. Faktoring u kreditnim institucijama" xr:uid="{00000000-0004-0000-0100-000063000000}"/>
    <hyperlink ref="A175" location="'35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13" location="'23 Tablice 5.1 - 5.4'!A53" display="Tablica 5.4: Podaci o distribuciji financijskih instrumenata " xr:uid="{00000000-0004-0000-0100-000067000000}"/>
    <hyperlink ref="A114" location="'23 Tablice 5.1 - 5.4'!A54" display="Table 5.4: Distribution of financial instruments" xr:uid="{00000000-0004-0000-0100-000068000000}"/>
    <hyperlink ref="A109" location="'23 Tablice 5.1 - 5.4'!A19" display="Tablica 5.2: Vrijednost imovine kojom upravljaju pravne osobe ovlaštene za pružanje investicijske usluge upravljanja portfeljem" xr:uid="{00000000-0004-0000-0100-000069000000}"/>
    <hyperlink ref="A110" location="'23 Tablice 5.1 - 5.4'!A20" display="Table 5.2: The value of assets managed by legal entities authorized to provide investment portfolio management services" xr:uid="{00000000-0004-0000-0100-00006A000000}"/>
    <hyperlink ref="A111" location="'23 Tablice 5.1 - 5.4'!A36" display="Tablica 5.3: Ukupna imovina vezana za uslugu skrbništva" xr:uid="{00000000-0004-0000-0100-00006B000000}"/>
    <hyperlink ref="A112" location="'23 Tablice 5.1 - 5.4'!A37" display="Table 5.3: Total assets related to custody services" xr:uid="{00000000-0004-0000-0100-00006C000000}"/>
    <hyperlink ref="A164" location="'34 Tablice 8.1 - 8.5'!A4" display="Tablica 8.1: Broj registriranih faktoring društava na dan " xr:uid="{00000000-0004-0000-0100-00006D000000}"/>
    <hyperlink ref="A165" location="'34 Tablice 8.1 - 8.5'!A5" display="Table 8.1: Number of registered factoring companies as at " xr:uid="{00000000-0004-0000-0100-00006E000000}"/>
    <hyperlink ref="A166" location="'34 Tablice 8.1 - 8.5'!A9" display="Tablica 8.2:  Skraćeni prikaz Izvještaja o financijskom položaju faktoring društava" xr:uid="{00000000-0004-0000-0100-00006F000000}"/>
    <hyperlink ref="A167" location="'34 Tablice 8.1 - 8.5'!A10" display="Table 8.2: Abbreviated overview of the report on the financial position of factoring companies " xr:uid="{00000000-0004-0000-0100-000070000000}"/>
    <hyperlink ref="A168" location="'34 Tablice 8.1 - 8.5'!A27" display="Tablica 8.3: Skraćeni prikaz Izvještaja o sveobuhvatnoj dobiti faktoring društava " xr:uid="{00000000-0004-0000-0100-000071000000}"/>
    <hyperlink ref="A169" location="'34 Tablice 8.1 - 8.5'!A28" display="Table 8.3: Abbreviated overview of the report on the comprehensive income of factoring companies" xr:uid="{00000000-0004-0000-0100-000072000000}"/>
    <hyperlink ref="A170" location="'34 Tablice 8.1 - 8.5'!A48" display="Tablica 8.4: Skraćeni prikaz Izvještaja o strukturi portfelja - volumena transakcija " xr:uid="{00000000-0004-0000-0100-000073000000}"/>
    <hyperlink ref="A171" location="'34 Tablice 8.1 - 8.5'!A49" display="Table 8.4: Abbreviated overview of the report on the portfolio structure - transactions volume " xr:uid="{00000000-0004-0000-0100-000074000000}"/>
    <hyperlink ref="A172" location="'34 Tablice 8.1 - 8.5'!A59" display="Tablica 8.5: Skraćeni prikaz Izvještaja o strukturi portfelja - potraživanja" xr:uid="{00000000-0004-0000-0100-000075000000}"/>
    <hyperlink ref="A173" location="'34 Tablice 8.1 - 8.5'!A60" display="Table 8.5: Abbreviated overview of the report on the portfolio structure - receivables " xr:uid="{00000000-0004-0000-0100-000076000000}"/>
    <hyperlink ref="A100" location="'22 Tablice 4.2 - 4.8'!A66" display="Tablica 4.7: Pregled trgovine zapisima" xr:uid="{00000000-0004-0000-0100-000077000000}"/>
    <hyperlink ref="A101" location="'22 Tablice 4.2 - 4.8'!A67" display="Table 4.7: Certificates trading summary" xr:uid="{00000000-0004-0000-0100-000078000000}"/>
    <hyperlink ref="A88" location="'21 Tablica 4.1'!A4" display="Tablica 4.1: Tržište kapitala " xr:uid="{00000000-0004-0000-0100-000079000000}"/>
    <hyperlink ref="A89" location="'21 Tablica 4.1'!A5" display="Table 4.1: Capital Market" xr:uid="{00000000-0004-0000-0100-00007A000000}"/>
    <hyperlink ref="A90" location="'22 Tablice 4.2 - 4.8'!A1" display="Tablica 4.2: Dionice s najvećim prometom - uređeno tržište" xr:uid="{00000000-0004-0000-0100-00007B000000}"/>
    <hyperlink ref="A94" location="'22 Tablice 4.2 - 4.8'!A19" display="Tablica 4.4: Obveznice s najvećim prometom" xr:uid="{00000000-0004-0000-0100-00007C000000}"/>
    <hyperlink ref="A95" location="'22 Tablice 4.2 - 4.8'!A20" display="Table 4.4: Bonds with highest turnover" xr:uid="{00000000-0004-0000-0100-00007D000000}"/>
    <hyperlink ref="A96" location="'22 Tablice 4.2 - 4.8'!A41" display="Tablica 4.5: OTC transakcije" xr:uid="{00000000-0004-0000-0100-00007E000000}"/>
    <hyperlink ref="A97" location="'22 Tablice 4.2 - 4.8'!A42" display="Table 4.5: OTC transactions" xr:uid="{00000000-0004-0000-0100-00007F000000}"/>
    <hyperlink ref="A98" location="'22 Tablice 4.2 - 4.8'!A58" display="Tablica 4.6: Pregled trgovine pravima" xr:uid="{00000000-0004-0000-0100-000080000000}"/>
    <hyperlink ref="A99" location="'22 Tablice 4.2 - 4.8'!A59" display="Table 4.6: Rights trading summary" xr:uid="{00000000-0004-0000-0100-000081000000}"/>
    <hyperlink ref="A91" location="'22 Tablice 4.2 - 4.8'!A2" display="Table 4.2: Stocks with the highest turnover - regulated market" xr:uid="{00000000-0004-0000-0100-000082000000}"/>
    <hyperlink ref="A92" location="'22 Tablice 4.2 - 4.8'!G1" display="Tablica 4.3: Dionice s najvećim prometom - alternativno tržište" xr:uid="{00000000-0004-0000-0100-000083000000}"/>
    <hyperlink ref="A93" location="'22 Tablice 4.2 - 4.8'!G2" display="Table 4.3: Stocks with the highest turnover - Progress market" xr:uid="{00000000-0004-0000-0100-000084000000}"/>
    <hyperlink ref="A68" location="'17 Tablice 2.5, 2.6'!A1" display="Tablica 2.5: Skraćeni izvještaj o agregiranom financijskom položaju mirovinskih osiguravajućih društava (MOD-a)" xr:uid="{00000000-0004-0000-0100-000085000000}"/>
    <hyperlink ref="A69" location="'17 Tablice 2.5, 2.6'!A2" display="Table 2.5: Abbreviated report on the aggregate financial position of pension insurance companies (MOD)" xr:uid="{00000000-0004-0000-0100-000086000000}"/>
    <hyperlink ref="A70" location="'17 Tablice 2.5, 2.6'!A31" display="Tablica 2.6: Skraćeni izvještaj o agregiranoj sveobuhvatnoj dobiti mirovinskih osiguravajućih društava (MOD-a)" xr:uid="{00000000-0004-0000-0100-000087000000}"/>
    <hyperlink ref="A71" location="'17 Tablice 2.5, 2.6'!A32" display="Table 2.6: Abbreviated report on the aggregate comprehensive income of pension insurance companies (MOD)" xr:uid="{00000000-0004-0000-0100-000088000000}"/>
    <hyperlink ref="A72" location="'18 Tablice 2.7 - 2.9'!A1" display="Tablica 2.7: Pregled ulaganja imovine za pokriće tehničkih pričuva mirovinskih osiguravajućih društava" xr:uid="{00000000-0004-0000-0100-000089000000}"/>
    <hyperlink ref="A73" location="'18 Tablice 2.7 - 2.9'!A2" display="Table 2.7: Overview of investment assets to cover the technical provisions of the pension insurance companies" xr:uid="{00000000-0004-0000-0100-00008A000000}"/>
    <hyperlink ref="A74" location="'18 Tablice 2.7 - 2.9'!A19" display="Tablica 2.8: Adekvatnost kapitala mirovinskih osiguravajućih društava" xr:uid="{00000000-0004-0000-0100-00008B000000}"/>
    <hyperlink ref="A75" location="'18 Tablice 2.7 - 2.9'!A20" display="Table 2.8: Capital adequacy of a pension insurance companies" xr:uid="{00000000-0004-0000-0100-00008C000000}"/>
    <hyperlink ref="A76" location="'18 Tablice 2.7 - 2.9'!A37" display="Tablica 2.9: Stanje tehničkih pričuva mirovinskih osiguravajućih društava prema vrsti mirovinskog programa" xr:uid="{00000000-0004-0000-0100-00008D000000}"/>
    <hyperlink ref="A77" location="'18 Tablice 2.7 - 2.9'!A38" display="Table 2.9: Balance of technical reserves of the pension insurance companies by type of pension program" xr:uid="{00000000-0004-0000-0100-00008E000000}"/>
    <hyperlink ref="A67" location="'16 Tablice 2.1 - 2.4'!E25" display="Table 2.4: Number of pensioners and contracts over the past year" xr:uid="{00000000-0004-0000-0100-00008F000000}"/>
    <hyperlink ref="A102" location="'22 Tablice 4.2 - 4.8'!A74" display="Tablica 4.8: Pregled trgovine ETF" xr:uid="{00000000-0004-0000-0100-000090000000}"/>
    <hyperlink ref="A103" location="'22 Tablice 4.2 - 4.8'!A75"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99FF"/>
  </sheetPr>
  <dimension ref="A1:H42"/>
  <sheetViews>
    <sheetView showGridLines="0" zoomScaleNormal="100" workbookViewId="0"/>
  </sheetViews>
  <sheetFormatPr defaultRowHeight="15"/>
  <cols>
    <col min="1" max="1" width="7.140625" customWidth="1"/>
    <col min="2" max="2" width="41.140625" customWidth="1"/>
    <col min="3" max="3" width="12.85546875" bestFit="1" customWidth="1"/>
    <col min="4" max="4" width="11" bestFit="1" customWidth="1"/>
    <col min="5" max="5" width="12.42578125" bestFit="1" customWidth="1"/>
    <col min="6" max="6" width="12.140625" customWidth="1"/>
  </cols>
  <sheetData>
    <row r="1" spans="1:8">
      <c r="A1" s="142" t="s">
        <v>1696</v>
      </c>
      <c r="F1" s="192"/>
    </row>
    <row r="2" spans="1:8">
      <c r="A2" s="529" t="s">
        <v>1697</v>
      </c>
    </row>
    <row r="3" spans="1:8" ht="12.75" customHeight="1"/>
    <row r="4" spans="1:8" ht="12.75" customHeight="1">
      <c r="B4" s="780"/>
      <c r="C4" s="779"/>
      <c r="D4" s="779"/>
      <c r="E4" s="779"/>
      <c r="F4" s="24" t="s">
        <v>1409</v>
      </c>
    </row>
    <row r="5" spans="1:8">
      <c r="A5" s="1213" t="s">
        <v>477</v>
      </c>
      <c r="B5" s="1213" t="s">
        <v>478</v>
      </c>
      <c r="C5" s="1214" t="s">
        <v>855</v>
      </c>
      <c r="D5" s="1214"/>
      <c r="E5" s="1215" t="s">
        <v>856</v>
      </c>
      <c r="F5" s="1215"/>
    </row>
    <row r="6" spans="1:8" ht="69" customHeight="1">
      <c r="A6" s="1213"/>
      <c r="B6" s="1213"/>
      <c r="C6" s="381" t="s">
        <v>479</v>
      </c>
      <c r="D6" s="381" t="s">
        <v>1408</v>
      </c>
      <c r="E6" s="381" t="s">
        <v>480</v>
      </c>
      <c r="F6" s="381" t="s">
        <v>481</v>
      </c>
    </row>
    <row r="7" spans="1:8" ht="22.5">
      <c r="A7" s="85">
        <v>1</v>
      </c>
      <c r="B7" s="86" t="s">
        <v>482</v>
      </c>
      <c r="C7" s="859">
        <v>1627410</v>
      </c>
      <c r="D7" s="859">
        <v>35502.516089999997</v>
      </c>
      <c r="E7" s="859">
        <v>6873</v>
      </c>
      <c r="F7" s="859">
        <v>6200.9424900000004</v>
      </c>
      <c r="G7" s="52"/>
    </row>
    <row r="8" spans="1:8" ht="22.5">
      <c r="A8" s="85">
        <v>2</v>
      </c>
      <c r="B8" s="86" t="s">
        <v>484</v>
      </c>
      <c r="C8" s="859">
        <v>387668</v>
      </c>
      <c r="D8" s="859">
        <v>65257.683010000008</v>
      </c>
      <c r="E8" s="859">
        <v>3682946</v>
      </c>
      <c r="F8" s="859">
        <v>43538.001980000001</v>
      </c>
      <c r="G8" s="52"/>
    </row>
    <row r="9" spans="1:8" ht="22.5">
      <c r="A9" s="85">
        <v>3</v>
      </c>
      <c r="B9" s="86" t="s">
        <v>483</v>
      </c>
      <c r="C9" s="859">
        <v>447009</v>
      </c>
      <c r="D9" s="859">
        <v>146712.71943</v>
      </c>
      <c r="E9" s="859">
        <v>71708</v>
      </c>
      <c r="F9" s="859">
        <v>87389.779420000006</v>
      </c>
      <c r="G9" s="52"/>
    </row>
    <row r="10" spans="1:8" ht="22.5">
      <c r="A10" s="85">
        <v>4</v>
      </c>
      <c r="B10" s="86" t="s">
        <v>485</v>
      </c>
      <c r="C10" s="859">
        <v>31</v>
      </c>
      <c r="D10" s="859">
        <v>515.16766999999993</v>
      </c>
      <c r="E10" s="859">
        <v>149</v>
      </c>
      <c r="F10" s="859">
        <v>413.68070999999998</v>
      </c>
    </row>
    <row r="11" spans="1:8" ht="22.5">
      <c r="A11" s="85">
        <v>5</v>
      </c>
      <c r="B11" s="86" t="s">
        <v>486</v>
      </c>
      <c r="C11" s="859">
        <v>133</v>
      </c>
      <c r="D11" s="859">
        <v>850.91214999999988</v>
      </c>
      <c r="E11" s="859">
        <v>7</v>
      </c>
      <c r="F11" s="180">
        <v>92.557500000000005</v>
      </c>
    </row>
    <row r="12" spans="1:8" ht="22.5">
      <c r="A12" s="85">
        <v>6</v>
      </c>
      <c r="B12" s="86" t="s">
        <v>487</v>
      </c>
      <c r="C12" s="859">
        <v>14607</v>
      </c>
      <c r="D12" s="859">
        <v>17174.897739999997</v>
      </c>
      <c r="E12" s="859">
        <v>748</v>
      </c>
      <c r="F12" s="859">
        <v>7017.6821</v>
      </c>
    </row>
    <row r="13" spans="1:8" ht="22.5">
      <c r="A13" s="85">
        <v>7</v>
      </c>
      <c r="B13" s="86" t="s">
        <v>488</v>
      </c>
      <c r="C13" s="859">
        <v>11392</v>
      </c>
      <c r="D13" s="859">
        <v>3336.4062699999999</v>
      </c>
      <c r="E13" s="859">
        <v>1050</v>
      </c>
      <c r="F13" s="859">
        <v>1309.7606700000001</v>
      </c>
    </row>
    <row r="14" spans="1:8" ht="22.5">
      <c r="A14" s="85">
        <v>8</v>
      </c>
      <c r="B14" s="86" t="s">
        <v>489</v>
      </c>
      <c r="C14" s="859">
        <v>429243</v>
      </c>
      <c r="D14" s="859">
        <v>71528.502890000003</v>
      </c>
      <c r="E14" s="859">
        <v>14511</v>
      </c>
      <c r="F14" s="859">
        <v>36716.28254</v>
      </c>
      <c r="H14" s="256"/>
    </row>
    <row r="15" spans="1:8" ht="22.5">
      <c r="A15" s="85">
        <v>9</v>
      </c>
      <c r="B15" s="86" t="s">
        <v>490</v>
      </c>
      <c r="C15" s="859">
        <v>466032</v>
      </c>
      <c r="D15" s="859">
        <v>61163.071960000001</v>
      </c>
      <c r="E15" s="859">
        <v>28234</v>
      </c>
      <c r="F15" s="859">
        <v>27818.502990000001</v>
      </c>
    </row>
    <row r="16" spans="1:8" ht="22.5">
      <c r="A16" s="85">
        <v>10</v>
      </c>
      <c r="B16" s="86" t="s">
        <v>491</v>
      </c>
      <c r="C16" s="859">
        <v>1873642</v>
      </c>
      <c r="D16" s="859">
        <v>286497.86582999997</v>
      </c>
      <c r="E16" s="859">
        <v>68735</v>
      </c>
      <c r="F16" s="859">
        <v>163972.24413000001</v>
      </c>
    </row>
    <row r="17" spans="1:6" ht="22.5">
      <c r="A17" s="85">
        <v>11</v>
      </c>
      <c r="B17" s="86" t="s">
        <v>492</v>
      </c>
      <c r="C17" s="859">
        <v>1689</v>
      </c>
      <c r="D17" s="859">
        <v>503.08780000000002</v>
      </c>
      <c r="E17" s="859">
        <v>2</v>
      </c>
      <c r="F17" s="859">
        <v>9.8843600000000009</v>
      </c>
    </row>
    <row r="18" spans="1:6" ht="22.5">
      <c r="A18" s="85">
        <v>12</v>
      </c>
      <c r="B18" s="86" t="s">
        <v>493</v>
      </c>
      <c r="C18" s="859">
        <v>36232</v>
      </c>
      <c r="D18" s="859">
        <v>3142.1309700000002</v>
      </c>
      <c r="E18" s="859">
        <v>201</v>
      </c>
      <c r="F18" s="859">
        <v>772.1348099999999</v>
      </c>
    </row>
    <row r="19" spans="1:6" ht="22.5">
      <c r="A19" s="85">
        <v>13</v>
      </c>
      <c r="B19" s="86" t="s">
        <v>494</v>
      </c>
      <c r="C19" s="859">
        <v>203285</v>
      </c>
      <c r="D19" s="859">
        <v>46505.254389999995</v>
      </c>
      <c r="E19" s="859">
        <v>5179</v>
      </c>
      <c r="F19" s="859">
        <v>12101.557879999998</v>
      </c>
    </row>
    <row r="20" spans="1:6" ht="22.5">
      <c r="A20" s="85">
        <v>14</v>
      </c>
      <c r="B20" s="86" t="s">
        <v>495</v>
      </c>
      <c r="C20" s="859">
        <v>21418</v>
      </c>
      <c r="D20" s="859">
        <v>9403.3207600000005</v>
      </c>
      <c r="E20" s="859">
        <v>554</v>
      </c>
      <c r="F20" s="859">
        <v>-3432.1334400000005</v>
      </c>
    </row>
    <row r="21" spans="1:6" ht="22.5">
      <c r="A21" s="85">
        <v>15</v>
      </c>
      <c r="B21" s="86" t="s">
        <v>496</v>
      </c>
      <c r="C21" s="859">
        <v>1001</v>
      </c>
      <c r="D21" s="859">
        <v>969.46508999999992</v>
      </c>
      <c r="E21" s="859">
        <v>228</v>
      </c>
      <c r="F21" s="859">
        <v>270.84962000000002</v>
      </c>
    </row>
    <row r="22" spans="1:6" ht="22.5">
      <c r="A22" s="85">
        <v>16</v>
      </c>
      <c r="B22" s="86" t="s">
        <v>497</v>
      </c>
      <c r="C22" s="859">
        <v>195861</v>
      </c>
      <c r="D22" s="859">
        <v>13920.291879999999</v>
      </c>
      <c r="E22" s="859">
        <v>3500</v>
      </c>
      <c r="F22" s="859">
        <v>4474.6634200000008</v>
      </c>
    </row>
    <row r="23" spans="1:6" ht="22.5">
      <c r="A23" s="85">
        <v>17</v>
      </c>
      <c r="B23" s="86" t="s">
        <v>498</v>
      </c>
      <c r="C23" s="859">
        <v>7464</v>
      </c>
      <c r="D23" s="859">
        <v>230.01488999999995</v>
      </c>
      <c r="E23" s="859">
        <v>3</v>
      </c>
      <c r="F23" s="859">
        <v>23.684000000000001</v>
      </c>
    </row>
    <row r="24" spans="1:6" ht="22.5">
      <c r="A24" s="85">
        <v>18</v>
      </c>
      <c r="B24" s="86" t="s">
        <v>499</v>
      </c>
      <c r="C24" s="859">
        <v>638915</v>
      </c>
      <c r="D24" s="859">
        <v>13539.93182</v>
      </c>
      <c r="E24" s="859">
        <v>202594</v>
      </c>
      <c r="F24" s="859">
        <v>6905.8455500000009</v>
      </c>
    </row>
    <row r="25" spans="1:6" ht="22.5">
      <c r="A25" s="85">
        <v>19</v>
      </c>
      <c r="B25" s="86" t="s">
        <v>500</v>
      </c>
      <c r="C25" s="859">
        <v>757712</v>
      </c>
      <c r="D25" s="859">
        <v>132292.83726999999</v>
      </c>
      <c r="E25" s="859">
        <v>35900</v>
      </c>
      <c r="F25" s="859">
        <v>212164.12443999999</v>
      </c>
    </row>
    <row r="26" spans="1:6" ht="22.5">
      <c r="A26" s="85">
        <v>20</v>
      </c>
      <c r="B26" s="86" t="s">
        <v>501</v>
      </c>
      <c r="C26" s="859">
        <v>2862</v>
      </c>
      <c r="D26" s="859">
        <v>481.63815999999997</v>
      </c>
      <c r="E26" s="859">
        <v>2949</v>
      </c>
      <c r="F26" s="859">
        <v>1362.9848100000002</v>
      </c>
    </row>
    <row r="27" spans="1:6" ht="33.75">
      <c r="A27" s="85">
        <v>21</v>
      </c>
      <c r="B27" s="86" t="s">
        <v>502</v>
      </c>
      <c r="C27" s="859">
        <v>506741</v>
      </c>
      <c r="D27" s="859">
        <v>8321.086870000001</v>
      </c>
      <c r="E27" s="859">
        <v>941</v>
      </c>
      <c r="F27" s="859">
        <v>944.44471999999996</v>
      </c>
    </row>
    <row r="28" spans="1:6" ht="22.5">
      <c r="A28" s="85">
        <v>22</v>
      </c>
      <c r="B28" s="86" t="s">
        <v>503</v>
      </c>
      <c r="C28" s="859">
        <v>1464</v>
      </c>
      <c r="D28" s="859">
        <v>152.88422999999997</v>
      </c>
      <c r="E28" s="859">
        <v>99</v>
      </c>
      <c r="F28" s="859">
        <v>574.23573999999996</v>
      </c>
    </row>
    <row r="29" spans="1:6" ht="45">
      <c r="A29" s="85">
        <v>23</v>
      </c>
      <c r="B29" s="86" t="s">
        <v>504</v>
      </c>
      <c r="C29" s="859">
        <v>79076</v>
      </c>
      <c r="D29" s="859">
        <v>35258.959459999998</v>
      </c>
      <c r="E29" s="859">
        <v>8789</v>
      </c>
      <c r="F29" s="859">
        <v>44059.868849999992</v>
      </c>
    </row>
    <row r="30" spans="1:6" ht="22.5">
      <c r="A30" s="85">
        <v>24</v>
      </c>
      <c r="B30" s="86" t="s">
        <v>505</v>
      </c>
      <c r="C30" s="859">
        <v>0</v>
      </c>
      <c r="D30" s="859">
        <v>0</v>
      </c>
      <c r="E30" s="859">
        <v>0</v>
      </c>
      <c r="F30" s="859">
        <v>0</v>
      </c>
    </row>
    <row r="31" spans="1:6" ht="22.5">
      <c r="A31" s="85">
        <v>25</v>
      </c>
      <c r="B31" s="86" t="s">
        <v>506</v>
      </c>
      <c r="C31" s="859">
        <v>0</v>
      </c>
      <c r="D31" s="859">
        <v>0</v>
      </c>
      <c r="E31" s="859">
        <v>0</v>
      </c>
      <c r="F31" s="859">
        <v>0</v>
      </c>
    </row>
    <row r="32" spans="1:6" ht="22.5">
      <c r="A32" s="384"/>
      <c r="B32" s="385" t="s">
        <v>507</v>
      </c>
      <c r="C32" s="860">
        <v>6363032</v>
      </c>
      <c r="D32" s="860">
        <v>776753.24063000013</v>
      </c>
      <c r="E32" s="860">
        <v>4087222</v>
      </c>
      <c r="F32" s="860">
        <v>395595.92072999995</v>
      </c>
    </row>
    <row r="33" spans="1:7" ht="22.5">
      <c r="A33" s="384"/>
      <c r="B33" s="385" t="s">
        <v>508</v>
      </c>
      <c r="C33" s="860">
        <v>1347855</v>
      </c>
      <c r="D33" s="860">
        <v>176507.40599</v>
      </c>
      <c r="E33" s="860">
        <v>48678</v>
      </c>
      <c r="F33" s="860">
        <v>259105.65856000001</v>
      </c>
    </row>
    <row r="34" spans="1:7">
      <c r="A34" s="382"/>
      <c r="B34" s="383" t="s">
        <v>270</v>
      </c>
      <c r="C34" s="861">
        <v>7710887</v>
      </c>
      <c r="D34" s="861">
        <v>953260.64662000001</v>
      </c>
      <c r="E34" s="861">
        <v>4135900</v>
      </c>
      <c r="F34" s="861">
        <v>654701.57928999991</v>
      </c>
    </row>
    <row r="35" spans="1:7" ht="12.75" customHeight="1">
      <c r="A35" s="33" t="s">
        <v>476</v>
      </c>
      <c r="F35" s="256"/>
    </row>
    <row r="36" spans="1:7" ht="12.75" customHeight="1">
      <c r="G36" s="76"/>
    </row>
    <row r="37" spans="1:7" s="1054" customFormat="1" ht="12.75" customHeight="1">
      <c r="A37" s="280" t="s">
        <v>1412</v>
      </c>
      <c r="G37" s="76"/>
    </row>
    <row r="38" spans="1:7" s="1054" customFormat="1" ht="12.75" customHeight="1">
      <c r="A38" s="1066" t="s">
        <v>1413</v>
      </c>
      <c r="G38" s="76"/>
    </row>
    <row r="39" spans="1:7" ht="12.75" customHeight="1"/>
    <row r="40" spans="1:7" ht="12.75" customHeight="1">
      <c r="A40" s="596" t="s">
        <v>81</v>
      </c>
      <c r="F40" s="34" t="s">
        <v>1028</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81" t="s">
        <v>89</v>
      </c>
      <c r="B1" s="192"/>
      <c r="C1" s="192"/>
      <c r="D1" s="192"/>
      <c r="E1" s="192"/>
      <c r="F1" s="192"/>
      <c r="G1" s="192"/>
    </row>
    <row r="2" spans="1:7">
      <c r="A2" s="582" t="s">
        <v>90</v>
      </c>
      <c r="B2" s="192"/>
      <c r="C2" s="192"/>
      <c r="D2" s="192"/>
      <c r="E2" s="192"/>
      <c r="F2" s="192"/>
      <c r="G2" s="192"/>
    </row>
    <row r="3" spans="1:7" s="256" customFormat="1">
      <c r="A3" s="528"/>
      <c r="B3" s="192"/>
      <c r="C3" s="192"/>
      <c r="D3" s="192"/>
      <c r="E3" s="192"/>
      <c r="F3" s="192"/>
      <c r="G3" s="192"/>
    </row>
    <row r="4" spans="1:7" ht="12.75" customHeight="1">
      <c r="A4" s="23" t="s">
        <v>652</v>
      </c>
    </row>
    <row r="5" spans="1:7" ht="12.75" customHeight="1">
      <c r="A5" s="510" t="s">
        <v>653</v>
      </c>
      <c r="B5" s="192"/>
    </row>
    <row r="6" spans="1:7" ht="53.25" customHeight="1">
      <c r="A6" s="784" t="s">
        <v>1381</v>
      </c>
      <c r="B6" s="1216" t="s">
        <v>459</v>
      </c>
      <c r="C6" s="1217"/>
      <c r="D6" s="1218"/>
      <c r="E6" s="1216" t="s">
        <v>831</v>
      </c>
      <c r="F6" s="1217"/>
      <c r="G6" s="1218"/>
    </row>
    <row r="7" spans="1:7" s="256" customFormat="1">
      <c r="A7" s="1219" t="s">
        <v>841</v>
      </c>
      <c r="B7" s="393" t="str">
        <f>Naslovnica!A20</f>
        <v>Lipanj 2024.</v>
      </c>
      <c r="C7" s="1220" t="s">
        <v>842</v>
      </c>
      <c r="D7" s="1222" t="s">
        <v>837</v>
      </c>
      <c r="E7" s="393" t="str">
        <f>$B$7</f>
        <v>Lipanj 2024.</v>
      </c>
      <c r="F7" s="1220" t="s">
        <v>842</v>
      </c>
      <c r="G7" s="1222" t="s">
        <v>837</v>
      </c>
    </row>
    <row r="8" spans="1:7" s="256" customFormat="1">
      <c r="A8" s="1219"/>
      <c r="B8" s="770" t="str">
        <f>Naslovnica!A24</f>
        <v>June 2024</v>
      </c>
      <c r="C8" s="1221"/>
      <c r="D8" s="1219"/>
      <c r="E8" s="770" t="str">
        <f>$B$8</f>
        <v>June 2024</v>
      </c>
      <c r="F8" s="1221"/>
      <c r="G8" s="1219"/>
    </row>
    <row r="9" spans="1:7" ht="25.5">
      <c r="A9" s="236" t="s">
        <v>463</v>
      </c>
      <c r="B9" s="244">
        <v>21296834.879999995</v>
      </c>
      <c r="C9" s="240">
        <v>166911874.25999999</v>
      </c>
      <c r="D9" s="247">
        <v>-4.4784257007513428E-2</v>
      </c>
      <c r="E9" s="244">
        <v>15880</v>
      </c>
      <c r="F9" s="239">
        <v>371204.3</v>
      </c>
      <c r="G9" s="250">
        <v>-0.89076405999997244</v>
      </c>
    </row>
    <row r="10" spans="1:7">
      <c r="A10" s="87" t="s">
        <v>465</v>
      </c>
      <c r="B10" s="245">
        <v>18163521.329999998</v>
      </c>
      <c r="C10" s="185">
        <v>142386572</v>
      </c>
      <c r="D10" s="248">
        <v>-7.0070225781165063E-2</v>
      </c>
      <c r="E10" s="245">
        <v>15880</v>
      </c>
      <c r="F10" s="186">
        <v>271662.2</v>
      </c>
      <c r="G10" s="248">
        <v>-0.79901787070318431</v>
      </c>
    </row>
    <row r="11" spans="1:7">
      <c r="A11" s="87" t="s">
        <v>464</v>
      </c>
      <c r="B11" s="245">
        <v>850038.97</v>
      </c>
      <c r="C11" s="185">
        <v>11118482.440000001</v>
      </c>
      <c r="D11" s="248">
        <v>-0.13579377764055944</v>
      </c>
      <c r="E11" s="245" t="s">
        <v>139</v>
      </c>
      <c r="F11" s="186">
        <v>99542.099999999991</v>
      </c>
      <c r="G11" s="248" t="s">
        <v>139</v>
      </c>
    </row>
    <row r="12" spans="1:7">
      <c r="A12" s="87" t="s">
        <v>466</v>
      </c>
      <c r="B12" s="245" t="s">
        <v>139</v>
      </c>
      <c r="C12" s="186" t="s">
        <v>139</v>
      </c>
      <c r="D12" s="249" t="s">
        <v>139</v>
      </c>
      <c r="E12" s="245" t="s">
        <v>139</v>
      </c>
      <c r="F12" s="186" t="s">
        <v>139</v>
      </c>
      <c r="G12" s="248" t="s">
        <v>139</v>
      </c>
    </row>
    <row r="13" spans="1:7">
      <c r="A13" s="87" t="s">
        <v>1578</v>
      </c>
      <c r="B13" s="245">
        <v>605510</v>
      </c>
      <c r="C13" s="186">
        <v>1658425.39</v>
      </c>
      <c r="D13" s="249">
        <v>2.3621344953744345</v>
      </c>
      <c r="E13" s="245" t="s">
        <v>139</v>
      </c>
      <c r="F13" s="186" t="s">
        <v>139</v>
      </c>
      <c r="G13" s="248" t="s">
        <v>139</v>
      </c>
    </row>
    <row r="14" spans="1:7">
      <c r="A14" s="87" t="s">
        <v>467</v>
      </c>
      <c r="B14" s="245" t="s">
        <v>139</v>
      </c>
      <c r="C14" s="186" t="s">
        <v>139</v>
      </c>
      <c r="D14" s="249" t="s">
        <v>139</v>
      </c>
      <c r="E14" s="245" t="s">
        <v>139</v>
      </c>
      <c r="F14" s="186" t="s">
        <v>139</v>
      </c>
      <c r="G14" s="248" t="s">
        <v>139</v>
      </c>
    </row>
    <row r="15" spans="1:7" s="256" customFormat="1">
      <c r="A15" s="87" t="s">
        <v>1001</v>
      </c>
      <c r="B15" s="245">
        <v>1677764.58</v>
      </c>
      <c r="C15" s="186">
        <v>11748394.43</v>
      </c>
      <c r="D15" s="249">
        <v>4.8952019291521598E-2</v>
      </c>
      <c r="E15" s="245" t="s">
        <v>139</v>
      </c>
      <c r="F15" s="186" t="s">
        <v>139</v>
      </c>
      <c r="G15" s="248" t="s">
        <v>139</v>
      </c>
    </row>
    <row r="16" spans="1:7">
      <c r="A16" s="862" t="s">
        <v>997</v>
      </c>
      <c r="B16" s="863">
        <v>9737517</v>
      </c>
      <c r="C16" s="864">
        <v>37323549.75</v>
      </c>
      <c r="D16" s="865">
        <v>0.25347719437550342</v>
      </c>
      <c r="E16" s="245" t="s">
        <v>139</v>
      </c>
      <c r="F16" s="186" t="s">
        <v>139</v>
      </c>
      <c r="G16" s="248" t="s">
        <v>139</v>
      </c>
    </row>
    <row r="17" spans="1:10">
      <c r="A17" s="862" t="s">
        <v>998</v>
      </c>
      <c r="B17" s="863" t="s">
        <v>139</v>
      </c>
      <c r="C17" s="864" t="s">
        <v>139</v>
      </c>
      <c r="D17" s="865" t="s">
        <v>139</v>
      </c>
      <c r="E17" s="245" t="s">
        <v>139</v>
      </c>
      <c r="F17" s="186" t="s">
        <v>139</v>
      </c>
      <c r="G17" s="248" t="s">
        <v>139</v>
      </c>
    </row>
    <row r="18" spans="1:10" ht="18.75" customHeight="1">
      <c r="A18" s="386" t="s">
        <v>468</v>
      </c>
      <c r="B18" s="387">
        <v>31034351.879999995</v>
      </c>
      <c r="C18" s="388">
        <v>204235424.00999999</v>
      </c>
      <c r="D18" s="389">
        <v>3.2285898173721295E-2</v>
      </c>
      <c r="E18" s="387">
        <v>15880</v>
      </c>
      <c r="F18" s="742">
        <v>371204.30000000005</v>
      </c>
      <c r="G18" s="389">
        <v>-0.89076405999997244</v>
      </c>
      <c r="J18" s="76"/>
    </row>
    <row r="19" spans="1:10" ht="15" customHeight="1">
      <c r="A19" s="1223" t="s">
        <v>840</v>
      </c>
      <c r="B19" s="390" t="str">
        <f>B7</f>
        <v>Lipanj 2024.</v>
      </c>
      <c r="C19" s="1221" t="s">
        <v>842</v>
      </c>
      <c r="D19" s="1219" t="s">
        <v>837</v>
      </c>
      <c r="E19" s="771" t="str">
        <f>E7</f>
        <v>Lipanj 2024.</v>
      </c>
      <c r="F19" s="1221" t="s">
        <v>842</v>
      </c>
      <c r="G19" s="1219" t="s">
        <v>837</v>
      </c>
    </row>
    <row r="20" spans="1:10" s="256" customFormat="1">
      <c r="A20" s="1223"/>
      <c r="B20" s="770" t="str">
        <f>B8</f>
        <v>June 2024</v>
      </c>
      <c r="C20" s="1221"/>
      <c r="D20" s="1219"/>
      <c r="E20" s="773" t="str">
        <f>E8</f>
        <v>June 2024</v>
      </c>
      <c r="F20" s="1221"/>
      <c r="G20" s="1219"/>
    </row>
    <row r="21" spans="1:10" ht="25.5">
      <c r="A21" s="237" t="s">
        <v>469</v>
      </c>
      <c r="B21" s="244">
        <v>2338660</v>
      </c>
      <c r="C21" s="239">
        <v>22155575.689999998</v>
      </c>
      <c r="D21" s="250">
        <v>-0.28509264119180366</v>
      </c>
      <c r="E21" s="244">
        <v>180</v>
      </c>
      <c r="F21" s="239">
        <v>751906</v>
      </c>
      <c r="G21" s="250">
        <v>-0.9996402582945445</v>
      </c>
    </row>
    <row r="22" spans="1:10">
      <c r="A22" s="87" t="s">
        <v>465</v>
      </c>
      <c r="B22" s="245">
        <v>779686</v>
      </c>
      <c r="C22" s="186">
        <v>6536081</v>
      </c>
      <c r="D22" s="248">
        <v>-0.31544581108002057</v>
      </c>
      <c r="E22" s="245">
        <v>180</v>
      </c>
      <c r="F22" s="186">
        <v>1906</v>
      </c>
      <c r="G22" s="248">
        <v>-0.49860724233983289</v>
      </c>
    </row>
    <row r="23" spans="1:10">
      <c r="A23" s="87" t="s">
        <v>464</v>
      </c>
      <c r="B23" s="245">
        <v>850420</v>
      </c>
      <c r="C23" s="186">
        <v>13350933.689999999</v>
      </c>
      <c r="D23" s="248">
        <v>-0.54824966799468799</v>
      </c>
      <c r="E23" s="245" t="s">
        <v>139</v>
      </c>
      <c r="F23" s="186">
        <v>750000</v>
      </c>
      <c r="G23" s="248" t="s">
        <v>139</v>
      </c>
    </row>
    <row r="24" spans="1:10">
      <c r="A24" s="87" t="s">
        <v>466</v>
      </c>
      <c r="B24" s="245" t="s">
        <v>139</v>
      </c>
      <c r="C24" s="186" t="s">
        <v>139</v>
      </c>
      <c r="D24" s="249" t="s">
        <v>139</v>
      </c>
      <c r="E24" s="245" t="s">
        <v>139</v>
      </c>
      <c r="F24" s="186" t="s">
        <v>139</v>
      </c>
      <c r="G24" s="248" t="s">
        <v>139</v>
      </c>
    </row>
    <row r="25" spans="1:10">
      <c r="A25" s="87" t="s">
        <v>1578</v>
      </c>
      <c r="B25" s="245">
        <v>622000</v>
      </c>
      <c r="C25" s="186">
        <v>1710000</v>
      </c>
      <c r="D25" s="249">
        <v>2.362162162162162</v>
      </c>
      <c r="E25" s="245" t="s">
        <v>139</v>
      </c>
      <c r="F25" s="186" t="s">
        <v>139</v>
      </c>
      <c r="G25" s="248" t="s">
        <v>139</v>
      </c>
    </row>
    <row r="26" spans="1:10">
      <c r="A26" s="87" t="s">
        <v>467</v>
      </c>
      <c r="B26" s="245" t="s">
        <v>139</v>
      </c>
      <c r="C26" s="186" t="s">
        <v>139</v>
      </c>
      <c r="D26" s="249" t="s">
        <v>139</v>
      </c>
      <c r="E26" s="245" t="s">
        <v>139</v>
      </c>
      <c r="F26" s="186" t="s">
        <v>139</v>
      </c>
      <c r="G26" s="248" t="s">
        <v>139</v>
      </c>
    </row>
    <row r="27" spans="1:10" s="256" customFormat="1">
      <c r="A27" s="87" t="s">
        <v>1001</v>
      </c>
      <c r="B27" s="245">
        <v>86554</v>
      </c>
      <c r="C27" s="186">
        <v>558561</v>
      </c>
      <c r="D27" s="249">
        <v>0.33554499444513031</v>
      </c>
      <c r="E27" s="245" t="s">
        <v>139</v>
      </c>
      <c r="F27" s="186" t="s">
        <v>139</v>
      </c>
      <c r="G27" s="248" t="s">
        <v>139</v>
      </c>
    </row>
    <row r="28" spans="1:10">
      <c r="A28" s="862" t="s">
        <v>999</v>
      </c>
      <c r="B28" s="863">
        <v>222830</v>
      </c>
      <c r="C28" s="864">
        <v>1195015</v>
      </c>
      <c r="D28" s="911">
        <v>-0.24090261832898419</v>
      </c>
      <c r="E28" s="245" t="s">
        <v>139</v>
      </c>
      <c r="F28" s="186" t="s">
        <v>139</v>
      </c>
      <c r="G28" s="248" t="s">
        <v>139</v>
      </c>
    </row>
    <row r="29" spans="1:10">
      <c r="A29" s="862" t="s">
        <v>1000</v>
      </c>
      <c r="B29" s="863" t="s">
        <v>139</v>
      </c>
      <c r="C29" s="864" t="s">
        <v>139</v>
      </c>
      <c r="D29" s="865" t="s">
        <v>139</v>
      </c>
      <c r="E29" s="245" t="s">
        <v>139</v>
      </c>
      <c r="F29" s="186" t="s">
        <v>139</v>
      </c>
      <c r="G29" s="248" t="s">
        <v>139</v>
      </c>
    </row>
    <row r="30" spans="1:10" ht="18.75" customHeight="1">
      <c r="A30" s="386" t="s">
        <v>470</v>
      </c>
      <c r="B30" s="387">
        <v>2561490</v>
      </c>
      <c r="C30" s="391">
        <v>23350590.689999998</v>
      </c>
      <c r="D30" s="389">
        <v>-0.28145380570087208</v>
      </c>
      <c r="E30" s="387">
        <v>180</v>
      </c>
      <c r="F30" s="391">
        <v>751906</v>
      </c>
      <c r="G30" s="389">
        <v>-0.9996402582945445</v>
      </c>
    </row>
    <row r="31" spans="1:10" ht="18.75" customHeight="1">
      <c r="A31" s="394" t="s">
        <v>471</v>
      </c>
      <c r="B31" s="244">
        <v>4132</v>
      </c>
      <c r="C31" s="395">
        <v>37650</v>
      </c>
      <c r="D31" s="396">
        <v>-0.2697066101095793</v>
      </c>
      <c r="E31" s="244">
        <v>4</v>
      </c>
      <c r="F31" s="395">
        <v>136</v>
      </c>
      <c r="G31" s="396">
        <v>-0.83333333333333337</v>
      </c>
    </row>
    <row r="32" spans="1:10" ht="15" customHeight="1">
      <c r="A32" s="1223" t="s">
        <v>839</v>
      </c>
      <c r="B32" s="390" t="str">
        <f>B7</f>
        <v>Lipanj 2024.</v>
      </c>
      <c r="C32" s="1221" t="s">
        <v>842</v>
      </c>
      <c r="D32" s="1219" t="s">
        <v>837</v>
      </c>
      <c r="E32" s="390" t="str">
        <f>E7</f>
        <v>Lipanj 2024.</v>
      </c>
      <c r="F32" s="1221" t="s">
        <v>842</v>
      </c>
      <c r="G32" s="1219" t="s">
        <v>837</v>
      </c>
    </row>
    <row r="33" spans="1:7" s="256" customFormat="1">
      <c r="A33" s="1223"/>
      <c r="B33" s="770" t="str">
        <f>B8</f>
        <v>June 2024</v>
      </c>
      <c r="C33" s="1221"/>
      <c r="D33" s="1219"/>
      <c r="E33" s="770" t="str">
        <f>E8</f>
        <v>June 2024</v>
      </c>
      <c r="F33" s="1221"/>
      <c r="G33" s="1219"/>
    </row>
    <row r="34" spans="1:7" ht="17.25" customHeight="1">
      <c r="A34" s="238" t="s">
        <v>472</v>
      </c>
      <c r="B34" s="245">
        <v>91423611</v>
      </c>
      <c r="C34" s="186">
        <v>455492624.57999998</v>
      </c>
      <c r="D34" s="248">
        <v>1.0909611682610931</v>
      </c>
      <c r="E34" s="245" t="s">
        <v>139</v>
      </c>
      <c r="F34" s="186" t="s">
        <v>139</v>
      </c>
      <c r="G34" s="248" t="s">
        <v>139</v>
      </c>
    </row>
    <row r="35" spans="1:7" ht="17.25" customHeight="1">
      <c r="A35" s="238" t="s">
        <v>473</v>
      </c>
      <c r="B35" s="245">
        <v>92200693</v>
      </c>
      <c r="C35" s="254">
        <v>463324529.58999997</v>
      </c>
      <c r="D35" s="248">
        <v>1.1069792867211166</v>
      </c>
      <c r="E35" s="245" t="s">
        <v>139</v>
      </c>
      <c r="F35" s="186" t="s">
        <v>139</v>
      </c>
      <c r="G35" s="248" t="s">
        <v>139</v>
      </c>
    </row>
    <row r="36" spans="1:7">
      <c r="A36" s="1223" t="s">
        <v>835</v>
      </c>
      <c r="B36" s="772" t="str">
        <f>B7</f>
        <v>Lipanj 2024.</v>
      </c>
      <c r="C36" s="1224" t="s">
        <v>836</v>
      </c>
      <c r="D36" s="1219" t="s">
        <v>837</v>
      </c>
      <c r="E36" s="392"/>
      <c r="F36" s="1224"/>
      <c r="G36" s="1219"/>
    </row>
    <row r="37" spans="1:7" s="256" customFormat="1" ht="21" customHeight="1">
      <c r="A37" s="1223"/>
      <c r="B37" s="770" t="str">
        <f>B8</f>
        <v>June 2024</v>
      </c>
      <c r="C37" s="1224"/>
      <c r="D37" s="1219"/>
      <c r="E37" s="392"/>
      <c r="F37" s="1224"/>
      <c r="G37" s="1219"/>
    </row>
    <row r="38" spans="1:7">
      <c r="A38" s="187" t="s">
        <v>62</v>
      </c>
      <c r="B38" s="246">
        <v>2829.79</v>
      </c>
      <c r="C38" s="88">
        <v>0.11676374944749623</v>
      </c>
      <c r="D38" s="248">
        <v>8.4531034507335789E-3</v>
      </c>
      <c r="E38" s="246"/>
      <c r="F38" s="88"/>
      <c r="G38" s="248"/>
    </row>
    <row r="39" spans="1:7">
      <c r="A39" s="89" t="s">
        <v>111</v>
      </c>
      <c r="B39" s="246">
        <v>2143.5500000000002</v>
      </c>
      <c r="C39" s="88">
        <v>0.13937406316774226</v>
      </c>
      <c r="D39" s="248">
        <v>1.2474375808874338E-2</v>
      </c>
      <c r="E39" s="246"/>
      <c r="F39" s="88"/>
      <c r="G39" s="248"/>
    </row>
    <row r="40" spans="1:7">
      <c r="A40" s="89" t="s">
        <v>63</v>
      </c>
      <c r="B40" s="246">
        <v>1696.44</v>
      </c>
      <c r="C40" s="88">
        <v>9.5466873304920652E-2</v>
      </c>
      <c r="D40" s="248">
        <v>1.3562441000394276E-2</v>
      </c>
      <c r="E40" s="246"/>
      <c r="F40" s="88"/>
      <c r="G40" s="248"/>
    </row>
    <row r="41" spans="1:7" s="256" customFormat="1">
      <c r="A41" s="89" t="s">
        <v>987</v>
      </c>
      <c r="B41" s="246">
        <v>1882.39</v>
      </c>
      <c r="C41" s="88">
        <v>0.11812085320724908</v>
      </c>
      <c r="D41" s="248">
        <v>1.912217728618848E-2</v>
      </c>
      <c r="E41" s="246"/>
      <c r="F41" s="88"/>
      <c r="G41" s="248"/>
    </row>
    <row r="42" spans="1:7">
      <c r="A42" s="89" t="s">
        <v>800</v>
      </c>
      <c r="B42" s="246">
        <v>1721.41</v>
      </c>
      <c r="C42" s="88">
        <v>6.0791491039956735E-2</v>
      </c>
      <c r="D42" s="248">
        <v>9.2043782354562786E-3</v>
      </c>
      <c r="E42" s="246"/>
      <c r="F42" s="88"/>
      <c r="G42" s="248"/>
    </row>
    <row r="43" spans="1:7" s="256" customFormat="1">
      <c r="A43" s="89" t="s">
        <v>91</v>
      </c>
      <c r="B43" s="246">
        <v>1964.28</v>
      </c>
      <c r="C43" s="88">
        <v>9.7590004637830186E-2</v>
      </c>
      <c r="D43" s="248">
        <v>-4.5558894626686053E-3</v>
      </c>
      <c r="E43" s="246"/>
      <c r="F43" s="88"/>
      <c r="G43" s="248"/>
    </row>
    <row r="44" spans="1:7">
      <c r="A44" s="89" t="s">
        <v>92</v>
      </c>
      <c r="B44" s="246">
        <v>2031.28</v>
      </c>
      <c r="C44" s="88">
        <v>0.24131019310681978</v>
      </c>
      <c r="D44" s="248">
        <v>-8.2638123721079371E-4</v>
      </c>
      <c r="E44" s="246"/>
      <c r="F44" s="88"/>
      <c r="G44" s="248"/>
    </row>
    <row r="45" spans="1:7">
      <c r="A45" s="89" t="s">
        <v>93</v>
      </c>
      <c r="B45" s="246">
        <v>627.17999999999995</v>
      </c>
      <c r="C45" s="88">
        <v>0.19846365512497122</v>
      </c>
      <c r="D45" s="248">
        <v>-3.5775232531324641E-2</v>
      </c>
      <c r="E45" s="246"/>
      <c r="F45" s="88"/>
      <c r="G45" s="248"/>
    </row>
    <row r="46" spans="1:7">
      <c r="A46" s="89" t="s">
        <v>94</v>
      </c>
      <c r="B46" s="246">
        <v>912.03</v>
      </c>
      <c r="C46" s="88">
        <v>-2.1048903009746267E-2</v>
      </c>
      <c r="D46" s="248">
        <v>3.0574649436347912E-3</v>
      </c>
      <c r="E46" s="246"/>
      <c r="F46" s="88"/>
      <c r="G46" s="248"/>
    </row>
    <row r="47" spans="1:7">
      <c r="A47" s="89" t="s">
        <v>95</v>
      </c>
      <c r="B47" s="246">
        <v>1551.48</v>
      </c>
      <c r="C47" s="88">
        <v>3.5763163340921666E-2</v>
      </c>
      <c r="D47" s="248">
        <v>-1.5158439975624494E-2</v>
      </c>
      <c r="E47" s="246"/>
      <c r="F47" s="88"/>
      <c r="G47" s="248"/>
    </row>
    <row r="48" spans="1:7">
      <c r="A48" s="89" t="s">
        <v>96</v>
      </c>
      <c r="B48" s="246">
        <v>4396.93</v>
      </c>
      <c r="C48" s="88">
        <v>6.8678968296405962E-2</v>
      </c>
      <c r="D48" s="248">
        <v>-9.2854213702137089E-3</v>
      </c>
      <c r="E48" s="246"/>
      <c r="F48" s="88"/>
      <c r="G48" s="248"/>
    </row>
    <row r="49" spans="1:7">
      <c r="A49" s="187" t="s">
        <v>64</v>
      </c>
      <c r="B49" s="246">
        <v>96.624099999999999</v>
      </c>
      <c r="C49" s="88">
        <v>7.8164520984158603E-3</v>
      </c>
      <c r="D49" s="248">
        <v>1.3773276734043716E-3</v>
      </c>
      <c r="E49" s="246"/>
      <c r="F49" s="88"/>
      <c r="G49" s="248"/>
    </row>
    <row r="50" spans="1:7">
      <c r="A50" s="187" t="s">
        <v>82</v>
      </c>
      <c r="B50" s="246">
        <v>174.88300000000001</v>
      </c>
      <c r="C50" s="88">
        <v>2.0066167841402471E-2</v>
      </c>
      <c r="D50" s="248">
        <v>3.2561666955415181E-3</v>
      </c>
      <c r="E50" s="246"/>
      <c r="F50" s="88"/>
      <c r="G50" s="248"/>
    </row>
    <row r="51" spans="1:7" ht="15" customHeight="1">
      <c r="A51" s="1223" t="s">
        <v>838</v>
      </c>
      <c r="B51" s="390" t="str">
        <f>B7</f>
        <v>Lipanj 2024.</v>
      </c>
      <c r="C51" s="1225"/>
      <c r="D51" s="1219" t="s">
        <v>837</v>
      </c>
      <c r="E51" s="390" t="str">
        <f>E7</f>
        <v>Lipanj 2024.</v>
      </c>
      <c r="F51" s="1225"/>
      <c r="G51" s="1219" t="s">
        <v>837</v>
      </c>
    </row>
    <row r="52" spans="1:7" s="256" customFormat="1">
      <c r="A52" s="1223"/>
      <c r="B52" s="770" t="str">
        <f>B8</f>
        <v>June 2024</v>
      </c>
      <c r="C52" s="1225"/>
      <c r="D52" s="1219"/>
      <c r="E52" s="770" t="str">
        <f>E8</f>
        <v>June 2024</v>
      </c>
      <c r="F52" s="1225"/>
      <c r="G52" s="1219"/>
    </row>
    <row r="53" spans="1:7">
      <c r="A53" s="87" t="s">
        <v>465</v>
      </c>
      <c r="B53" s="245">
        <v>24931.683536379998</v>
      </c>
      <c r="C53" s="186"/>
      <c r="D53" s="248">
        <v>-4.9201300006305182E-3</v>
      </c>
      <c r="E53" s="245">
        <v>57.099899999999998</v>
      </c>
      <c r="F53" s="186"/>
      <c r="G53" s="248">
        <v>2.0566287665932492E-2</v>
      </c>
    </row>
    <row r="54" spans="1:7">
      <c r="A54" s="87" t="s">
        <v>464</v>
      </c>
      <c r="B54" s="245">
        <v>17975.407189500002</v>
      </c>
      <c r="C54" s="186"/>
      <c r="D54" s="248">
        <v>1.1608764320472087E-3</v>
      </c>
      <c r="E54" s="245">
        <v>1.32722808</v>
      </c>
      <c r="F54" s="186"/>
      <c r="G54" s="248">
        <v>0</v>
      </c>
    </row>
    <row r="55" spans="1:7">
      <c r="A55" s="87" t="s">
        <v>466</v>
      </c>
      <c r="B55" s="245" t="s">
        <v>139</v>
      </c>
      <c r="C55" s="186"/>
      <c r="D55" s="249" t="s">
        <v>139</v>
      </c>
      <c r="E55" s="245" t="s">
        <v>139</v>
      </c>
      <c r="F55" s="186"/>
      <c r="G55" s="248" t="s">
        <v>139</v>
      </c>
    </row>
    <row r="56" spans="1:7">
      <c r="A56" s="87" t="s">
        <v>1578</v>
      </c>
      <c r="B56" s="245">
        <v>1847.2618649999999</v>
      </c>
      <c r="C56" s="186"/>
      <c r="D56" s="249">
        <v>-7.9780023671771616E-3</v>
      </c>
      <c r="E56" s="245" t="s">
        <v>139</v>
      </c>
      <c r="F56" s="186"/>
      <c r="G56" s="248" t="s">
        <v>139</v>
      </c>
    </row>
    <row r="57" spans="1:7" s="256" customFormat="1">
      <c r="A57" s="87" t="s">
        <v>1001</v>
      </c>
      <c r="B57" s="245">
        <v>51.280086439999998</v>
      </c>
      <c r="C57" s="186"/>
      <c r="D57" s="248">
        <v>0.24860976169053317</v>
      </c>
      <c r="E57" s="245" t="s">
        <v>139</v>
      </c>
      <c r="F57" s="186"/>
      <c r="G57" s="248" t="s">
        <v>139</v>
      </c>
    </row>
    <row r="58" spans="1:7" ht="18.75" customHeight="1">
      <c r="A58" s="386" t="s">
        <v>474</v>
      </c>
      <c r="B58" s="387">
        <v>44805.632677319998</v>
      </c>
      <c r="C58" s="391"/>
      <c r="D58" s="389">
        <v>-2.3840970482780222E-3</v>
      </c>
      <c r="E58" s="387">
        <v>58.427128079999996</v>
      </c>
      <c r="F58" s="391"/>
      <c r="G58" s="389">
        <v>2.0089719203889578E-2</v>
      </c>
    </row>
    <row r="59" spans="1:7" s="192" customFormat="1">
      <c r="A59" s="19" t="s">
        <v>475</v>
      </c>
      <c r="B59" s="251"/>
      <c r="C59" s="232"/>
      <c r="D59" s="232"/>
    </row>
    <row r="60" spans="1:7" s="192" customFormat="1">
      <c r="A60" s="281"/>
      <c r="B60" s="252"/>
      <c r="C60" s="234"/>
      <c r="D60" s="235"/>
    </row>
    <row r="61" spans="1:7" s="192" customFormat="1">
      <c r="B61" s="233"/>
      <c r="C61" s="234"/>
      <c r="D61" s="235"/>
    </row>
    <row r="62" spans="1:7" s="192" customFormat="1">
      <c r="A62" s="596" t="s">
        <v>81</v>
      </c>
      <c r="B62" s="233"/>
      <c r="C62" s="234"/>
      <c r="D62" s="235"/>
    </row>
    <row r="63" spans="1:7" ht="12.75" customHeight="1">
      <c r="B63" s="35"/>
      <c r="C63" s="35"/>
      <c r="D63" s="35"/>
    </row>
    <row r="64" spans="1:7" ht="12.75" customHeight="1">
      <c r="B64" s="51"/>
      <c r="C64" s="51"/>
      <c r="G64" s="13" t="s">
        <v>1029</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26"/>
    </row>
    <row r="118" spans="1:1">
      <c r="A118" s="627"/>
    </row>
    <row r="120" spans="1:1">
      <c r="A120" s="627"/>
    </row>
    <row r="122" spans="1:1">
      <c r="A122" s="627"/>
    </row>
    <row r="124" spans="1:1">
      <c r="A124" s="627"/>
    </row>
    <row r="126" spans="1:1">
      <c r="A126" s="627"/>
    </row>
    <row r="128" spans="1:1">
      <c r="A128" s="627"/>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9933"/>
  </sheetPr>
  <dimension ref="A1:R88"/>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34" t="s">
        <v>654</v>
      </c>
      <c r="E1" s="132" t="str">
        <f>Naslovnica!A20</f>
        <v>Lipanj 2024.</v>
      </c>
      <c r="G1" s="134" t="s">
        <v>871</v>
      </c>
      <c r="H1" s="256"/>
      <c r="I1" s="256"/>
      <c r="J1" s="256"/>
      <c r="K1" s="132" t="str">
        <f>E1</f>
        <v>Lipanj 2024.</v>
      </c>
    </row>
    <row r="2" spans="1:18" ht="12.75" customHeight="1">
      <c r="A2" s="516" t="s">
        <v>655</v>
      </c>
      <c r="E2" s="526" t="str">
        <f>Naslovnica!A24</f>
        <v>June 2024</v>
      </c>
      <c r="G2" s="516" t="s">
        <v>872</v>
      </c>
      <c r="H2" s="256"/>
      <c r="I2" s="256"/>
      <c r="J2" s="256"/>
      <c r="K2" s="514" t="str">
        <f>E2</f>
        <v>June 2024</v>
      </c>
    </row>
    <row r="3" spans="1:18" ht="12.75" customHeight="1">
      <c r="A3" s="38" t="s">
        <v>1379</v>
      </c>
      <c r="G3" s="38" t="s">
        <v>1379</v>
      </c>
      <c r="H3" s="256"/>
      <c r="I3" s="256"/>
      <c r="J3" s="256"/>
      <c r="K3" s="256"/>
    </row>
    <row r="4" spans="1:18" ht="45" customHeight="1">
      <c r="A4" s="397" t="s">
        <v>447</v>
      </c>
      <c r="B4" s="397" t="s">
        <v>448</v>
      </c>
      <c r="C4" s="397" t="s">
        <v>449</v>
      </c>
      <c r="D4" s="397" t="s">
        <v>450</v>
      </c>
      <c r="E4" s="397" t="s">
        <v>451</v>
      </c>
      <c r="G4" s="397" t="s">
        <v>447</v>
      </c>
      <c r="H4" s="397" t="s">
        <v>448</v>
      </c>
      <c r="I4" s="397" t="s">
        <v>449</v>
      </c>
      <c r="J4" s="397" t="s">
        <v>450</v>
      </c>
      <c r="K4" s="397" t="s">
        <v>454</v>
      </c>
    </row>
    <row r="5" spans="1:18" ht="12.75" customHeight="1">
      <c r="A5" s="90" t="s">
        <v>1666</v>
      </c>
      <c r="B5" s="91">
        <v>2584528</v>
      </c>
      <c r="C5" s="92">
        <v>0.14229223249410525</v>
      </c>
      <c r="D5" s="93">
        <v>210</v>
      </c>
      <c r="E5" s="241">
        <v>1.94</v>
      </c>
      <c r="F5" s="52"/>
      <c r="G5" s="90" t="s">
        <v>1687</v>
      </c>
      <c r="H5" s="91">
        <v>8700</v>
      </c>
      <c r="I5" s="92">
        <v>0.54785894206549124</v>
      </c>
      <c r="J5" s="93">
        <v>58</v>
      </c>
      <c r="K5" s="241">
        <v>5.45</v>
      </c>
      <c r="P5" s="76"/>
      <c r="R5" s="769"/>
    </row>
    <row r="6" spans="1:18" ht="12.75" customHeight="1">
      <c r="A6" s="90" t="s">
        <v>1667</v>
      </c>
      <c r="B6" s="91">
        <v>2081362</v>
      </c>
      <c r="C6" s="92">
        <v>0.11459022522038681</v>
      </c>
      <c r="D6" s="93">
        <v>158</v>
      </c>
      <c r="E6" s="241">
        <v>1.6099999999999999</v>
      </c>
      <c r="F6" s="52"/>
      <c r="G6" s="90" t="s">
        <v>1688</v>
      </c>
      <c r="H6" s="91">
        <v>7180</v>
      </c>
      <c r="I6" s="92">
        <v>0.45214105793450882</v>
      </c>
      <c r="J6" s="93">
        <v>240</v>
      </c>
      <c r="K6" s="241">
        <v>5.26</v>
      </c>
      <c r="P6" s="76"/>
      <c r="R6" s="769"/>
    </row>
    <row r="7" spans="1:18" ht="12.75" customHeight="1">
      <c r="A7" s="90" t="s">
        <v>1668</v>
      </c>
      <c r="B7" s="91">
        <v>1935874.1</v>
      </c>
      <c r="C7" s="92">
        <v>0.1065803301479097</v>
      </c>
      <c r="D7" s="93">
        <v>5.0999999999999996</v>
      </c>
      <c r="E7" s="241">
        <v>-0.77999999999999992</v>
      </c>
      <c r="F7" s="52"/>
      <c r="G7" s="90" t="s">
        <v>1689</v>
      </c>
      <c r="H7" s="91">
        <v>0</v>
      </c>
      <c r="I7" s="92">
        <v>0</v>
      </c>
      <c r="J7" s="93">
        <v>2540</v>
      </c>
      <c r="K7" s="91">
        <v>0</v>
      </c>
      <c r="P7" s="76"/>
      <c r="R7" s="769"/>
    </row>
    <row r="8" spans="1:18" ht="12.75" customHeight="1">
      <c r="A8" s="90" t="s">
        <v>1669</v>
      </c>
      <c r="B8" s="91">
        <v>1618720</v>
      </c>
      <c r="C8" s="92">
        <v>8.9119283127463908E-2</v>
      </c>
      <c r="D8" s="93">
        <v>260</v>
      </c>
      <c r="E8" s="241">
        <v>4</v>
      </c>
      <c r="G8" s="90"/>
      <c r="H8" s="91"/>
      <c r="I8" s="92"/>
      <c r="J8" s="93"/>
      <c r="K8" s="241"/>
      <c r="P8" s="76"/>
      <c r="R8" s="769"/>
    </row>
    <row r="9" spans="1:18" ht="12.75" customHeight="1">
      <c r="A9" s="90" t="s">
        <v>1670</v>
      </c>
      <c r="B9" s="91">
        <v>1437190</v>
      </c>
      <c r="C9" s="92">
        <v>7.9125075688173285E-2</v>
      </c>
      <c r="D9" s="93">
        <v>1600</v>
      </c>
      <c r="E9" s="241">
        <v>1.91</v>
      </c>
      <c r="G9" s="90"/>
      <c r="H9" s="91"/>
      <c r="I9" s="92"/>
      <c r="J9" s="93"/>
      <c r="K9" s="241"/>
      <c r="P9" s="76"/>
      <c r="R9" s="769"/>
    </row>
    <row r="10" spans="1:18" ht="12.75" customHeight="1">
      <c r="A10" s="90" t="s">
        <v>1671</v>
      </c>
      <c r="B10" s="91">
        <v>1321839.2</v>
      </c>
      <c r="C10" s="92">
        <v>7.2774390823478044E-2</v>
      </c>
      <c r="D10" s="93">
        <v>61.6</v>
      </c>
      <c r="E10" s="242">
        <v>2.67</v>
      </c>
      <c r="G10" s="90"/>
      <c r="H10" s="91"/>
      <c r="I10" s="92"/>
      <c r="J10" s="93"/>
      <c r="K10" s="242"/>
    </row>
    <row r="11" spans="1:18" ht="12.75" customHeight="1">
      <c r="A11" s="90" t="s">
        <v>1672</v>
      </c>
      <c r="B11" s="91">
        <v>1117451.6000000001</v>
      </c>
      <c r="C11" s="92">
        <v>6.152174898786545E-2</v>
      </c>
      <c r="D11" s="93">
        <v>30.3</v>
      </c>
      <c r="E11" s="241">
        <v>1</v>
      </c>
      <c r="G11" s="90"/>
      <c r="H11" s="91"/>
      <c r="I11" s="92"/>
      <c r="J11" s="93"/>
      <c r="K11" s="241"/>
    </row>
    <row r="12" spans="1:18" ht="12.75" customHeight="1">
      <c r="A12" s="90" t="s">
        <v>1673</v>
      </c>
      <c r="B12" s="91">
        <v>1055940</v>
      </c>
      <c r="C12" s="92">
        <v>5.8135203015724918E-2</v>
      </c>
      <c r="D12" s="93">
        <v>1590</v>
      </c>
      <c r="E12" s="241">
        <v>3.92</v>
      </c>
      <c r="G12" s="90"/>
      <c r="H12" s="91"/>
      <c r="I12" s="92"/>
      <c r="J12" s="93"/>
      <c r="K12" s="241"/>
    </row>
    <row r="13" spans="1:18" ht="12.75" customHeight="1">
      <c r="A13" s="90" t="s">
        <v>1674</v>
      </c>
      <c r="B13" s="91">
        <v>566228.6</v>
      </c>
      <c r="C13" s="92">
        <v>3.1173944177045759E-2</v>
      </c>
      <c r="D13" s="93">
        <v>18.149999999999999</v>
      </c>
      <c r="E13" s="241">
        <v>1.4000000000000001</v>
      </c>
      <c r="G13" s="90"/>
      <c r="H13" s="91"/>
      <c r="I13" s="92"/>
      <c r="J13" s="93"/>
      <c r="K13" s="241"/>
    </row>
    <row r="14" spans="1:18" ht="12.75" customHeight="1">
      <c r="A14" s="90" t="s">
        <v>1675</v>
      </c>
      <c r="B14" s="91">
        <v>548445.5</v>
      </c>
      <c r="C14" s="92">
        <v>3.0194888426956799E-2</v>
      </c>
      <c r="D14" s="93">
        <v>54</v>
      </c>
      <c r="E14" s="241">
        <v>-1.82</v>
      </c>
      <c r="G14" s="90"/>
      <c r="H14" s="91"/>
      <c r="I14" s="92"/>
      <c r="J14" s="93"/>
      <c r="K14" s="241"/>
    </row>
    <row r="15" spans="1:18" ht="12.75" customHeight="1">
      <c r="A15" s="90" t="s">
        <v>455</v>
      </c>
      <c r="B15" s="91">
        <v>3895942.33</v>
      </c>
      <c r="C15" s="92">
        <v>0.21449267789089002</v>
      </c>
      <c r="D15" s="94"/>
      <c r="E15" s="243"/>
      <c r="G15" s="90" t="s">
        <v>455</v>
      </c>
      <c r="H15" s="91">
        <v>0</v>
      </c>
      <c r="I15" s="92"/>
      <c r="J15" s="94"/>
      <c r="K15" s="243"/>
    </row>
    <row r="16" spans="1:18" ht="15.75" customHeight="1">
      <c r="A16" s="399" t="s">
        <v>452</v>
      </c>
      <c r="B16" s="400">
        <f>SUM(B5:B15)</f>
        <v>18163521.329999998</v>
      </c>
      <c r="C16" s="959">
        <f>SUM(C5:C15)</f>
        <v>1</v>
      </c>
      <c r="D16" s="401"/>
      <c r="E16" s="401"/>
      <c r="G16" s="399" t="s">
        <v>452</v>
      </c>
      <c r="H16" s="400">
        <f>SUM(H5:H15)</f>
        <v>15880</v>
      </c>
      <c r="I16" s="959">
        <f>SUM(I5:I15)</f>
        <v>1</v>
      </c>
      <c r="J16" s="401"/>
      <c r="K16" s="401"/>
    </row>
    <row r="17" spans="1:11" ht="12.75" customHeight="1">
      <c r="A17" s="37" t="s">
        <v>453</v>
      </c>
      <c r="G17" s="37" t="s">
        <v>453</v>
      </c>
      <c r="H17" s="256"/>
      <c r="I17" s="256"/>
      <c r="J17" s="256"/>
      <c r="K17" s="256"/>
    </row>
    <row r="18" spans="1:11" ht="12.75" customHeight="1"/>
    <row r="19" spans="1:11" ht="12.75" customHeight="1">
      <c r="A19" s="134" t="s">
        <v>873</v>
      </c>
      <c r="G19" s="134" t="s">
        <v>1513</v>
      </c>
    </row>
    <row r="20" spans="1:11" ht="12.75" customHeight="1">
      <c r="A20" s="516" t="s">
        <v>874</v>
      </c>
      <c r="G20" s="516" t="s">
        <v>1514</v>
      </c>
    </row>
    <row r="21" spans="1:11" ht="12.75" customHeight="1">
      <c r="A21" s="38" t="s">
        <v>1380</v>
      </c>
      <c r="G21" s="38" t="s">
        <v>1380</v>
      </c>
    </row>
    <row r="22" spans="1:11" ht="43.5">
      <c r="A22" s="397" t="s">
        <v>456</v>
      </c>
      <c r="B22" s="397" t="s">
        <v>448</v>
      </c>
      <c r="C22" s="397" t="s">
        <v>449</v>
      </c>
      <c r="D22" s="397" t="s">
        <v>457</v>
      </c>
      <c r="G22" s="397" t="s">
        <v>456</v>
      </c>
      <c r="H22" s="397" t="s">
        <v>448</v>
      </c>
      <c r="I22" s="397" t="s">
        <v>449</v>
      </c>
      <c r="J22" s="397" t="s">
        <v>457</v>
      </c>
    </row>
    <row r="23" spans="1:11" ht="15" customHeight="1">
      <c r="A23" s="96" t="s">
        <v>1676</v>
      </c>
      <c r="B23" s="91">
        <v>850038.97</v>
      </c>
      <c r="C23" s="97">
        <v>1</v>
      </c>
      <c r="D23" s="129">
        <v>99.85</v>
      </c>
      <c r="E23" s="52"/>
      <c r="F23" s="52"/>
      <c r="G23" s="1083" t="s">
        <v>1690</v>
      </c>
      <c r="H23" s="91">
        <v>0</v>
      </c>
      <c r="I23" s="92" t="s">
        <v>139</v>
      </c>
      <c r="J23" s="129">
        <v>0</v>
      </c>
    </row>
    <row r="24" spans="1:11" ht="12.75" customHeight="1">
      <c r="A24" s="96"/>
      <c r="B24" s="91"/>
      <c r="C24" s="97"/>
      <c r="D24" s="129"/>
      <c r="E24" s="52"/>
      <c r="F24" s="52"/>
      <c r="G24" s="96" t="s">
        <v>1690</v>
      </c>
      <c r="H24" s="91">
        <v>0</v>
      </c>
      <c r="I24" s="92" t="s">
        <v>139</v>
      </c>
      <c r="J24" s="129">
        <v>0</v>
      </c>
    </row>
    <row r="25" spans="1:11" ht="12.75" customHeight="1">
      <c r="A25" s="96"/>
      <c r="B25" s="91"/>
      <c r="C25" s="97"/>
      <c r="D25" s="129"/>
      <c r="E25" s="52"/>
      <c r="F25" s="52"/>
      <c r="G25" s="96"/>
      <c r="H25" s="91"/>
      <c r="I25" s="97"/>
      <c r="J25" s="129"/>
    </row>
    <row r="26" spans="1:11" ht="12.75" customHeight="1">
      <c r="A26" s="96"/>
      <c r="B26" s="91"/>
      <c r="C26" s="97"/>
      <c r="D26" s="129"/>
      <c r="E26" s="52"/>
      <c r="G26" s="96"/>
      <c r="H26" s="91"/>
      <c r="I26" s="97"/>
      <c r="J26" s="129"/>
    </row>
    <row r="27" spans="1:11" ht="12.75" customHeight="1">
      <c r="A27" s="96"/>
      <c r="B27" s="91"/>
      <c r="C27" s="97"/>
      <c r="D27" s="129"/>
      <c r="G27" s="96"/>
      <c r="H27" s="91"/>
      <c r="I27" s="97"/>
      <c r="J27" s="129"/>
    </row>
    <row r="28" spans="1:11" ht="12.75" customHeight="1">
      <c r="A28" s="96"/>
      <c r="B28" s="91"/>
      <c r="C28" s="97"/>
      <c r="D28" s="129"/>
      <c r="G28" s="96"/>
      <c r="H28" s="91"/>
      <c r="I28" s="97"/>
      <c r="J28" s="129"/>
    </row>
    <row r="29" spans="1:11" ht="12.75" customHeight="1">
      <c r="A29" s="96"/>
      <c r="B29" s="91"/>
      <c r="C29" s="97"/>
      <c r="D29" s="130"/>
      <c r="G29" s="96"/>
      <c r="H29" s="91"/>
      <c r="I29" s="97"/>
      <c r="J29" s="130"/>
    </row>
    <row r="30" spans="1:11" ht="12.75" customHeight="1">
      <c r="A30" s="96"/>
      <c r="B30" s="91"/>
      <c r="C30" s="97"/>
      <c r="D30" s="129"/>
      <c r="G30" s="96"/>
      <c r="H30" s="91"/>
      <c r="I30" s="97"/>
      <c r="J30" s="129"/>
    </row>
    <row r="31" spans="1:11" ht="12.75" customHeight="1">
      <c r="A31" s="96"/>
      <c r="B31" s="91"/>
      <c r="C31" s="97"/>
      <c r="D31" s="129"/>
      <c r="G31" s="96"/>
      <c r="H31" s="91"/>
      <c r="I31" s="97"/>
      <c r="J31" s="129"/>
    </row>
    <row r="32" spans="1:11" ht="12.75" customHeight="1">
      <c r="A32" s="96"/>
      <c r="B32" s="91"/>
      <c r="C32" s="97"/>
      <c r="D32" s="129"/>
      <c r="G32" s="96"/>
      <c r="H32" s="91"/>
      <c r="I32" s="97"/>
      <c r="J32" s="129"/>
    </row>
    <row r="33" spans="1:10" ht="15" customHeight="1">
      <c r="A33" s="90" t="s">
        <v>455</v>
      </c>
      <c r="B33" s="258">
        <v>0</v>
      </c>
      <c r="C33" s="97"/>
      <c r="D33" s="98"/>
      <c r="G33" s="90" t="s">
        <v>455</v>
      </c>
      <c r="H33" s="258">
        <v>0</v>
      </c>
      <c r="I33" s="258"/>
      <c r="J33" s="98"/>
    </row>
    <row r="34" spans="1:10" ht="15" customHeight="1">
      <c r="A34" s="406" t="s">
        <v>452</v>
      </c>
      <c r="B34" s="407">
        <f>SUM(B23:B33)</f>
        <v>850038.97</v>
      </c>
      <c r="C34" s="408"/>
      <c r="D34" s="409"/>
      <c r="G34" s="406" t="s">
        <v>452</v>
      </c>
      <c r="H34" s="407">
        <f>SUM(H23:H33)</f>
        <v>0</v>
      </c>
      <c r="I34" s="1093" t="s">
        <v>139</v>
      </c>
      <c r="J34" s="409"/>
    </row>
    <row r="35" spans="1:10" ht="15" customHeight="1">
      <c r="A35" s="95" t="s">
        <v>458</v>
      </c>
      <c r="B35" s="91"/>
      <c r="C35" s="97"/>
      <c r="D35" s="98"/>
    </row>
    <row r="36" spans="1:10" ht="12.75" customHeight="1">
      <c r="A36" s="182"/>
      <c r="B36" s="258"/>
      <c r="C36" s="97"/>
      <c r="D36" s="98">
        <v>0</v>
      </c>
    </row>
    <row r="37" spans="1:10" ht="12.75" customHeight="1">
      <c r="A37" s="90" t="s">
        <v>455</v>
      </c>
      <c r="B37" s="259">
        <v>0</v>
      </c>
      <c r="C37" s="97"/>
      <c r="D37" s="98"/>
    </row>
    <row r="38" spans="1:10" ht="15" customHeight="1">
      <c r="A38" s="99" t="s">
        <v>452</v>
      </c>
      <c r="B38" s="91">
        <f>SUM(B36:B37)</f>
        <v>0</v>
      </c>
      <c r="C38" s="97"/>
      <c r="D38" s="98"/>
    </row>
    <row r="39" spans="1:10" ht="26.25" customHeight="1">
      <c r="A39" s="402" t="s">
        <v>459</v>
      </c>
      <c r="B39" s="403">
        <f>B34+B38</f>
        <v>850038.97</v>
      </c>
      <c r="C39" s="404"/>
      <c r="D39" s="405"/>
    </row>
    <row r="40" spans="1:10" ht="12.75" customHeight="1"/>
    <row r="41" spans="1:10" ht="12.75" customHeight="1">
      <c r="A41" s="134" t="s">
        <v>875</v>
      </c>
      <c r="G41" s="139"/>
      <c r="H41" s="192"/>
      <c r="I41" s="192"/>
      <c r="J41" s="192"/>
    </row>
    <row r="42" spans="1:10" ht="12.75" customHeight="1">
      <c r="A42" s="516" t="s">
        <v>876</v>
      </c>
      <c r="B42" s="44"/>
      <c r="G42" s="158"/>
      <c r="H42" s="192"/>
      <c r="I42" s="192"/>
      <c r="J42" s="192"/>
    </row>
    <row r="43" spans="1:10" ht="12.75" customHeight="1">
      <c r="A43" s="38" t="s">
        <v>1382</v>
      </c>
      <c r="G43" s="205"/>
      <c r="H43" s="192"/>
      <c r="I43" s="192"/>
      <c r="J43" s="192"/>
    </row>
    <row r="44" spans="1:10" ht="43.5">
      <c r="A44" s="397" t="s">
        <v>919</v>
      </c>
      <c r="B44" s="397" t="s">
        <v>448</v>
      </c>
      <c r="C44" s="397" t="s">
        <v>449</v>
      </c>
      <c r="D44" s="195"/>
      <c r="G44" s="195"/>
      <c r="H44" s="206"/>
      <c r="I44" s="195"/>
      <c r="J44" s="195"/>
    </row>
    <row r="45" spans="1:10" ht="12.75" customHeight="1">
      <c r="A45" s="96" t="s">
        <v>1677</v>
      </c>
      <c r="B45" s="91">
        <v>55260583</v>
      </c>
      <c r="C45" s="97">
        <v>0.60444541824588516</v>
      </c>
      <c r="D45" s="197"/>
      <c r="E45" s="52"/>
      <c r="F45" s="52"/>
      <c r="G45" s="194"/>
      <c r="H45" s="191"/>
      <c r="I45" s="196"/>
      <c r="J45" s="197"/>
    </row>
    <row r="46" spans="1:10" ht="12.75" customHeight="1">
      <c r="A46" s="96" t="s">
        <v>1676</v>
      </c>
      <c r="B46" s="91">
        <v>13906995</v>
      </c>
      <c r="C46" s="97">
        <v>0.15211601023678006</v>
      </c>
      <c r="D46" s="197"/>
      <c r="E46" s="52"/>
      <c r="F46" s="52"/>
      <c r="G46" s="202"/>
      <c r="H46" s="203"/>
      <c r="I46" s="196"/>
      <c r="J46" s="197"/>
    </row>
    <row r="47" spans="1:10" ht="12.75" customHeight="1">
      <c r="A47" s="96" t="s">
        <v>1678</v>
      </c>
      <c r="B47" s="91">
        <v>9760500</v>
      </c>
      <c r="C47" s="97">
        <v>0.10676126064013769</v>
      </c>
      <c r="D47" s="197"/>
      <c r="E47" s="52"/>
      <c r="G47" s="202"/>
      <c r="H47" s="203"/>
      <c r="I47" s="196"/>
      <c r="J47" s="197"/>
    </row>
    <row r="48" spans="1:10" ht="12.75" customHeight="1">
      <c r="A48" s="96" t="s">
        <v>1679</v>
      </c>
      <c r="B48" s="91">
        <v>5580620.5899999999</v>
      </c>
      <c r="C48" s="97">
        <v>6.1041349248779159E-2</v>
      </c>
      <c r="D48" s="197"/>
      <c r="G48" s="202"/>
      <c r="H48" s="203"/>
      <c r="I48" s="196"/>
      <c r="J48" s="197"/>
    </row>
    <row r="49" spans="1:10" ht="12.75" customHeight="1">
      <c r="A49" s="96" t="s">
        <v>1680</v>
      </c>
      <c r="B49" s="91">
        <v>3973000</v>
      </c>
      <c r="C49" s="97">
        <v>4.3457045082041602E-2</v>
      </c>
      <c r="D49" s="197"/>
      <c r="G49" s="202"/>
      <c r="H49" s="203"/>
      <c r="I49" s="196"/>
      <c r="J49" s="197"/>
    </row>
    <row r="50" spans="1:10" ht="12.75" customHeight="1">
      <c r="A50" s="96" t="s">
        <v>1681</v>
      </c>
      <c r="B50" s="91">
        <v>1169580</v>
      </c>
      <c r="C50" s="97">
        <v>1.2792975279902899E-2</v>
      </c>
      <c r="D50" s="198"/>
      <c r="G50" s="202"/>
      <c r="H50" s="203"/>
      <c r="I50" s="196"/>
      <c r="J50" s="198"/>
    </row>
    <row r="51" spans="1:10" ht="12.75" customHeight="1">
      <c r="A51" s="96" t="s">
        <v>1682</v>
      </c>
      <c r="B51" s="91">
        <v>1006950</v>
      </c>
      <c r="C51" s="97">
        <v>1.1014113150103647E-2</v>
      </c>
      <c r="D51" s="197"/>
      <c r="G51" s="202"/>
      <c r="H51" s="203"/>
      <c r="I51" s="196"/>
      <c r="J51" s="197"/>
    </row>
    <row r="52" spans="1:10" ht="12.75" customHeight="1">
      <c r="A52" s="96" t="s">
        <v>1683</v>
      </c>
      <c r="B52" s="91">
        <v>721735</v>
      </c>
      <c r="C52" s="97">
        <v>7.8944048407468652E-3</v>
      </c>
      <c r="D52" s="197"/>
      <c r="G52" s="202"/>
      <c r="H52" s="203"/>
      <c r="I52" s="196"/>
      <c r="J52" s="197"/>
    </row>
    <row r="53" spans="1:10" ht="12.75" customHeight="1">
      <c r="A53" s="96" t="s">
        <v>1684</v>
      </c>
      <c r="B53" s="91">
        <v>28959</v>
      </c>
      <c r="C53" s="97">
        <v>3.1675624679860126E-4</v>
      </c>
      <c r="D53" s="197"/>
      <c r="G53" s="202"/>
      <c r="H53" s="203"/>
      <c r="I53" s="196"/>
      <c r="J53" s="197"/>
    </row>
    <row r="54" spans="1:10" ht="12.75" customHeight="1">
      <c r="A54" s="100" t="s">
        <v>1447</v>
      </c>
      <c r="B54" s="91">
        <v>8807.01</v>
      </c>
      <c r="C54" s="97">
        <v>9.6331897963249734E-5</v>
      </c>
      <c r="D54" s="197"/>
      <c r="G54" s="202"/>
      <c r="H54" s="203"/>
      <c r="I54" s="196"/>
      <c r="J54" s="197"/>
    </row>
    <row r="55" spans="1:10" ht="24">
      <c r="A55" s="101" t="s">
        <v>460</v>
      </c>
      <c r="B55" s="91">
        <v>5881.3999999910593</v>
      </c>
      <c r="C55" s="97">
        <v>6.4331302774630716E-5</v>
      </c>
      <c r="D55" s="199"/>
      <c r="G55" s="204"/>
      <c r="H55" s="203"/>
      <c r="I55" s="196"/>
      <c r="J55" s="199"/>
    </row>
    <row r="56" spans="1:10">
      <c r="A56" s="399" t="s">
        <v>452</v>
      </c>
      <c r="B56" s="403">
        <f>SUM(B45:B55)</f>
        <v>91423611</v>
      </c>
      <c r="C56" s="958">
        <f>SUM(C45:C55)</f>
        <v>0.99999999617191349</v>
      </c>
      <c r="D56" s="201"/>
      <c r="G56" s="194"/>
      <c r="H56" s="191"/>
      <c r="I56" s="200"/>
      <c r="J56" s="201"/>
    </row>
    <row r="57" spans="1:10" ht="12.75" customHeight="1">
      <c r="G57" s="192"/>
      <c r="H57" s="192"/>
      <c r="I57" s="192"/>
      <c r="J57" s="192"/>
    </row>
    <row r="58" spans="1:10" ht="12.75" customHeight="1">
      <c r="A58" s="135" t="s">
        <v>877</v>
      </c>
      <c r="G58" s="207"/>
      <c r="H58" s="192"/>
      <c r="I58" s="192"/>
      <c r="J58" s="192"/>
    </row>
    <row r="59" spans="1:10" ht="12.75" customHeight="1">
      <c r="A59" s="527" t="s">
        <v>878</v>
      </c>
      <c r="G59" s="208"/>
      <c r="H59" s="192"/>
      <c r="I59" s="192"/>
      <c r="J59" s="192"/>
    </row>
    <row r="60" spans="1:10" ht="12.75" customHeight="1">
      <c r="A60" s="38" t="s">
        <v>1379</v>
      </c>
      <c r="G60" s="205"/>
      <c r="H60" s="192"/>
      <c r="I60" s="192"/>
      <c r="J60" s="192"/>
    </row>
    <row r="61" spans="1:10" ht="12.75" customHeight="1">
      <c r="A61" s="398"/>
      <c r="B61" s="866" t="s">
        <v>65</v>
      </c>
      <c r="C61" s="866" t="s">
        <v>66</v>
      </c>
      <c r="D61" s="866" t="s">
        <v>67</v>
      </c>
      <c r="E61" s="866" t="s">
        <v>68</v>
      </c>
      <c r="F61" s="866" t="s">
        <v>69</v>
      </c>
      <c r="G61" s="209"/>
      <c r="H61" s="189"/>
      <c r="I61" s="189"/>
      <c r="J61" s="189"/>
    </row>
    <row r="62" spans="1:10" ht="12.75" customHeight="1">
      <c r="A62" s="398"/>
      <c r="B62" s="867" t="s">
        <v>70</v>
      </c>
      <c r="C62" s="867" t="s">
        <v>71</v>
      </c>
      <c r="D62" s="867" t="s">
        <v>190</v>
      </c>
      <c r="E62" s="867" t="s">
        <v>72</v>
      </c>
      <c r="F62" s="867" t="s">
        <v>73</v>
      </c>
      <c r="G62" s="209"/>
      <c r="H62" s="190"/>
      <c r="I62" s="190"/>
      <c r="J62" s="190"/>
    </row>
    <row r="63" spans="1:10" ht="12.75" customHeight="1">
      <c r="A63" s="102" t="s">
        <v>139</v>
      </c>
      <c r="B63" s="103" t="s">
        <v>139</v>
      </c>
      <c r="C63" s="103" t="s">
        <v>139</v>
      </c>
      <c r="D63" s="103" t="s">
        <v>139</v>
      </c>
      <c r="E63" s="104" t="s">
        <v>139</v>
      </c>
      <c r="F63" s="104" t="s">
        <v>139</v>
      </c>
      <c r="G63" s="194"/>
      <c r="H63" s="191"/>
      <c r="I63" s="191"/>
      <c r="J63" s="193"/>
    </row>
    <row r="64" spans="1:10" ht="15" customHeight="1">
      <c r="A64" s="399" t="s">
        <v>452</v>
      </c>
      <c r="B64" s="410"/>
      <c r="C64" s="410"/>
      <c r="D64" s="410"/>
      <c r="E64" s="411" t="str">
        <f>IF(SUM(E63:E63)=0,"",SUM(E63:E63))</f>
        <v/>
      </c>
      <c r="F64" s="411" t="str">
        <f>IF(SUM(F63:F63)=0,"",SUM(F63:F63))</f>
        <v/>
      </c>
      <c r="G64" s="194"/>
      <c r="H64" s="191"/>
      <c r="I64" s="191"/>
      <c r="J64" s="193"/>
    </row>
    <row r="65" spans="1:7" ht="12.75" customHeight="1"/>
    <row r="66" spans="1:7" ht="12.75" customHeight="1">
      <c r="A66" s="135" t="s">
        <v>1576</v>
      </c>
    </row>
    <row r="67" spans="1:7" ht="12.75" customHeight="1">
      <c r="A67" s="527" t="s">
        <v>1577</v>
      </c>
    </row>
    <row r="68" spans="1:7" ht="12.75" customHeight="1">
      <c r="A68" s="38" t="s">
        <v>1379</v>
      </c>
    </row>
    <row r="69" spans="1:7" ht="12.75" customHeight="1">
      <c r="A69" s="398"/>
      <c r="B69" s="866" t="s">
        <v>65</v>
      </c>
      <c r="C69" s="866" t="s">
        <v>66</v>
      </c>
      <c r="D69" s="866" t="s">
        <v>67</v>
      </c>
      <c r="E69" s="866" t="s">
        <v>68</v>
      </c>
      <c r="F69" s="866" t="s">
        <v>69</v>
      </c>
    </row>
    <row r="70" spans="1:7" ht="12.75" customHeight="1">
      <c r="A70" s="398"/>
      <c r="B70" s="867" t="s">
        <v>70</v>
      </c>
      <c r="C70" s="867" t="s">
        <v>71</v>
      </c>
      <c r="D70" s="867" t="s">
        <v>190</v>
      </c>
      <c r="E70" s="867" t="s">
        <v>72</v>
      </c>
      <c r="F70" s="867" t="s">
        <v>73</v>
      </c>
    </row>
    <row r="71" spans="1:7" ht="12.75" customHeight="1">
      <c r="A71" s="102" t="s">
        <v>1685</v>
      </c>
      <c r="B71" s="105">
        <v>98</v>
      </c>
      <c r="C71" s="105">
        <v>96.06</v>
      </c>
      <c r="D71" s="105">
        <v>96.5</v>
      </c>
      <c r="E71" s="106">
        <v>535000</v>
      </c>
      <c r="F71" s="106">
        <v>521557.4</v>
      </c>
      <c r="G71" s="52"/>
    </row>
    <row r="72" spans="1:7" s="1054" customFormat="1" ht="12.75" customHeight="1">
      <c r="A72" s="102" t="s">
        <v>1686</v>
      </c>
      <c r="B72" s="105">
        <v>96.7</v>
      </c>
      <c r="C72" s="105">
        <v>96.32</v>
      </c>
      <c r="D72" s="105">
        <v>96.5</v>
      </c>
      <c r="E72" s="106">
        <v>87000</v>
      </c>
      <c r="F72" s="106">
        <v>83952.6</v>
      </c>
      <c r="G72" s="52"/>
    </row>
    <row r="73" spans="1:7" ht="15" customHeight="1">
      <c r="A73" s="399" t="s">
        <v>452</v>
      </c>
      <c r="B73" s="412"/>
      <c r="C73" s="412"/>
      <c r="D73" s="412"/>
      <c r="E73" s="411">
        <f>IF(SUM(E71)=0,"",SUM(E71))</f>
        <v>535000</v>
      </c>
      <c r="F73" s="411">
        <f>IF(SUM(F71)=0,"",SUM(F71))</f>
        <v>521557.4</v>
      </c>
    </row>
    <row r="74" spans="1:7" ht="12.75" customHeight="1">
      <c r="A74" s="16"/>
    </row>
    <row r="75" spans="1:7" s="256" customFormat="1" ht="12.75" customHeight="1">
      <c r="A75" s="135" t="s">
        <v>1003</v>
      </c>
    </row>
    <row r="76" spans="1:7" s="256" customFormat="1" ht="12.75" customHeight="1">
      <c r="A76" s="527" t="s">
        <v>1004</v>
      </c>
    </row>
    <row r="77" spans="1:7" ht="12.75" customHeight="1">
      <c r="A77" s="38" t="s">
        <v>1379</v>
      </c>
    </row>
    <row r="78" spans="1:7" ht="43.5">
      <c r="A78" s="397" t="s">
        <v>1002</v>
      </c>
      <c r="B78" s="397" t="s">
        <v>448</v>
      </c>
      <c r="C78" s="397" t="s">
        <v>449</v>
      </c>
      <c r="D78" s="397" t="s">
        <v>450</v>
      </c>
      <c r="E78" s="397" t="s">
        <v>451</v>
      </c>
    </row>
    <row r="79" spans="1:7" ht="12.75" customHeight="1">
      <c r="A79" s="90" t="s">
        <v>1083</v>
      </c>
      <c r="B79" s="91">
        <v>627862.07999999996</v>
      </c>
      <c r="C79" s="92">
        <v>0.37422537552914603</v>
      </c>
      <c r="D79" s="93">
        <v>29.5</v>
      </c>
      <c r="E79" s="241">
        <v>6.38</v>
      </c>
    </row>
    <row r="80" spans="1:7" s="1054" customFormat="1" ht="12.75" customHeight="1">
      <c r="A80" s="90" t="s">
        <v>1447</v>
      </c>
      <c r="B80" s="91">
        <v>479466.06</v>
      </c>
      <c r="C80" s="92">
        <v>0.28577672083171524</v>
      </c>
      <c r="D80" s="93">
        <v>15.58</v>
      </c>
      <c r="E80" s="241">
        <v>6.2</v>
      </c>
    </row>
    <row r="81" spans="1:11" s="1054" customFormat="1" ht="12.75" customHeight="1">
      <c r="A81" s="90" t="s">
        <v>1662</v>
      </c>
      <c r="B81" s="91">
        <v>285249.99</v>
      </c>
      <c r="C81" s="92">
        <v>0.17001788773011287</v>
      </c>
      <c r="D81" s="93">
        <v>9.94</v>
      </c>
      <c r="E81" s="241">
        <v>-0.70000000000000007</v>
      </c>
    </row>
    <row r="82" spans="1:11" s="1054" customFormat="1" ht="12.75" customHeight="1">
      <c r="A82" s="90" t="s">
        <v>1510</v>
      </c>
      <c r="B82" s="91">
        <v>227081.66</v>
      </c>
      <c r="C82" s="92">
        <v>0.1353477494440847</v>
      </c>
      <c r="D82" s="93">
        <v>102.46</v>
      </c>
      <c r="E82" s="241">
        <v>0.28999999999999998</v>
      </c>
    </row>
    <row r="83" spans="1:11" ht="12.75" customHeight="1">
      <c r="A83" s="90" t="s">
        <v>995</v>
      </c>
      <c r="B83" s="91">
        <v>58104.79</v>
      </c>
      <c r="C83" s="92">
        <v>3.4632266464941108E-2</v>
      </c>
      <c r="D83" s="93">
        <v>22.9</v>
      </c>
      <c r="E83" s="241">
        <v>1.01</v>
      </c>
    </row>
    <row r="84" spans="1:11" ht="12.75" customHeight="1">
      <c r="A84" s="399" t="s">
        <v>452</v>
      </c>
      <c r="B84" s="400">
        <f>SUM(B79:B83)</f>
        <v>1677764.5799999998</v>
      </c>
      <c r="C84" s="959">
        <f>SUM(C79:C83)</f>
        <v>0.99999999999999989</v>
      </c>
      <c r="D84" s="401"/>
      <c r="E84" s="401"/>
    </row>
    <row r="85" spans="1:11" ht="12.75" customHeight="1">
      <c r="A85" s="16" t="s">
        <v>462</v>
      </c>
      <c r="B85" s="256"/>
      <c r="C85" s="256"/>
      <c r="D85" s="256"/>
      <c r="E85" s="256"/>
    </row>
    <row r="86" spans="1:11" ht="12.75" customHeight="1">
      <c r="A86" s="256"/>
      <c r="B86" s="256"/>
      <c r="C86" s="256"/>
      <c r="D86" s="256"/>
      <c r="E86" s="256"/>
    </row>
    <row r="87" spans="1:11" ht="12.75" customHeight="1">
      <c r="A87" s="596" t="s">
        <v>81</v>
      </c>
      <c r="K87" s="34" t="s">
        <v>1030</v>
      </c>
    </row>
    <row r="88" spans="1:11" ht="12.75" customHeight="1"/>
  </sheetData>
  <sortState xmlns:xlrd2="http://schemas.microsoft.com/office/spreadsheetml/2017/richdata2" ref="N5:R9">
    <sortCondition descending="1" ref="O5"/>
  </sortState>
  <hyperlinks>
    <hyperlink ref="A87" location="'2 Sadržaj'!A1" display="Sadržaj / Contents" xr:uid="{00000000-0004-0000-1500-000000000000}"/>
  </hyperlinks>
  <pageMargins left="0.7" right="0.7" top="0.75" bottom="0.75" header="0.3" footer="0.3"/>
  <pageSetup paperSize="9" scale="48" orientation="portrait" r:id="rId1"/>
  <rowBreaks count="1" manualBreakCount="1">
    <brk id="94"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CFFFF"/>
  </sheetPr>
  <dimension ref="A1:K107"/>
  <sheetViews>
    <sheetView showGridLines="0" zoomScaleNormal="100" zoomScaleSheetLayoutView="50" workbookViewId="0"/>
  </sheetViews>
  <sheetFormatPr defaultColWidth="9.140625" defaultRowHeight="12.75"/>
  <cols>
    <col min="1" max="1" width="9.140625" style="308"/>
    <col min="2" max="2" width="13.42578125" style="308" customWidth="1"/>
    <col min="3" max="4" width="14.85546875" style="308" bestFit="1" customWidth="1"/>
    <col min="5" max="5" width="14.42578125" style="308" bestFit="1" customWidth="1"/>
    <col min="6" max="6" width="10.5703125" style="308" bestFit="1" customWidth="1"/>
    <col min="7" max="7" width="11.140625" style="308" bestFit="1" customWidth="1"/>
    <col min="8" max="8" width="13.5703125" style="308" customWidth="1"/>
    <col min="9" max="9" width="12.7109375" style="308" bestFit="1" customWidth="1"/>
    <col min="10" max="10" width="12.85546875" style="308" bestFit="1" customWidth="1"/>
    <col min="11" max="11" width="10.7109375" style="308" bestFit="1" customWidth="1"/>
    <col min="12" max="16384" width="9.140625" style="308"/>
  </cols>
  <sheetData>
    <row r="1" spans="1:7" ht="15">
      <c r="A1" s="695" t="s">
        <v>656</v>
      </c>
      <c r="B1" s="694"/>
      <c r="C1" s="694"/>
      <c r="D1" s="694"/>
    </row>
    <row r="2" spans="1:7">
      <c r="A2" s="696" t="s">
        <v>657</v>
      </c>
      <c r="B2" s="694"/>
      <c r="C2" s="694"/>
      <c r="D2" s="694"/>
    </row>
    <row r="3" spans="1:7">
      <c r="A3" s="41" t="s">
        <v>832</v>
      </c>
    </row>
    <row r="4" spans="1:7">
      <c r="A4" s="1226"/>
      <c r="B4" s="1226"/>
      <c r="C4" s="1226"/>
      <c r="D4" s="1226"/>
      <c r="E4" s="1226"/>
      <c r="F4" s="1226"/>
      <c r="G4" s="1226"/>
    </row>
    <row r="5" spans="1:7">
      <c r="A5" s="143" t="s">
        <v>659</v>
      </c>
    </row>
    <row r="6" spans="1:7" s="698" customFormat="1">
      <c r="A6" s="697" t="s">
        <v>660</v>
      </c>
    </row>
    <row r="8" spans="1:7" ht="63.75">
      <c r="A8" s="717" t="s">
        <v>658</v>
      </c>
      <c r="B8" s="701" t="s">
        <v>613</v>
      </c>
      <c r="C8" s="701" t="s">
        <v>614</v>
      </c>
      <c r="D8" s="701" t="s">
        <v>615</v>
      </c>
      <c r="E8" s="693"/>
    </row>
    <row r="9" spans="1:7">
      <c r="A9" s="702" t="s">
        <v>1303</v>
      </c>
      <c r="B9" s="703">
        <v>6</v>
      </c>
      <c r="C9" s="703">
        <v>13</v>
      </c>
      <c r="D9" s="703">
        <v>6</v>
      </c>
    </row>
    <row r="10" spans="1:7">
      <c r="A10" s="702" t="s">
        <v>1328</v>
      </c>
      <c r="B10" s="703">
        <v>5</v>
      </c>
      <c r="C10" s="703">
        <v>12</v>
      </c>
      <c r="D10" s="703">
        <v>6</v>
      </c>
    </row>
    <row r="11" spans="1:7">
      <c r="A11" s="702" t="s">
        <v>1346</v>
      </c>
      <c r="B11" s="703">
        <v>5</v>
      </c>
      <c r="C11" s="703">
        <v>12</v>
      </c>
      <c r="D11" s="703">
        <v>6</v>
      </c>
    </row>
    <row r="12" spans="1:7">
      <c r="A12" s="702" t="s">
        <v>1393</v>
      </c>
      <c r="B12" s="703">
        <v>5</v>
      </c>
      <c r="C12" s="703">
        <v>12</v>
      </c>
      <c r="D12" s="703">
        <v>6</v>
      </c>
    </row>
    <row r="13" spans="1:7">
      <c r="A13" s="702" t="s">
        <v>1444</v>
      </c>
      <c r="B13" s="703">
        <v>5</v>
      </c>
      <c r="C13" s="703">
        <v>12</v>
      </c>
      <c r="D13" s="703">
        <v>6</v>
      </c>
    </row>
    <row r="14" spans="1:7">
      <c r="A14" s="702" t="s">
        <v>1470</v>
      </c>
      <c r="B14" s="703">
        <v>5</v>
      </c>
      <c r="C14" s="703">
        <v>12</v>
      </c>
      <c r="D14" s="703">
        <v>6</v>
      </c>
    </row>
    <row r="15" spans="1:7">
      <c r="A15" s="702" t="s">
        <v>1504</v>
      </c>
      <c r="B15" s="703">
        <v>5</v>
      </c>
      <c r="C15" s="703">
        <v>11</v>
      </c>
      <c r="D15" s="703">
        <v>6</v>
      </c>
    </row>
    <row r="16" spans="1:7">
      <c r="A16" s="308" t="s">
        <v>1571</v>
      </c>
      <c r="B16" s="308">
        <v>5</v>
      </c>
      <c r="C16" s="308">
        <v>11</v>
      </c>
      <c r="D16" s="308">
        <v>6</v>
      </c>
    </row>
    <row r="17" spans="1:9">
      <c r="A17" s="783" t="s">
        <v>1618</v>
      </c>
      <c r="B17" s="308">
        <v>5</v>
      </c>
      <c r="C17" s="308">
        <v>11</v>
      </c>
      <c r="D17" s="308">
        <v>6</v>
      </c>
    </row>
    <row r="18" spans="1:9">
      <c r="A18" s="33" t="s">
        <v>476</v>
      </c>
    </row>
    <row r="19" spans="1:9">
      <c r="A19" s="33"/>
    </row>
    <row r="20" spans="1:9">
      <c r="A20" s="143" t="s">
        <v>661</v>
      </c>
    </row>
    <row r="21" spans="1:9" s="698" customFormat="1">
      <c r="A21" s="697" t="s">
        <v>662</v>
      </c>
    </row>
    <row r="23" spans="1:9" s="699" customFormat="1">
      <c r="D23" s="132" t="s">
        <v>1397</v>
      </c>
    </row>
    <row r="24" spans="1:9" s="699" customFormat="1" ht="63.75">
      <c r="A24" s="717" t="s">
        <v>658</v>
      </c>
      <c r="B24" s="701" t="s">
        <v>613</v>
      </c>
      <c r="C24" s="701" t="s">
        <v>614</v>
      </c>
      <c r="D24" s="701" t="s">
        <v>615</v>
      </c>
      <c r="H24" s="597"/>
    </row>
    <row r="25" spans="1:9">
      <c r="A25" s="702" t="s">
        <v>1303</v>
      </c>
      <c r="B25" s="704">
        <v>4408457.3707611645</v>
      </c>
      <c r="C25" s="704">
        <v>60338443.762691617</v>
      </c>
      <c r="D25" s="704">
        <v>602210908.87915587</v>
      </c>
      <c r="H25" s="598"/>
    </row>
    <row r="26" spans="1:9">
      <c r="A26" s="702" t="s">
        <v>1328</v>
      </c>
      <c r="B26" s="704">
        <v>4117766.5405799984</v>
      </c>
      <c r="C26" s="704">
        <v>55102178.512177311</v>
      </c>
      <c r="D26" s="704">
        <v>558811708.93888116</v>
      </c>
    </row>
    <row r="27" spans="1:9">
      <c r="A27" s="702" t="s">
        <v>1346</v>
      </c>
      <c r="B27" s="704">
        <v>4085669.1220386219</v>
      </c>
      <c r="C27" s="704">
        <v>51583037.228747755</v>
      </c>
      <c r="D27" s="704">
        <v>552721271.08633614</v>
      </c>
      <c r="E27" s="1059"/>
      <c r="F27" s="1059"/>
      <c r="G27" s="1059"/>
      <c r="I27" s="1059"/>
    </row>
    <row r="28" spans="1:9">
      <c r="A28" s="702" t="s">
        <v>1393</v>
      </c>
      <c r="B28" s="704">
        <v>3958593.9345676554</v>
      </c>
      <c r="C28" s="704">
        <v>50289952.219788969</v>
      </c>
      <c r="D28" s="704">
        <v>577498269.5600239</v>
      </c>
    </row>
    <row r="29" spans="1:9">
      <c r="A29" s="702" t="s">
        <v>1444</v>
      </c>
      <c r="B29" s="704">
        <v>4622276</v>
      </c>
      <c r="C29" s="704">
        <v>50920135</v>
      </c>
      <c r="D29" s="704">
        <v>591068571</v>
      </c>
      <c r="E29" s="919"/>
      <c r="F29" s="919"/>
      <c r="G29" s="919"/>
    </row>
    <row r="30" spans="1:9">
      <c r="A30" s="702" t="s">
        <v>1470</v>
      </c>
      <c r="B30" s="704">
        <v>4990328.72</v>
      </c>
      <c r="C30" s="704">
        <v>48373007.909999996</v>
      </c>
      <c r="D30" s="704">
        <v>596464408.23999989</v>
      </c>
    </row>
    <row r="31" spans="1:9">
      <c r="A31" s="702" t="s">
        <v>1504</v>
      </c>
      <c r="B31" s="704">
        <v>5150111.82</v>
      </c>
      <c r="C31" s="704">
        <v>47781620.990000002</v>
      </c>
      <c r="D31" s="704">
        <v>619227317.36000001</v>
      </c>
    </row>
    <row r="32" spans="1:9">
      <c r="A32" s="308" t="s">
        <v>1571</v>
      </c>
      <c r="B32" s="704">
        <v>5530726.3100000005</v>
      </c>
      <c r="C32" s="704">
        <v>50993044.340000004</v>
      </c>
      <c r="D32" s="704">
        <v>648160243.52999997</v>
      </c>
    </row>
    <row r="33" spans="1:11">
      <c r="A33" s="783" t="s">
        <v>1618</v>
      </c>
      <c r="B33" s="704">
        <v>6900843.9000000004</v>
      </c>
      <c r="C33" s="704">
        <v>53636877.539999999</v>
      </c>
      <c r="D33" s="704">
        <v>660889391.06999993</v>
      </c>
      <c r="E33" s="704"/>
      <c r="F33" s="704"/>
      <c r="G33" s="704"/>
      <c r="I33" s="774"/>
      <c r="J33" s="774"/>
      <c r="K33" s="774"/>
    </row>
    <row r="34" spans="1:11">
      <c r="A34" s="33" t="s">
        <v>476</v>
      </c>
      <c r="E34" s="919"/>
      <c r="F34" s="919"/>
      <c r="G34" s="919"/>
      <c r="I34" s="919"/>
      <c r="J34" s="919"/>
      <c r="K34" s="919"/>
    </row>
    <row r="35" spans="1:11">
      <c r="A35" s="540"/>
    </row>
    <row r="36" spans="1:11" s="698" customFormat="1">
      <c r="A36" s="143" t="s">
        <v>663</v>
      </c>
      <c r="B36" s="308"/>
      <c r="C36" s="308"/>
      <c r="D36" s="308"/>
      <c r="E36" s="308"/>
      <c r="F36" s="308"/>
      <c r="G36" s="308"/>
      <c r="H36" s="308"/>
      <c r="I36" s="308"/>
      <c r="J36" s="308"/>
    </row>
    <row r="37" spans="1:11">
      <c r="A37" s="697" t="s">
        <v>664</v>
      </c>
      <c r="B37" s="698"/>
      <c r="C37" s="698"/>
      <c r="D37" s="698"/>
      <c r="E37" s="698"/>
      <c r="F37" s="698"/>
      <c r="G37" s="698"/>
      <c r="H37" s="698"/>
      <c r="I37" s="698"/>
      <c r="J37" s="698"/>
    </row>
    <row r="38" spans="1:11" s="699" customFormat="1">
      <c r="A38" s="308"/>
      <c r="B38" s="308"/>
      <c r="C38" s="308"/>
      <c r="D38" s="308"/>
      <c r="E38" s="308"/>
      <c r="F38" s="308"/>
      <c r="G38" s="308"/>
      <c r="H38" s="308"/>
      <c r="I38" s="308"/>
      <c r="J38" s="308"/>
    </row>
    <row r="39" spans="1:11" s="699" customFormat="1">
      <c r="C39" s="132" t="s">
        <v>1397</v>
      </c>
    </row>
    <row r="40" spans="1:11" ht="51">
      <c r="A40" s="717" t="s">
        <v>658</v>
      </c>
      <c r="B40" s="701" t="s">
        <v>613</v>
      </c>
      <c r="C40" s="701" t="s">
        <v>614</v>
      </c>
      <c r="D40" s="699"/>
      <c r="E40" s="699"/>
      <c r="F40" s="699"/>
      <c r="G40" s="699"/>
      <c r="H40" s="699"/>
      <c r="I40" s="699"/>
      <c r="J40" s="699"/>
    </row>
    <row r="41" spans="1:11">
      <c r="A41" s="702" t="s">
        <v>1303</v>
      </c>
      <c r="B41" s="704">
        <v>602349878.31972933</v>
      </c>
      <c r="C41" s="704">
        <v>10927899032.193243</v>
      </c>
      <c r="D41" s="1059"/>
      <c r="E41" s="1059"/>
      <c r="F41" s="1059"/>
      <c r="G41" s="1059"/>
      <c r="I41" s="1059"/>
    </row>
    <row r="42" spans="1:11">
      <c r="A42" s="702" t="s">
        <v>1328</v>
      </c>
      <c r="B42" s="704">
        <v>659002849.42597377</v>
      </c>
      <c r="C42" s="704">
        <v>10459325564.80191</v>
      </c>
    </row>
    <row r="43" spans="1:11">
      <c r="A43" s="702" t="s">
        <v>1346</v>
      </c>
      <c r="B43" s="704">
        <v>575836870.92706883</v>
      </c>
      <c r="C43" s="704">
        <v>9797711106.6427765</v>
      </c>
    </row>
    <row r="44" spans="1:11">
      <c r="A44" s="702" t="s">
        <v>1393</v>
      </c>
      <c r="B44" s="704">
        <v>659669627.4470768</v>
      </c>
      <c r="C44" s="704">
        <v>10772312419.669519</v>
      </c>
      <c r="D44" s="691"/>
      <c r="E44" s="691"/>
      <c r="F44" s="691"/>
      <c r="G44" s="691"/>
      <c r="H44" s="691"/>
      <c r="I44" s="691"/>
      <c r="J44" s="691"/>
    </row>
    <row r="45" spans="1:11">
      <c r="A45" s="702" t="s">
        <v>1444</v>
      </c>
      <c r="B45" s="704">
        <v>748991921</v>
      </c>
      <c r="C45" s="704">
        <v>12434586514</v>
      </c>
      <c r="H45" s="598"/>
    </row>
    <row r="46" spans="1:11">
      <c r="A46" s="702" t="s">
        <v>1470</v>
      </c>
      <c r="B46" s="704">
        <v>843540092.06000006</v>
      </c>
      <c r="C46" s="704">
        <v>12545109063.289999</v>
      </c>
    </row>
    <row r="47" spans="1:11">
      <c r="A47" s="702" t="s">
        <v>1504</v>
      </c>
      <c r="B47" s="704">
        <v>1399133793.3699999</v>
      </c>
      <c r="C47" s="704">
        <v>14837057660.85</v>
      </c>
    </row>
    <row r="48" spans="1:11">
      <c r="A48" s="308" t="s">
        <v>1571</v>
      </c>
      <c r="B48" s="704">
        <v>977784997.59000003</v>
      </c>
      <c r="C48" s="704">
        <v>19160539854.84</v>
      </c>
    </row>
    <row r="49" spans="1:10">
      <c r="A49" s="783" t="s">
        <v>1618</v>
      </c>
      <c r="B49" s="704">
        <v>1069299115.05</v>
      </c>
      <c r="C49" s="704">
        <v>19508207662.389999</v>
      </c>
    </row>
    <row r="50" spans="1:10">
      <c r="A50" s="270" t="s">
        <v>814</v>
      </c>
    </row>
    <row r="51" spans="1:10">
      <c r="A51" s="746" t="s">
        <v>815</v>
      </c>
    </row>
    <row r="52" spans="1:10">
      <c r="A52" s="33" t="s">
        <v>476</v>
      </c>
    </row>
    <row r="53" spans="1:10">
      <c r="A53" s="33"/>
    </row>
    <row r="54" spans="1:10">
      <c r="A54" s="143" t="s">
        <v>852</v>
      </c>
    </row>
    <row r="55" spans="1:10" ht="15" customHeight="1">
      <c r="A55" s="697" t="s">
        <v>853</v>
      </c>
    </row>
    <row r="56" spans="1:10" ht="15" customHeight="1">
      <c r="J56" s="132" t="s">
        <v>1397</v>
      </c>
    </row>
    <row r="57" spans="1:10" ht="15">
      <c r="A57" s="694"/>
      <c r="B57" s="1227" t="s">
        <v>861</v>
      </c>
      <c r="C57" s="1227"/>
      <c r="D57" s="1227"/>
      <c r="E57" s="1227"/>
      <c r="F57" s="1227"/>
      <c r="G57" s="1227"/>
      <c r="H57" s="1227"/>
      <c r="I57" s="1227"/>
      <c r="J57" s="1227"/>
    </row>
    <row r="58" spans="1:10" ht="84">
      <c r="A58" s="717" t="s">
        <v>658</v>
      </c>
      <c r="B58" s="776" t="s">
        <v>862</v>
      </c>
      <c r="C58" s="776" t="s">
        <v>863</v>
      </c>
      <c r="D58" s="776" t="s">
        <v>864</v>
      </c>
      <c r="E58" s="776" t="s">
        <v>865</v>
      </c>
      <c r="F58" s="776" t="s">
        <v>866</v>
      </c>
      <c r="G58" s="776" t="s">
        <v>867</v>
      </c>
      <c r="H58" s="782" t="s">
        <v>868</v>
      </c>
      <c r="I58" s="782" t="s">
        <v>869</v>
      </c>
      <c r="J58" s="776" t="s">
        <v>854</v>
      </c>
    </row>
    <row r="59" spans="1:10">
      <c r="A59" s="783" t="s">
        <v>1303</v>
      </c>
      <c r="B59" s="1058">
        <v>250811442.98564461</v>
      </c>
      <c r="C59" s="1058">
        <v>8520307.3952886723</v>
      </c>
      <c r="D59" s="1058">
        <v>0</v>
      </c>
      <c r="E59" s="1058">
        <v>0</v>
      </c>
      <c r="F59" s="1058">
        <v>0</v>
      </c>
      <c r="G59" s="1058">
        <v>19573234.120445944</v>
      </c>
      <c r="H59" s="1058">
        <v>0</v>
      </c>
      <c r="I59" s="1058">
        <v>8085611.7486230005</v>
      </c>
      <c r="J59" s="1058">
        <v>286990596.25000226</v>
      </c>
    </row>
    <row r="60" spans="1:10">
      <c r="A60" s="783" t="s">
        <v>1328</v>
      </c>
      <c r="B60" s="1058">
        <v>143497241.62187272</v>
      </c>
      <c r="C60" s="1058">
        <v>1445306.1251576082</v>
      </c>
      <c r="D60" s="1058">
        <v>181830247.5280377</v>
      </c>
      <c r="E60" s="1058">
        <v>0</v>
      </c>
      <c r="F60" s="1058">
        <v>0</v>
      </c>
      <c r="G60" s="1058">
        <v>25294880.094233193</v>
      </c>
      <c r="H60" s="1058">
        <v>0</v>
      </c>
      <c r="I60" s="1058">
        <v>8127766.6733028069</v>
      </c>
      <c r="J60" s="1058">
        <v>360195442.04260409</v>
      </c>
    </row>
    <row r="61" spans="1:10">
      <c r="A61" s="783" t="s">
        <v>1346</v>
      </c>
      <c r="B61" s="1058">
        <v>173256581.45862365</v>
      </c>
      <c r="C61" s="1058">
        <v>1979222.9079567322</v>
      </c>
      <c r="D61" s="1058">
        <v>0</v>
      </c>
      <c r="E61" s="1058">
        <v>0</v>
      </c>
      <c r="F61" s="1058">
        <v>0</v>
      </c>
      <c r="G61" s="1058">
        <v>8319975.4462804431</v>
      </c>
      <c r="H61" s="1058">
        <v>0</v>
      </c>
      <c r="I61" s="1058">
        <v>3787286.216736346</v>
      </c>
      <c r="J61" s="1058">
        <v>187343066.02959716</v>
      </c>
    </row>
    <row r="62" spans="1:10">
      <c r="A62" s="783" t="s">
        <v>1393</v>
      </c>
      <c r="B62" s="1058">
        <v>148711049.57196894</v>
      </c>
      <c r="C62" s="1058">
        <v>26924559.161191851</v>
      </c>
      <c r="D62" s="1058">
        <v>0</v>
      </c>
      <c r="E62" s="1058">
        <v>0</v>
      </c>
      <c r="F62" s="1058">
        <v>0</v>
      </c>
      <c r="G62" s="1058">
        <v>18415374.875572365</v>
      </c>
      <c r="H62" s="1058">
        <v>0</v>
      </c>
      <c r="I62" s="1058">
        <v>2139229.1459287279</v>
      </c>
      <c r="J62" s="1058">
        <v>196190212.75466189</v>
      </c>
    </row>
    <row r="63" spans="1:10">
      <c r="A63" s="783" t="s">
        <v>1444</v>
      </c>
      <c r="B63" s="1058">
        <v>248972818</v>
      </c>
      <c r="C63" s="1058">
        <v>33219541</v>
      </c>
      <c r="D63" s="1058">
        <v>0</v>
      </c>
      <c r="E63" s="1058">
        <v>0</v>
      </c>
      <c r="F63" s="1058">
        <v>0</v>
      </c>
      <c r="G63" s="1058">
        <v>9737234</v>
      </c>
      <c r="H63" s="1058">
        <v>0</v>
      </c>
      <c r="I63" s="1058">
        <v>12861896</v>
      </c>
      <c r="J63" s="1058">
        <v>304791489</v>
      </c>
    </row>
    <row r="64" spans="1:10">
      <c r="A64" s="783" t="s">
        <v>1470</v>
      </c>
      <c r="B64" s="1058">
        <v>192578298.73612595</v>
      </c>
      <c r="C64" s="1058">
        <v>19248480.18</v>
      </c>
      <c r="D64" s="1058">
        <v>0</v>
      </c>
      <c r="E64" s="1058">
        <v>0</v>
      </c>
      <c r="F64" s="1058">
        <v>0</v>
      </c>
      <c r="G64" s="1058">
        <v>20068584.364</v>
      </c>
      <c r="H64" s="1058">
        <v>13157</v>
      </c>
      <c r="I64" s="1058">
        <v>8798086.5</v>
      </c>
      <c r="J64" s="1058">
        <v>240706606.78012595</v>
      </c>
    </row>
    <row r="65" spans="1:10">
      <c r="A65" s="783" t="s">
        <v>1504</v>
      </c>
      <c r="B65" s="1058">
        <v>155571450.64124143</v>
      </c>
      <c r="C65" s="1058">
        <v>17924453.780000001</v>
      </c>
      <c r="D65" s="1058">
        <v>0</v>
      </c>
      <c r="E65" s="1058">
        <v>0</v>
      </c>
      <c r="F65" s="1058">
        <v>0</v>
      </c>
      <c r="G65" s="1058">
        <v>2362062.5</v>
      </c>
      <c r="H65" s="1058">
        <v>0</v>
      </c>
      <c r="I65" s="1058">
        <v>3884281.2800000003</v>
      </c>
      <c r="J65" s="1058">
        <v>179742248.20124143</v>
      </c>
    </row>
    <row r="66" spans="1:10">
      <c r="A66" s="783" t="s">
        <v>1571</v>
      </c>
      <c r="B66" s="1058">
        <v>227033204.83233634</v>
      </c>
      <c r="C66" s="1058">
        <v>38749856.410000004</v>
      </c>
      <c r="D66" s="1058">
        <v>0</v>
      </c>
      <c r="E66" s="1058">
        <v>0</v>
      </c>
      <c r="F66" s="1058">
        <v>0</v>
      </c>
      <c r="G66" s="1058">
        <v>23928707.57</v>
      </c>
      <c r="H66" s="1058">
        <v>0</v>
      </c>
      <c r="I66" s="1058">
        <v>3856463.9834752027</v>
      </c>
      <c r="J66" s="1058">
        <v>293568232.79581153</v>
      </c>
    </row>
    <row r="67" spans="1:10">
      <c r="A67" s="783" t="s">
        <v>1618</v>
      </c>
      <c r="B67" s="1058">
        <v>375491974.08786798</v>
      </c>
      <c r="C67" s="1058">
        <v>45925286.585696653</v>
      </c>
      <c r="D67" s="1058">
        <v>0</v>
      </c>
      <c r="E67" s="1058">
        <v>0</v>
      </c>
      <c r="F67" s="1058">
        <v>0</v>
      </c>
      <c r="G67" s="1058">
        <v>10975910.35</v>
      </c>
      <c r="H67" s="1058">
        <v>0</v>
      </c>
      <c r="I67" s="1058">
        <v>15741386.039999999</v>
      </c>
      <c r="J67" s="1058">
        <v>448134557.06356466</v>
      </c>
    </row>
    <row r="68" spans="1:10">
      <c r="A68" s="33" t="s">
        <v>476</v>
      </c>
    </row>
    <row r="70" spans="1:10">
      <c r="A70" s="596" t="s">
        <v>81</v>
      </c>
    </row>
    <row r="75" spans="1:10">
      <c r="J75" s="34" t="s">
        <v>1031</v>
      </c>
    </row>
    <row r="106" spans="2:2">
      <c r="B106" s="700"/>
    </row>
    <row r="107" spans="2:2">
      <c r="B107" s="705"/>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66"/>
  </sheetPr>
  <dimension ref="A1:S238"/>
  <sheetViews>
    <sheetView showGridLines="0" zoomScaleNormal="100" workbookViewId="0">
      <pane ySplit="10" topLeftCell="A11" activePane="bottomLeft" state="frozen"/>
      <selection pane="bottomLeft"/>
    </sheetView>
  </sheetViews>
  <sheetFormatPr defaultRowHeight="15"/>
  <cols>
    <col min="1" max="1" width="33.85546875" customWidth="1"/>
    <col min="2" max="2" width="11.140625" bestFit="1" customWidth="1"/>
    <col min="3" max="3" width="14.42578125" customWidth="1"/>
    <col min="4" max="4" width="33.42578125" customWidth="1"/>
    <col min="5" max="5" width="6.42578125" bestFit="1" customWidth="1"/>
    <col min="6" max="6" width="5.7109375" customWidth="1"/>
    <col min="7" max="7" width="8.42578125" style="256" bestFit="1" customWidth="1"/>
    <col min="8" max="8" width="11.7109375" bestFit="1" customWidth="1"/>
    <col min="9" max="9" width="8" bestFit="1" customWidth="1"/>
    <col min="10" max="10" width="9.28515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83" t="s">
        <v>665</v>
      </c>
      <c r="B1" s="522"/>
      <c r="C1" s="522"/>
      <c r="D1" s="522"/>
      <c r="E1" s="523"/>
      <c r="F1" s="523"/>
      <c r="G1" s="523"/>
      <c r="H1" s="523"/>
      <c r="I1" s="523"/>
      <c r="J1" s="523"/>
      <c r="K1" s="523"/>
      <c r="L1" s="523"/>
    </row>
    <row r="2" spans="1:19" ht="15" customHeight="1">
      <c r="A2" s="584" t="s">
        <v>666</v>
      </c>
      <c r="B2" s="525"/>
      <c r="C2" s="525"/>
      <c r="D2" s="525"/>
      <c r="E2" s="525"/>
      <c r="F2" s="525"/>
      <c r="G2" s="525"/>
      <c r="H2" s="525"/>
      <c r="I2" s="525"/>
      <c r="J2" s="523"/>
      <c r="K2" s="523"/>
      <c r="L2" s="523"/>
    </row>
    <row r="3" spans="1:19" s="256" customFormat="1">
      <c r="A3" s="524"/>
      <c r="B3" s="525"/>
      <c r="C3" s="525"/>
      <c r="D3" s="525"/>
      <c r="E3" s="525"/>
      <c r="F3" s="525"/>
      <c r="G3" s="525"/>
      <c r="H3" s="525"/>
      <c r="I3" s="525"/>
      <c r="J3" s="523"/>
      <c r="K3" s="523"/>
      <c r="L3" s="523"/>
    </row>
    <row r="4" spans="1:19" ht="12.75" customHeight="1">
      <c r="A4" s="134" t="s">
        <v>667</v>
      </c>
    </row>
    <row r="5" spans="1:19" ht="12.75" customHeight="1">
      <c r="A5" s="516" t="s">
        <v>668</v>
      </c>
      <c r="H5" s="256"/>
      <c r="I5" s="256"/>
    </row>
    <row r="6" spans="1:19" ht="12.75" customHeight="1">
      <c r="F6" s="132"/>
      <c r="G6" s="132"/>
      <c r="H6" s="1229" t="str">
        <f>Naslovnica!A20</f>
        <v>Lipanj 2024.</v>
      </c>
      <c r="I6" s="1229"/>
    </row>
    <row r="7" spans="1:19" ht="12.75" customHeight="1">
      <c r="F7" s="275"/>
      <c r="G7" s="275"/>
      <c r="H7" s="1230" t="str">
        <f>Naslovnica!A24</f>
        <v>June 2024</v>
      </c>
      <c r="I7" s="1230"/>
    </row>
    <row r="8" spans="1:19" ht="15" customHeight="1">
      <c r="A8" s="544"/>
      <c r="B8" s="545"/>
      <c r="C8" s="545"/>
      <c r="D8" s="545"/>
      <c r="E8" s="545"/>
      <c r="F8" s="545"/>
      <c r="G8" s="545"/>
      <c r="H8" s="721"/>
      <c r="I8" s="721"/>
      <c r="J8" s="546"/>
      <c r="K8" s="1228" t="s">
        <v>1081</v>
      </c>
      <c r="L8" s="1228"/>
    </row>
    <row r="9" spans="1:19" ht="33.75">
      <c r="A9" s="547" t="s">
        <v>74</v>
      </c>
      <c r="B9" s="548" t="s">
        <v>159</v>
      </c>
      <c r="C9" s="548" t="s">
        <v>160</v>
      </c>
      <c r="D9" s="549" t="s">
        <v>75</v>
      </c>
      <c r="E9" s="548" t="s">
        <v>104</v>
      </c>
      <c r="F9" s="548" t="s">
        <v>141</v>
      </c>
      <c r="G9" s="548" t="s">
        <v>622</v>
      </c>
      <c r="H9" s="548" t="s">
        <v>1383</v>
      </c>
      <c r="I9" s="548" t="s">
        <v>1385</v>
      </c>
      <c r="J9" s="548" t="s">
        <v>618</v>
      </c>
      <c r="K9" s="548" t="s">
        <v>620</v>
      </c>
      <c r="L9" s="548" t="s">
        <v>59</v>
      </c>
    </row>
    <row r="10" spans="1:19" ht="31.5">
      <c r="A10" s="550" t="s">
        <v>191</v>
      </c>
      <c r="B10" s="551" t="s">
        <v>162</v>
      </c>
      <c r="C10" s="551" t="s">
        <v>161</v>
      </c>
      <c r="D10" s="552" t="s">
        <v>76</v>
      </c>
      <c r="E10" s="551" t="s">
        <v>444</v>
      </c>
      <c r="F10" s="551" t="s">
        <v>142</v>
      </c>
      <c r="G10" s="553" t="s">
        <v>623</v>
      </c>
      <c r="H10" s="553" t="s">
        <v>1384</v>
      </c>
      <c r="I10" s="553" t="s">
        <v>1386</v>
      </c>
      <c r="J10" s="553" t="s">
        <v>760</v>
      </c>
      <c r="K10" s="553" t="s">
        <v>232</v>
      </c>
      <c r="L10" s="553" t="s">
        <v>233</v>
      </c>
    </row>
    <row r="11" spans="1:19" ht="12.75" customHeight="1">
      <c r="A11" s="128" t="s">
        <v>1121</v>
      </c>
      <c r="B11" s="184">
        <v>37695515978</v>
      </c>
      <c r="C11" s="413" t="s">
        <v>1122</v>
      </c>
      <c r="D11" s="413" t="s">
        <v>77</v>
      </c>
      <c r="E11" s="414" t="s">
        <v>1116</v>
      </c>
      <c r="F11" s="414" t="s">
        <v>1115</v>
      </c>
      <c r="G11" s="414" t="s">
        <v>1117</v>
      </c>
      <c r="H11" s="415">
        <v>802983.53</v>
      </c>
      <c r="I11" s="416">
        <v>13.0223</v>
      </c>
      <c r="J11" s="417">
        <v>1.8004791896282457E-2</v>
      </c>
      <c r="K11" s="417">
        <v>1.7987523647222448E-2</v>
      </c>
      <c r="L11" s="417">
        <v>2.5603559689947542E-2</v>
      </c>
      <c r="M11" s="282"/>
      <c r="N11" s="282"/>
      <c r="O11" s="282"/>
      <c r="P11" s="159"/>
      <c r="Q11" s="188"/>
      <c r="R11" s="76"/>
      <c r="S11" s="76"/>
    </row>
    <row r="12" spans="1:19" ht="12.75" customHeight="1">
      <c r="A12" s="128" t="s">
        <v>1123</v>
      </c>
      <c r="B12" s="184">
        <v>56499633647</v>
      </c>
      <c r="C12" s="413" t="s">
        <v>1124</v>
      </c>
      <c r="D12" s="413" t="s">
        <v>103</v>
      </c>
      <c r="E12" s="414" t="s">
        <v>1120</v>
      </c>
      <c r="F12" s="414" t="s">
        <v>1115</v>
      </c>
      <c r="G12" s="414" t="s">
        <v>1117</v>
      </c>
      <c r="H12" s="415">
        <v>74476296.540000007</v>
      </c>
      <c r="I12" s="416">
        <v>110.06270000000001</v>
      </c>
      <c r="J12" s="417">
        <v>-2.109243184095555E-2</v>
      </c>
      <c r="K12" s="417">
        <v>8.620697494450269E-4</v>
      </c>
      <c r="L12" s="417">
        <v>-1.0074311602553787E-2</v>
      </c>
      <c r="M12" s="282"/>
      <c r="N12" s="282"/>
      <c r="O12" s="282"/>
      <c r="P12" s="159"/>
      <c r="Q12" s="188"/>
      <c r="R12" s="76"/>
      <c r="S12" s="76"/>
    </row>
    <row r="13" spans="1:19" ht="12.75" customHeight="1">
      <c r="A13" s="128" t="s">
        <v>1125</v>
      </c>
      <c r="B13" s="184">
        <v>29300390100</v>
      </c>
      <c r="C13" s="413" t="s">
        <v>1126</v>
      </c>
      <c r="D13" s="413" t="s">
        <v>103</v>
      </c>
      <c r="E13" s="108" t="s">
        <v>1116</v>
      </c>
      <c r="F13" s="108" t="s">
        <v>1115</v>
      </c>
      <c r="G13" s="108" t="s">
        <v>1117</v>
      </c>
      <c r="H13" s="415">
        <v>21915672.969999999</v>
      </c>
      <c r="I13" s="416">
        <v>121.44799999999999</v>
      </c>
      <c r="J13" s="417">
        <v>3.3012529543899216E-2</v>
      </c>
      <c r="K13" s="417">
        <v>2.7662298430599641E-2</v>
      </c>
      <c r="L13" s="417">
        <v>0.12789488702292462</v>
      </c>
      <c r="M13" s="282"/>
      <c r="N13" s="282"/>
      <c r="O13" s="282"/>
      <c r="P13" s="159"/>
      <c r="Q13" s="188"/>
      <c r="R13" s="76"/>
      <c r="S13" s="76"/>
    </row>
    <row r="14" spans="1:19" s="1054" customFormat="1" ht="12.75" customHeight="1">
      <c r="A14" s="128" t="s">
        <v>1127</v>
      </c>
      <c r="B14" s="184" t="s">
        <v>1128</v>
      </c>
      <c r="C14" s="413" t="s">
        <v>1129</v>
      </c>
      <c r="D14" s="413" t="s">
        <v>103</v>
      </c>
      <c r="E14" s="108" t="s">
        <v>1130</v>
      </c>
      <c r="F14" s="108" t="s">
        <v>1115</v>
      </c>
      <c r="G14" s="108" t="s">
        <v>1117</v>
      </c>
      <c r="H14" s="415">
        <v>23823910.84</v>
      </c>
      <c r="I14" s="416">
        <v>95.868099999999998</v>
      </c>
      <c r="J14" s="417">
        <v>5.0525201031748068E-3</v>
      </c>
      <c r="K14" s="417">
        <v>7.5269122319154835E-3</v>
      </c>
      <c r="L14" s="417">
        <v>1.925667604445791E-2</v>
      </c>
      <c r="M14" s="282"/>
      <c r="N14" s="282"/>
      <c r="O14" s="282"/>
      <c r="P14" s="159"/>
      <c r="Q14" s="188"/>
      <c r="R14" s="76"/>
      <c r="S14" s="76"/>
    </row>
    <row r="15" spans="1:19" s="1054" customFormat="1" ht="12.75" customHeight="1">
      <c r="A15" s="128" t="s">
        <v>1291</v>
      </c>
      <c r="B15" s="184" t="s">
        <v>1292</v>
      </c>
      <c r="C15" s="413" t="s">
        <v>1293</v>
      </c>
      <c r="D15" s="413" t="s">
        <v>103</v>
      </c>
      <c r="E15" s="108" t="s">
        <v>1132</v>
      </c>
      <c r="F15" s="108" t="s">
        <v>1115</v>
      </c>
      <c r="G15" s="108" t="s">
        <v>1117</v>
      </c>
      <c r="H15" s="415">
        <v>2681222.66</v>
      </c>
      <c r="I15" s="416">
        <v>105.84350000000001</v>
      </c>
      <c r="J15" s="417">
        <v>4.233233409526127E-2</v>
      </c>
      <c r="K15" s="417">
        <v>2.7109196612514985E-2</v>
      </c>
      <c r="L15" s="417">
        <v>0.12404413605238607</v>
      </c>
      <c r="M15" s="282"/>
      <c r="N15" s="282"/>
      <c r="O15" s="282"/>
      <c r="P15" s="159"/>
      <c r="Q15" s="188"/>
      <c r="R15" s="76"/>
      <c r="S15" s="76"/>
    </row>
    <row r="16" spans="1:19" s="1054" customFormat="1" ht="12.75" customHeight="1">
      <c r="A16" s="128" t="s">
        <v>1131</v>
      </c>
      <c r="B16" s="184" t="s">
        <v>1251</v>
      </c>
      <c r="C16" s="413" t="s">
        <v>1252</v>
      </c>
      <c r="D16" s="413" t="s">
        <v>103</v>
      </c>
      <c r="E16" s="108" t="s">
        <v>1132</v>
      </c>
      <c r="F16" s="108" t="s">
        <v>1115</v>
      </c>
      <c r="G16" s="108" t="s">
        <v>1117</v>
      </c>
      <c r="H16" s="415">
        <v>5275025.97</v>
      </c>
      <c r="I16" s="416">
        <v>90.833100000000002</v>
      </c>
      <c r="J16" s="417">
        <v>-3.2755267147435152E-2</v>
      </c>
      <c r="K16" s="417">
        <v>-3.6968829516539348E-2</v>
      </c>
      <c r="L16" s="417">
        <v>4.2828048937180174E-3</v>
      </c>
      <c r="M16" s="282"/>
      <c r="N16" s="282"/>
      <c r="O16" s="282"/>
      <c r="P16" s="159"/>
      <c r="Q16" s="188"/>
      <c r="R16" s="76"/>
      <c r="S16" s="76"/>
    </row>
    <row r="17" spans="1:19" s="1054" customFormat="1" ht="12.75" customHeight="1">
      <c r="A17" s="128" t="s">
        <v>1294</v>
      </c>
      <c r="B17" s="184" t="s">
        <v>1295</v>
      </c>
      <c r="C17" s="413" t="s">
        <v>1296</v>
      </c>
      <c r="D17" s="413" t="s">
        <v>103</v>
      </c>
      <c r="E17" s="108" t="s">
        <v>1132</v>
      </c>
      <c r="F17" s="108" t="s">
        <v>1115</v>
      </c>
      <c r="G17" s="108" t="s">
        <v>1117</v>
      </c>
      <c r="H17" s="415">
        <v>3091888.95</v>
      </c>
      <c r="I17" s="416">
        <v>97.053100000000001</v>
      </c>
      <c r="J17" s="417">
        <v>-4.7814850765532158E-2</v>
      </c>
      <c r="K17" s="417">
        <v>-1.7263411571720733E-2</v>
      </c>
      <c r="L17" s="417">
        <v>-1.3057111670252697E-3</v>
      </c>
      <c r="M17" s="282"/>
      <c r="N17" s="282"/>
      <c r="O17" s="282"/>
      <c r="P17" s="159"/>
      <c r="Q17" s="188"/>
      <c r="R17" s="76"/>
      <c r="S17" s="76"/>
    </row>
    <row r="18" spans="1:19" s="1054" customFormat="1" ht="12.75" customHeight="1">
      <c r="A18" s="128" t="s">
        <v>1455</v>
      </c>
      <c r="B18" s="184" t="s">
        <v>1456</v>
      </c>
      <c r="C18" s="413" t="s">
        <v>1499</v>
      </c>
      <c r="D18" s="413" t="s">
        <v>103</v>
      </c>
      <c r="E18" s="108" t="s">
        <v>1130</v>
      </c>
      <c r="F18" s="108" t="s">
        <v>1115</v>
      </c>
      <c r="G18" s="108" t="s">
        <v>1117</v>
      </c>
      <c r="H18" s="415">
        <v>9879239.1799999997</v>
      </c>
      <c r="I18" s="416">
        <v>102.9881</v>
      </c>
      <c r="J18" s="417">
        <v>2.6867314347165383E-3</v>
      </c>
      <c r="K18" s="417">
        <v>2.7388644179353605E-3</v>
      </c>
      <c r="L18" s="417">
        <v>5.7859626888072668E-3</v>
      </c>
      <c r="M18" s="282"/>
      <c r="N18" s="282"/>
      <c r="O18" s="282"/>
      <c r="P18" s="159"/>
      <c r="Q18" s="188"/>
      <c r="R18" s="76"/>
      <c r="S18" s="76"/>
    </row>
    <row r="19" spans="1:19" s="1054" customFormat="1" ht="12.75" customHeight="1">
      <c r="A19" s="128" t="s">
        <v>1554</v>
      </c>
      <c r="B19" s="184" t="s">
        <v>1585</v>
      </c>
      <c r="C19" s="413" t="s">
        <v>1586</v>
      </c>
      <c r="D19" s="413" t="s">
        <v>103</v>
      </c>
      <c r="E19" s="108" t="s">
        <v>1130</v>
      </c>
      <c r="F19" s="108" t="s">
        <v>1115</v>
      </c>
      <c r="G19" s="108" t="s">
        <v>1117</v>
      </c>
      <c r="H19" s="415">
        <v>5081673.26</v>
      </c>
      <c r="I19" s="416">
        <v>101.1451</v>
      </c>
      <c r="J19" s="417">
        <v>2.2492337014130559E-3</v>
      </c>
      <c r="K19" s="417">
        <v>2.6487466531321946E-3</v>
      </c>
      <c r="L19" s="417">
        <v>7.1094649719696257E-3</v>
      </c>
      <c r="M19" s="282"/>
      <c r="N19" s="282"/>
      <c r="O19" s="282"/>
      <c r="P19" s="159"/>
      <c r="Q19" s="188"/>
      <c r="R19" s="76"/>
      <c r="S19" s="76"/>
    </row>
    <row r="20" spans="1:19" s="1054" customFormat="1" ht="12.75" customHeight="1">
      <c r="A20" s="128" t="s">
        <v>1505</v>
      </c>
      <c r="B20" s="184" t="s">
        <v>1544</v>
      </c>
      <c r="C20" s="413" t="s">
        <v>1545</v>
      </c>
      <c r="D20" s="413" t="s">
        <v>103</v>
      </c>
      <c r="E20" s="108" t="s">
        <v>1130</v>
      </c>
      <c r="F20" s="108" t="s">
        <v>1115</v>
      </c>
      <c r="G20" s="108" t="s">
        <v>1140</v>
      </c>
      <c r="H20" s="415">
        <v>9627201.6199999992</v>
      </c>
      <c r="I20" s="416">
        <v>103.3867</v>
      </c>
      <c r="J20" s="417">
        <v>1.797347805641758E-2</v>
      </c>
      <c r="K20" s="417">
        <v>-6.0293018275205945E-3</v>
      </c>
      <c r="L20" s="417">
        <v>8.1031918071620579E-2</v>
      </c>
      <c r="M20" s="282"/>
      <c r="N20" s="282"/>
      <c r="O20" s="282"/>
      <c r="P20" s="159"/>
      <c r="Q20" s="188"/>
      <c r="R20" s="76"/>
      <c r="S20" s="76"/>
    </row>
    <row r="21" spans="1:19" s="1054" customFormat="1" ht="12.75" customHeight="1">
      <c r="A21" s="128" t="s">
        <v>1423</v>
      </c>
      <c r="B21" s="184" t="s">
        <v>1425</v>
      </c>
      <c r="C21" s="413" t="s">
        <v>1426</v>
      </c>
      <c r="D21" s="413" t="s">
        <v>103</v>
      </c>
      <c r="E21" s="108" t="s">
        <v>1130</v>
      </c>
      <c r="F21" s="108" t="s">
        <v>1115</v>
      </c>
      <c r="G21" s="108" t="s">
        <v>1117</v>
      </c>
      <c r="H21" s="415">
        <v>14968621.16</v>
      </c>
      <c r="I21" s="416">
        <v>102.77070000000001</v>
      </c>
      <c r="J21" s="417">
        <v>1.8028423444751418E-3</v>
      </c>
      <c r="K21" s="417">
        <v>2.6038059076833875E-3</v>
      </c>
      <c r="L21" s="417">
        <v>1.9957123277509758E-3</v>
      </c>
      <c r="M21" s="282"/>
      <c r="N21" s="282"/>
      <c r="O21" s="282"/>
      <c r="P21" s="159"/>
      <c r="Q21" s="188"/>
      <c r="R21" s="76"/>
      <c r="S21" s="76"/>
    </row>
    <row r="22" spans="1:19" s="256" customFormat="1" ht="12.75" customHeight="1">
      <c r="A22" s="128" t="s">
        <v>1427</v>
      </c>
      <c r="B22" s="184" t="s">
        <v>1428</v>
      </c>
      <c r="C22" s="413" t="s">
        <v>1429</v>
      </c>
      <c r="D22" s="413" t="s">
        <v>103</v>
      </c>
      <c r="E22" s="108" t="s">
        <v>1130</v>
      </c>
      <c r="F22" s="108" t="s">
        <v>1115</v>
      </c>
      <c r="G22" s="108" t="s">
        <v>1117</v>
      </c>
      <c r="H22" s="415">
        <v>2789018.44</v>
      </c>
      <c r="I22" s="416">
        <v>103.35339999999999</v>
      </c>
      <c r="J22" s="417">
        <v>2.6133813160051922E-3</v>
      </c>
      <c r="K22" s="417">
        <v>2.613402661906683E-3</v>
      </c>
      <c r="L22" s="417">
        <v>1.7817649416915771E-3</v>
      </c>
      <c r="M22" s="282"/>
      <c r="N22" s="282"/>
      <c r="O22" s="282"/>
      <c r="P22" s="159"/>
      <c r="Q22" s="188"/>
      <c r="R22" s="76"/>
      <c r="S22" s="76"/>
    </row>
    <row r="23" spans="1:19" s="256" customFormat="1" ht="12.75" customHeight="1">
      <c r="A23" s="128" t="s">
        <v>1506</v>
      </c>
      <c r="B23" s="184" t="s">
        <v>1546</v>
      </c>
      <c r="C23" s="413" t="s">
        <v>1547</v>
      </c>
      <c r="D23" s="413" t="s">
        <v>103</v>
      </c>
      <c r="E23" s="108" t="s">
        <v>1130</v>
      </c>
      <c r="F23" s="108" t="s">
        <v>1115</v>
      </c>
      <c r="G23" s="108" t="s">
        <v>1117</v>
      </c>
      <c r="H23" s="415">
        <v>14078542.220000001</v>
      </c>
      <c r="I23" s="416">
        <v>103.6778</v>
      </c>
      <c r="J23" s="417">
        <v>1.7485125062908224E-3</v>
      </c>
      <c r="K23" s="417">
        <v>1.7933718676383936E-3</v>
      </c>
      <c r="L23" s="417">
        <v>5.3736671386461765E-3</v>
      </c>
      <c r="M23" s="282"/>
      <c r="N23" s="282"/>
      <c r="O23" s="282"/>
      <c r="P23" s="159"/>
      <c r="Q23" s="188"/>
      <c r="R23" s="76"/>
      <c r="S23" s="76"/>
    </row>
    <row r="24" spans="1:19" s="256" customFormat="1" ht="12.75" customHeight="1">
      <c r="A24" s="128" t="s">
        <v>1511</v>
      </c>
      <c r="B24" s="184" t="s">
        <v>1548</v>
      </c>
      <c r="C24" s="413" t="s">
        <v>1549</v>
      </c>
      <c r="D24" s="413" t="s">
        <v>103</v>
      </c>
      <c r="E24" s="108" t="s">
        <v>1130</v>
      </c>
      <c r="F24" s="108" t="s">
        <v>1115</v>
      </c>
      <c r="G24" s="108" t="s">
        <v>1117</v>
      </c>
      <c r="H24" s="415">
        <v>6083634.4000000004</v>
      </c>
      <c r="I24" s="416">
        <v>102.4346</v>
      </c>
      <c r="J24" s="417">
        <v>1.8059427725856114E-3</v>
      </c>
      <c r="K24" s="417">
        <v>1.8063587348251531E-3</v>
      </c>
      <c r="L24" s="417">
        <v>5.1440958756767685E-3</v>
      </c>
      <c r="M24" s="282"/>
      <c r="N24" s="282"/>
      <c r="O24" s="282"/>
      <c r="P24" s="159"/>
      <c r="Q24" s="188"/>
      <c r="R24" s="76"/>
      <c r="S24" s="76"/>
    </row>
    <row r="25" spans="1:19" s="256" customFormat="1" ht="12.75" customHeight="1">
      <c r="A25" s="128" t="s">
        <v>1579</v>
      </c>
      <c r="B25" s="184" t="s">
        <v>1587</v>
      </c>
      <c r="C25" s="413" t="s">
        <v>1588</v>
      </c>
      <c r="D25" s="413" t="s">
        <v>103</v>
      </c>
      <c r="E25" s="108" t="s">
        <v>1130</v>
      </c>
      <c r="F25" s="108" t="s">
        <v>1115</v>
      </c>
      <c r="G25" s="108" t="s">
        <v>1140</v>
      </c>
      <c r="H25" s="415">
        <v>9080427.5199999996</v>
      </c>
      <c r="I25" s="416">
        <v>100.7037</v>
      </c>
      <c r="J25" s="417">
        <v>1.8674835384091537E-2</v>
      </c>
      <c r="K25" s="417">
        <v>-5.345135069389384E-3</v>
      </c>
      <c r="L25" s="417" t="s">
        <v>1115</v>
      </c>
      <c r="M25" s="282"/>
      <c r="N25" s="282"/>
      <c r="O25" s="282"/>
      <c r="P25" s="159"/>
      <c r="Q25" s="188"/>
      <c r="R25" s="76"/>
      <c r="S25" s="76"/>
    </row>
    <row r="26" spans="1:19" s="256" customFormat="1" ht="12.75" customHeight="1">
      <c r="A26" s="128" t="s">
        <v>1589</v>
      </c>
      <c r="B26" s="184" t="s">
        <v>1590</v>
      </c>
      <c r="C26" s="413" t="s">
        <v>1591</v>
      </c>
      <c r="D26" s="413" t="s">
        <v>103</v>
      </c>
      <c r="E26" s="108" t="s">
        <v>1508</v>
      </c>
      <c r="F26" s="108" t="s">
        <v>114</v>
      </c>
      <c r="G26" s="108" t="s">
        <v>1117</v>
      </c>
      <c r="H26" s="415">
        <v>125058646.79000001</v>
      </c>
      <c r="I26" s="416">
        <v>101.02630000000001</v>
      </c>
      <c r="J26" s="417">
        <v>0.3251304643787285</v>
      </c>
      <c r="K26" s="417">
        <v>2.3743141476579854E-3</v>
      </c>
      <c r="L26" s="417" t="s">
        <v>1115</v>
      </c>
      <c r="M26" s="282"/>
      <c r="N26" s="282"/>
      <c r="O26" s="282"/>
      <c r="P26" s="159"/>
      <c r="Q26" s="188"/>
      <c r="R26" s="76"/>
      <c r="S26" s="76"/>
    </row>
    <row r="27" spans="1:19" s="256" customFormat="1" ht="12.75" customHeight="1">
      <c r="A27" s="128" t="s">
        <v>1115</v>
      </c>
      <c r="B27" s="184" t="s">
        <v>1115</v>
      </c>
      <c r="C27" s="413" t="s">
        <v>1115</v>
      </c>
      <c r="D27" s="413" t="s">
        <v>1115</v>
      </c>
      <c r="E27" s="108" t="s">
        <v>1115</v>
      </c>
      <c r="F27" s="108" t="s">
        <v>115</v>
      </c>
      <c r="G27" s="108" t="s">
        <v>1117</v>
      </c>
      <c r="H27" s="415">
        <v>10589804.57</v>
      </c>
      <c r="I27" s="416">
        <v>101.0497</v>
      </c>
      <c r="J27" s="417">
        <v>0.78149519357773634</v>
      </c>
      <c r="K27" s="417">
        <v>2.5736603621577814E-3</v>
      </c>
      <c r="L27" s="417" t="s">
        <v>1115</v>
      </c>
      <c r="M27" s="282"/>
      <c r="N27" s="282"/>
      <c r="O27" s="282"/>
      <c r="P27" s="159"/>
      <c r="Q27" s="188"/>
      <c r="R27" s="76"/>
      <c r="S27" s="76"/>
    </row>
    <row r="28" spans="1:19" s="1054" customFormat="1" ht="12.75" customHeight="1">
      <c r="A28" s="128" t="s">
        <v>1115</v>
      </c>
      <c r="B28" s="184" t="s">
        <v>1115</v>
      </c>
      <c r="C28" s="413" t="s">
        <v>1115</v>
      </c>
      <c r="D28" s="413" t="s">
        <v>1115</v>
      </c>
      <c r="E28" s="108" t="s">
        <v>1115</v>
      </c>
      <c r="F28" s="108" t="s">
        <v>116</v>
      </c>
      <c r="G28" s="108" t="s">
        <v>1117</v>
      </c>
      <c r="H28" s="415">
        <v>11444991.27</v>
      </c>
      <c r="I28" s="416">
        <v>101.0611</v>
      </c>
      <c r="J28" s="417">
        <v>2.6180123956058843E-3</v>
      </c>
      <c r="K28" s="417">
        <v>2.6698547503769543E-3</v>
      </c>
      <c r="L28" s="417" t="s">
        <v>1115</v>
      </c>
      <c r="M28" s="282"/>
      <c r="N28" s="282"/>
      <c r="O28" s="282"/>
      <c r="P28" s="159"/>
      <c r="Q28" s="188"/>
      <c r="R28" s="76"/>
      <c r="S28" s="76"/>
    </row>
    <row r="29" spans="1:19" s="1054" customFormat="1" ht="12.75" customHeight="1">
      <c r="A29" s="128" t="s">
        <v>1115</v>
      </c>
      <c r="B29" s="184" t="s">
        <v>1115</v>
      </c>
      <c r="C29" s="413" t="s">
        <v>1115</v>
      </c>
      <c r="D29" s="413" t="s">
        <v>1115</v>
      </c>
      <c r="E29" s="108" t="s">
        <v>1115</v>
      </c>
      <c r="F29" s="108" t="s">
        <v>1116</v>
      </c>
      <c r="G29" s="108" t="s">
        <v>1117</v>
      </c>
      <c r="H29" s="415">
        <v>23620667.41</v>
      </c>
      <c r="I29" s="416">
        <v>101.0637</v>
      </c>
      <c r="J29" s="417">
        <v>0.27690478922401685</v>
      </c>
      <c r="K29" s="417">
        <v>2.6956504484483279E-3</v>
      </c>
      <c r="L29" s="417" t="s">
        <v>1115</v>
      </c>
      <c r="M29" s="282"/>
      <c r="N29" s="282"/>
      <c r="O29" s="282"/>
      <c r="P29" s="159"/>
      <c r="Q29" s="188"/>
      <c r="R29" s="76"/>
      <c r="S29" s="76"/>
    </row>
    <row r="30" spans="1:19" s="1054" customFormat="1" ht="12.75" customHeight="1">
      <c r="A30" s="128" t="s">
        <v>1663</v>
      </c>
      <c r="B30" s="184" t="s">
        <v>1115</v>
      </c>
      <c r="C30" s="413" t="s">
        <v>1115</v>
      </c>
      <c r="D30" s="413" t="s">
        <v>103</v>
      </c>
      <c r="E30" s="108" t="s">
        <v>1508</v>
      </c>
      <c r="F30" s="108" t="s">
        <v>1115</v>
      </c>
      <c r="G30" s="108" t="s">
        <v>1140</v>
      </c>
      <c r="H30" s="415">
        <v>6821989.8099999996</v>
      </c>
      <c r="I30" s="416">
        <v>100.26430000000001</v>
      </c>
      <c r="J30" s="417" t="s">
        <v>1115</v>
      </c>
      <c r="K30" s="417" t="s">
        <v>1115</v>
      </c>
      <c r="L30" s="417" t="s">
        <v>1115</v>
      </c>
      <c r="M30" s="282"/>
      <c r="N30" s="282"/>
      <c r="O30" s="282"/>
      <c r="P30" s="159"/>
      <c r="Q30" s="188"/>
      <c r="R30" s="76"/>
      <c r="S30" s="76"/>
    </row>
    <row r="31" spans="1:19" s="1054" customFormat="1" ht="12.75" customHeight="1">
      <c r="A31" s="128" t="s">
        <v>1133</v>
      </c>
      <c r="B31" s="184" t="s">
        <v>1253</v>
      </c>
      <c r="C31" s="413" t="s">
        <v>1254</v>
      </c>
      <c r="D31" s="413" t="s">
        <v>103</v>
      </c>
      <c r="E31" s="108" t="s">
        <v>1132</v>
      </c>
      <c r="F31" s="108" t="s">
        <v>1115</v>
      </c>
      <c r="G31" s="108" t="s">
        <v>1117</v>
      </c>
      <c r="H31" s="415">
        <v>13056080.42</v>
      </c>
      <c r="I31" s="416">
        <v>147.30520000000001</v>
      </c>
      <c r="J31" s="417">
        <v>7.7533809354510375E-2</v>
      </c>
      <c r="K31" s="417">
        <v>5.2451382106386113E-2</v>
      </c>
      <c r="L31" s="417">
        <v>0.16279354236043564</v>
      </c>
      <c r="M31" s="282"/>
      <c r="N31" s="282"/>
      <c r="O31" s="282"/>
      <c r="P31" s="159"/>
      <c r="Q31" s="188"/>
      <c r="R31" s="76"/>
      <c r="S31" s="76"/>
    </row>
    <row r="32" spans="1:19" s="1054" customFormat="1" ht="12.75" customHeight="1">
      <c r="A32" s="128" t="s">
        <v>1332</v>
      </c>
      <c r="B32" s="184" t="s">
        <v>1370</v>
      </c>
      <c r="C32" s="413" t="s">
        <v>1371</v>
      </c>
      <c r="D32" s="413" t="s">
        <v>1279</v>
      </c>
      <c r="E32" s="108" t="s">
        <v>1130</v>
      </c>
      <c r="F32" s="108" t="s">
        <v>1115</v>
      </c>
      <c r="G32" s="108" t="s">
        <v>1117</v>
      </c>
      <c r="H32" s="415">
        <v>13076753.060000001</v>
      </c>
      <c r="I32" s="416">
        <v>100.3571</v>
      </c>
      <c r="J32" s="417">
        <v>-5.1530749704941092E-3</v>
      </c>
      <c r="K32" s="417">
        <v>-4.4629837213685519E-3</v>
      </c>
      <c r="L32" s="417">
        <v>1.2261204396488479E-2</v>
      </c>
      <c r="M32" s="282"/>
      <c r="N32" s="282"/>
      <c r="O32" s="282"/>
      <c r="P32" s="159"/>
      <c r="Q32" s="188"/>
      <c r="R32" s="76"/>
      <c r="S32" s="76"/>
    </row>
    <row r="33" spans="1:19" s="1054" customFormat="1" ht="12.75" customHeight="1">
      <c r="A33" s="128" t="s">
        <v>1308</v>
      </c>
      <c r="B33" s="184" t="s">
        <v>1309</v>
      </c>
      <c r="C33" s="413" t="s">
        <v>1310</v>
      </c>
      <c r="D33" s="413" t="s">
        <v>1279</v>
      </c>
      <c r="E33" s="108" t="s">
        <v>1130</v>
      </c>
      <c r="F33" s="108" t="s">
        <v>1115</v>
      </c>
      <c r="G33" s="108" t="s">
        <v>1117</v>
      </c>
      <c r="H33" s="415">
        <v>9040695.9700000007</v>
      </c>
      <c r="I33" s="416">
        <v>103.8176</v>
      </c>
      <c r="J33" s="417">
        <v>-1.2279126055676937E-2</v>
      </c>
      <c r="K33" s="417">
        <v>-9.4430445207538405E-3</v>
      </c>
      <c r="L33" s="417">
        <v>2.7905378378204837E-2</v>
      </c>
      <c r="M33" s="282"/>
      <c r="N33" s="282"/>
      <c r="O33" s="282"/>
      <c r="P33" s="159"/>
      <c r="Q33" s="188"/>
      <c r="R33" s="76"/>
      <c r="S33" s="76"/>
    </row>
    <row r="34" spans="1:19" s="1054" customFormat="1" ht="12.75" customHeight="1">
      <c r="A34" s="128" t="s">
        <v>1278</v>
      </c>
      <c r="B34" s="184" t="s">
        <v>1188</v>
      </c>
      <c r="C34" s="413" t="s">
        <v>1189</v>
      </c>
      <c r="D34" s="413" t="s">
        <v>1279</v>
      </c>
      <c r="E34" s="108" t="s">
        <v>1120</v>
      </c>
      <c r="F34" s="108" t="s">
        <v>1115</v>
      </c>
      <c r="G34" s="108" t="s">
        <v>1117</v>
      </c>
      <c r="H34" s="415">
        <v>57702188.229999997</v>
      </c>
      <c r="I34" s="416">
        <v>128.35659999999999</v>
      </c>
      <c r="J34" s="417">
        <v>-6.468765685290756E-3</v>
      </c>
      <c r="K34" s="417">
        <v>7.3287146837808237E-4</v>
      </c>
      <c r="L34" s="417">
        <v>-4.315420032776851E-3</v>
      </c>
      <c r="M34" s="282"/>
      <c r="N34" s="282"/>
      <c r="O34" s="282"/>
      <c r="P34" s="159"/>
      <c r="Q34" s="188"/>
      <c r="R34" s="76"/>
      <c r="S34" s="76"/>
    </row>
    <row r="35" spans="1:19" s="1054" customFormat="1" ht="12.75" customHeight="1">
      <c r="A35" s="128" t="s">
        <v>1555</v>
      </c>
      <c r="B35" s="184" t="s">
        <v>1115</v>
      </c>
      <c r="C35" s="413" t="s">
        <v>1115</v>
      </c>
      <c r="D35" s="413" t="s">
        <v>1279</v>
      </c>
      <c r="E35" s="108" t="s">
        <v>1508</v>
      </c>
      <c r="F35" s="108" t="s">
        <v>114</v>
      </c>
      <c r="G35" s="108" t="s">
        <v>1117</v>
      </c>
      <c r="H35" s="415">
        <v>154887453.38</v>
      </c>
      <c r="I35" s="416">
        <v>101.759</v>
      </c>
      <c r="J35" s="417">
        <v>6.9793118213736127E-2</v>
      </c>
      <c r="K35" s="417">
        <v>2.6179067977885051E-3</v>
      </c>
      <c r="L35" s="417">
        <v>1.6336856655743359E-2</v>
      </c>
      <c r="M35" s="282"/>
      <c r="N35" s="282"/>
      <c r="O35" s="282"/>
      <c r="P35" s="159"/>
      <c r="Q35" s="188"/>
      <c r="R35" s="76"/>
      <c r="S35" s="76"/>
    </row>
    <row r="36" spans="1:19" s="1054" customFormat="1" ht="12.75" customHeight="1">
      <c r="A36" s="128" t="s">
        <v>1115</v>
      </c>
      <c r="B36" s="184" t="s">
        <v>1115</v>
      </c>
      <c r="C36" s="413" t="s">
        <v>1115</v>
      </c>
      <c r="D36" s="413" t="s">
        <v>1115</v>
      </c>
      <c r="E36" s="108" t="s">
        <v>1115</v>
      </c>
      <c r="F36" s="108" t="s">
        <v>115</v>
      </c>
      <c r="G36" s="108" t="s">
        <v>1117</v>
      </c>
      <c r="H36" s="415">
        <v>22841350.620000001</v>
      </c>
      <c r="I36" s="416">
        <v>101.78360000000001</v>
      </c>
      <c r="J36" s="417">
        <v>6.8147443565847343E-2</v>
      </c>
      <c r="K36" s="417">
        <v>2.6587544341305502E-3</v>
      </c>
      <c r="L36" s="417">
        <v>1.6554125248062324E-2</v>
      </c>
      <c r="M36" s="282"/>
      <c r="N36" s="282"/>
      <c r="O36" s="282"/>
      <c r="P36" s="159"/>
      <c r="Q36" s="188"/>
      <c r="R36" s="76"/>
      <c r="S36" s="76"/>
    </row>
    <row r="37" spans="1:19" s="1054" customFormat="1" ht="12.75" customHeight="1">
      <c r="A37" s="128" t="s">
        <v>1115</v>
      </c>
      <c r="B37" s="184" t="s">
        <v>1115</v>
      </c>
      <c r="C37" s="413" t="s">
        <v>1115</v>
      </c>
      <c r="D37" s="413" t="s">
        <v>1115</v>
      </c>
      <c r="E37" s="108" t="s">
        <v>1115</v>
      </c>
      <c r="F37" s="108" t="s">
        <v>116</v>
      </c>
      <c r="G37" s="108" t="s">
        <v>1117</v>
      </c>
      <c r="H37" s="415">
        <v>6442667.1399999997</v>
      </c>
      <c r="I37" s="416">
        <v>101.80410000000001</v>
      </c>
      <c r="J37" s="417">
        <v>2.7017601881309528E-3</v>
      </c>
      <c r="K37" s="417">
        <v>2.701669854564992E-3</v>
      </c>
      <c r="L37" s="417" t="s">
        <v>1115</v>
      </c>
      <c r="M37" s="282"/>
      <c r="N37" s="282"/>
      <c r="O37" s="282"/>
      <c r="P37" s="159"/>
      <c r="Q37" s="188"/>
      <c r="R37" s="76"/>
      <c r="S37" s="76"/>
    </row>
    <row r="38" spans="1:19" s="1054" customFormat="1" ht="12.75" customHeight="1">
      <c r="A38" s="128" t="s">
        <v>1280</v>
      </c>
      <c r="B38" s="184">
        <v>97407922886</v>
      </c>
      <c r="C38" s="413" t="s">
        <v>1190</v>
      </c>
      <c r="D38" s="413" t="s">
        <v>1279</v>
      </c>
      <c r="E38" s="108" t="s">
        <v>1120</v>
      </c>
      <c r="F38" s="108" t="s">
        <v>1115</v>
      </c>
      <c r="G38" s="108" t="s">
        <v>1117</v>
      </c>
      <c r="H38" s="415">
        <v>49343735.189999998</v>
      </c>
      <c r="I38" s="416">
        <v>114.6202</v>
      </c>
      <c r="J38" s="417">
        <v>-1.6191863153735886E-2</v>
      </c>
      <c r="K38" s="417">
        <v>4.818225461529213E-4</v>
      </c>
      <c r="L38" s="417">
        <v>5.595400830583408E-3</v>
      </c>
      <c r="M38" s="282"/>
      <c r="N38" s="282"/>
      <c r="O38" s="282"/>
      <c r="P38" s="159"/>
      <c r="Q38" s="188"/>
      <c r="R38" s="76"/>
      <c r="S38" s="76"/>
    </row>
    <row r="39" spans="1:19" s="256" customFormat="1" ht="12.75" customHeight="1">
      <c r="A39" s="128" t="s">
        <v>1424</v>
      </c>
      <c r="B39" s="184" t="s">
        <v>1372</v>
      </c>
      <c r="C39" s="413" t="s">
        <v>1373</v>
      </c>
      <c r="D39" s="413" t="s">
        <v>1279</v>
      </c>
      <c r="E39" s="108" t="s">
        <v>1130</v>
      </c>
      <c r="F39" s="108" t="s">
        <v>1115</v>
      </c>
      <c r="G39" s="108" t="s">
        <v>1140</v>
      </c>
      <c r="H39" s="415">
        <v>10897330.51</v>
      </c>
      <c r="I39" s="416">
        <v>105.727</v>
      </c>
      <c r="J39" s="417">
        <v>1.4081328463907639E-2</v>
      </c>
      <c r="K39" s="417">
        <v>-5.9712550660868668E-3</v>
      </c>
      <c r="L39" s="417">
        <v>8.2142620777136299E-2</v>
      </c>
      <c r="M39" s="282"/>
      <c r="N39" s="282"/>
      <c r="O39" s="282"/>
      <c r="P39" s="159"/>
      <c r="Q39" s="188"/>
      <c r="R39" s="76"/>
      <c r="S39" s="76"/>
    </row>
    <row r="40" spans="1:19" s="256" customFormat="1" ht="12.75" customHeight="1">
      <c r="A40" s="128" t="s">
        <v>1281</v>
      </c>
      <c r="B40" s="184" t="s">
        <v>1191</v>
      </c>
      <c r="C40" s="413" t="s">
        <v>1192</v>
      </c>
      <c r="D40" s="413" t="s">
        <v>1279</v>
      </c>
      <c r="E40" s="108" t="s">
        <v>1130</v>
      </c>
      <c r="F40" s="108" t="s">
        <v>1115</v>
      </c>
      <c r="G40" s="108" t="s">
        <v>1140</v>
      </c>
      <c r="H40" s="415">
        <v>7920969.6900000004</v>
      </c>
      <c r="I40" s="416">
        <v>104.1872</v>
      </c>
      <c r="J40" s="417">
        <v>4.8646969365829573E-2</v>
      </c>
      <c r="K40" s="417">
        <v>6.0744124794021026E-4</v>
      </c>
      <c r="L40" s="417">
        <v>0.11287099977940396</v>
      </c>
      <c r="M40" s="282"/>
      <c r="N40" s="282"/>
      <c r="O40" s="282"/>
      <c r="P40" s="159"/>
      <c r="Q40" s="188"/>
      <c r="R40" s="76"/>
      <c r="S40" s="76"/>
    </row>
    <row r="41" spans="1:19" s="256" customFormat="1" ht="12.75" customHeight="1">
      <c r="A41" s="128" t="s">
        <v>1282</v>
      </c>
      <c r="B41" s="184">
        <v>30096106301</v>
      </c>
      <c r="C41" s="413" t="s">
        <v>1193</v>
      </c>
      <c r="D41" s="413" t="s">
        <v>1279</v>
      </c>
      <c r="E41" s="108" t="s">
        <v>1120</v>
      </c>
      <c r="F41" s="108" t="s">
        <v>1115</v>
      </c>
      <c r="G41" s="108" t="s">
        <v>1140</v>
      </c>
      <c r="H41" s="415">
        <v>47787074.009999998</v>
      </c>
      <c r="I41" s="416">
        <v>146.3116</v>
      </c>
      <c r="J41" s="417">
        <v>1.714013937186909E-2</v>
      </c>
      <c r="K41" s="417">
        <v>-5.5253338761455106E-3</v>
      </c>
      <c r="L41" s="417">
        <v>8.3339831705197653E-2</v>
      </c>
      <c r="M41" s="282"/>
      <c r="N41" s="282"/>
      <c r="O41" s="282"/>
      <c r="P41" s="159"/>
      <c r="Q41" s="188"/>
      <c r="R41" s="76"/>
      <c r="S41" s="76"/>
    </row>
    <row r="42" spans="1:19" s="1054" customFormat="1" ht="12.75" customHeight="1">
      <c r="A42" s="128" t="s">
        <v>1283</v>
      </c>
      <c r="B42" s="184">
        <v>18911840764</v>
      </c>
      <c r="C42" s="413" t="s">
        <v>1194</v>
      </c>
      <c r="D42" s="413" t="s">
        <v>1279</v>
      </c>
      <c r="E42" s="108" t="s">
        <v>1116</v>
      </c>
      <c r="F42" s="108" t="s">
        <v>1115</v>
      </c>
      <c r="G42" s="108" t="s">
        <v>1117</v>
      </c>
      <c r="H42" s="415">
        <v>99539845.420000002</v>
      </c>
      <c r="I42" s="416">
        <v>20.095199999999998</v>
      </c>
      <c r="J42" s="417">
        <v>5.1753606499438387E-2</v>
      </c>
      <c r="K42" s="417">
        <v>2.7010175451148921E-2</v>
      </c>
      <c r="L42" s="417">
        <v>0.13923460081350436</v>
      </c>
      <c r="M42" s="282"/>
      <c r="N42" s="282"/>
      <c r="O42" s="282"/>
      <c r="P42" s="159"/>
      <c r="Q42" s="188"/>
      <c r="R42" s="76"/>
      <c r="S42" s="76"/>
    </row>
    <row r="43" spans="1:19" s="1054" customFormat="1" ht="12.75" customHeight="1">
      <c r="A43" s="128" t="s">
        <v>1284</v>
      </c>
      <c r="B43" s="184" t="s">
        <v>1261</v>
      </c>
      <c r="C43" s="413" t="s">
        <v>1262</v>
      </c>
      <c r="D43" s="413" t="s">
        <v>1279</v>
      </c>
      <c r="E43" s="108" t="s">
        <v>1130</v>
      </c>
      <c r="F43" s="108" t="s">
        <v>1115</v>
      </c>
      <c r="G43" s="108" t="s">
        <v>1117</v>
      </c>
      <c r="H43" s="415">
        <v>15340974.130000001</v>
      </c>
      <c r="I43" s="416">
        <v>119.5043</v>
      </c>
      <c r="J43" s="417">
        <v>8.9890084168763318E-2</v>
      </c>
      <c r="K43" s="417">
        <v>3.6034497406972621E-2</v>
      </c>
      <c r="L43" s="417">
        <v>0.13695825158082386</v>
      </c>
      <c r="M43" s="282"/>
      <c r="N43" s="282"/>
      <c r="O43" s="282"/>
      <c r="P43" s="159"/>
      <c r="Q43" s="188"/>
      <c r="R43" s="76"/>
      <c r="S43" s="76"/>
    </row>
    <row r="44" spans="1:19" s="1054" customFormat="1" ht="12.75" customHeight="1">
      <c r="A44" s="128" t="s">
        <v>1285</v>
      </c>
      <c r="B44" s="184" t="s">
        <v>1195</v>
      </c>
      <c r="C44" s="413" t="s">
        <v>1196</v>
      </c>
      <c r="D44" s="413" t="s">
        <v>1279</v>
      </c>
      <c r="E44" s="108" t="s">
        <v>1120</v>
      </c>
      <c r="F44" s="108" t="s">
        <v>1115</v>
      </c>
      <c r="G44" s="108" t="s">
        <v>1117</v>
      </c>
      <c r="H44" s="415">
        <v>38996676.520000003</v>
      </c>
      <c r="I44" s="416">
        <v>102.11450000000001</v>
      </c>
      <c r="J44" s="417">
        <v>-1.1994190303339813E-2</v>
      </c>
      <c r="K44" s="417">
        <v>2.0047061040013858E-3</v>
      </c>
      <c r="L44" s="417">
        <v>1.5010803914525361E-2</v>
      </c>
      <c r="M44" s="282"/>
      <c r="N44" s="282"/>
      <c r="O44" s="282"/>
      <c r="P44" s="159"/>
      <c r="Q44" s="188"/>
      <c r="R44" s="76"/>
      <c r="S44" s="76"/>
    </row>
    <row r="45" spans="1:19" s="1054" customFormat="1" ht="12.75" customHeight="1">
      <c r="A45" s="128" t="s">
        <v>1286</v>
      </c>
      <c r="B45" s="184">
        <v>62937824927</v>
      </c>
      <c r="C45" s="413" t="s">
        <v>1197</v>
      </c>
      <c r="D45" s="413" t="s">
        <v>1279</v>
      </c>
      <c r="E45" s="108" t="s">
        <v>1130</v>
      </c>
      <c r="F45" s="108" t="s">
        <v>1115</v>
      </c>
      <c r="G45" s="108" t="s">
        <v>1117</v>
      </c>
      <c r="H45" s="415">
        <v>21362837.460000001</v>
      </c>
      <c r="I45" s="416">
        <v>108.4979</v>
      </c>
      <c r="J45" s="417">
        <v>-1.8342138102822592E-4</v>
      </c>
      <c r="K45" s="417">
        <v>1.1333681325851552E-2</v>
      </c>
      <c r="L45" s="417">
        <v>1.2515497877574333E-4</v>
      </c>
      <c r="M45" s="282"/>
      <c r="N45" s="282"/>
      <c r="O45" s="282"/>
      <c r="P45" s="159"/>
      <c r="Q45" s="188"/>
      <c r="R45" s="76"/>
      <c r="S45" s="76"/>
    </row>
    <row r="46" spans="1:19" s="1054" customFormat="1" ht="12.75" customHeight="1">
      <c r="A46" s="128" t="s">
        <v>1287</v>
      </c>
      <c r="B46" s="184">
        <v>52772437018</v>
      </c>
      <c r="C46" s="413" t="s">
        <v>1198</v>
      </c>
      <c r="D46" s="413" t="s">
        <v>1279</v>
      </c>
      <c r="E46" s="108" t="s">
        <v>1118</v>
      </c>
      <c r="F46" s="108" t="s">
        <v>1115</v>
      </c>
      <c r="G46" s="108" t="s">
        <v>1117</v>
      </c>
      <c r="H46" s="415">
        <v>60281875.030000001</v>
      </c>
      <c r="I46" s="416">
        <v>20.310199999999998</v>
      </c>
      <c r="J46" s="417">
        <v>2.4968836892173885E-2</v>
      </c>
      <c r="K46" s="417">
        <v>2.34726169599484E-2</v>
      </c>
      <c r="L46" s="417">
        <v>7.4103409710856161E-2</v>
      </c>
      <c r="M46" s="282"/>
      <c r="N46" s="282"/>
      <c r="O46" s="282"/>
      <c r="P46" s="159"/>
      <c r="Q46" s="188"/>
      <c r="R46" s="76"/>
      <c r="S46" s="76"/>
    </row>
    <row r="47" spans="1:19" s="256" customFormat="1" ht="12.75" customHeight="1">
      <c r="A47" s="128" t="s">
        <v>1288</v>
      </c>
      <c r="B47" s="184" t="s">
        <v>1199</v>
      </c>
      <c r="C47" s="413" t="s">
        <v>1200</v>
      </c>
      <c r="D47" s="413" t="s">
        <v>1279</v>
      </c>
      <c r="E47" s="108" t="s">
        <v>1130</v>
      </c>
      <c r="F47" s="108" t="s">
        <v>1115</v>
      </c>
      <c r="G47" s="108" t="s">
        <v>1117</v>
      </c>
      <c r="H47" s="415">
        <v>3122141.43</v>
      </c>
      <c r="I47" s="416">
        <v>99.197400000000002</v>
      </c>
      <c r="J47" s="417">
        <v>1.2821924862294054E-3</v>
      </c>
      <c r="K47" s="417">
        <v>8.5802742149492239E-3</v>
      </c>
      <c r="L47" s="417">
        <v>1.901025267212697E-2</v>
      </c>
      <c r="M47" s="282"/>
      <c r="N47" s="282"/>
      <c r="O47" s="282"/>
      <c r="P47" s="159"/>
      <c r="Q47" s="188"/>
      <c r="R47" s="76"/>
      <c r="S47" s="76"/>
    </row>
    <row r="48" spans="1:19" s="256" customFormat="1" ht="12.75" customHeight="1">
      <c r="A48" s="128" t="s">
        <v>1289</v>
      </c>
      <c r="B48" s="184" t="s">
        <v>1201</v>
      </c>
      <c r="C48" s="413" t="s">
        <v>1202</v>
      </c>
      <c r="D48" s="413" t="s">
        <v>1279</v>
      </c>
      <c r="E48" s="108" t="s">
        <v>1130</v>
      </c>
      <c r="F48" s="108" t="s">
        <v>1115</v>
      </c>
      <c r="G48" s="108" t="s">
        <v>1117</v>
      </c>
      <c r="H48" s="415">
        <v>3242150.33</v>
      </c>
      <c r="I48" s="416">
        <v>96.2654</v>
      </c>
      <c r="J48" s="417">
        <v>-1.762785677511014E-2</v>
      </c>
      <c r="K48" s="417">
        <v>-1.2937013240986728E-3</v>
      </c>
      <c r="L48" s="417">
        <v>9.6782702641509122E-3</v>
      </c>
      <c r="M48" s="282"/>
      <c r="N48" s="282"/>
      <c r="O48" s="282"/>
      <c r="P48" s="159"/>
      <c r="Q48" s="188"/>
      <c r="R48" s="76"/>
      <c r="S48" s="76"/>
    </row>
    <row r="49" spans="1:19" s="256" customFormat="1" ht="12.75" customHeight="1">
      <c r="A49" s="128" t="s">
        <v>1290</v>
      </c>
      <c r="B49" s="184">
        <v>66324185184</v>
      </c>
      <c r="C49" s="413" t="s">
        <v>1203</v>
      </c>
      <c r="D49" s="413" t="s">
        <v>1279</v>
      </c>
      <c r="E49" s="108" t="s">
        <v>1120</v>
      </c>
      <c r="F49" s="108" t="s">
        <v>1115</v>
      </c>
      <c r="G49" s="108" t="s">
        <v>1117</v>
      </c>
      <c r="H49" s="415">
        <v>74117515.579999998</v>
      </c>
      <c r="I49" s="416">
        <v>19.3048</v>
      </c>
      <c r="J49" s="417">
        <v>3.5538060476645317E-3</v>
      </c>
      <c r="K49" s="417">
        <v>2.3781089360819241E-3</v>
      </c>
      <c r="L49" s="417">
        <v>1.1793395189661826E-2</v>
      </c>
      <c r="M49" s="282"/>
      <c r="N49" s="282"/>
      <c r="O49" s="282"/>
      <c r="P49" s="159"/>
      <c r="Q49" s="188"/>
      <c r="R49" s="76"/>
      <c r="S49" s="76"/>
    </row>
    <row r="50" spans="1:19" s="1054" customFormat="1" ht="12.75" customHeight="1">
      <c r="A50" s="128" t="s">
        <v>1347</v>
      </c>
      <c r="B50" s="184" t="s">
        <v>1366</v>
      </c>
      <c r="C50" s="413" t="s">
        <v>1367</v>
      </c>
      <c r="D50" s="413" t="s">
        <v>1279</v>
      </c>
      <c r="E50" s="108" t="s">
        <v>1130</v>
      </c>
      <c r="F50" s="108" t="s">
        <v>1115</v>
      </c>
      <c r="G50" s="108" t="s">
        <v>1117</v>
      </c>
      <c r="H50" s="415">
        <v>17898509.629999999</v>
      </c>
      <c r="I50" s="416">
        <v>102.02979999999999</v>
      </c>
      <c r="J50" s="417">
        <v>3.3194224700316965E-4</v>
      </c>
      <c r="K50" s="417">
        <v>3.0120896470231528E-3</v>
      </c>
      <c r="L50" s="417">
        <v>2.1864945003657876E-3</v>
      </c>
      <c r="M50" s="282"/>
      <c r="N50" s="282"/>
      <c r="O50" s="282"/>
      <c r="P50" s="159"/>
      <c r="Q50" s="188"/>
      <c r="R50" s="76"/>
      <c r="S50" s="76"/>
    </row>
    <row r="51" spans="1:19" s="1054" customFormat="1" ht="12.75" customHeight="1">
      <c r="A51" s="128" t="s">
        <v>1355</v>
      </c>
      <c r="B51" s="184" t="s">
        <v>1364</v>
      </c>
      <c r="C51" s="413" t="s">
        <v>1365</v>
      </c>
      <c r="D51" s="413" t="s">
        <v>1279</v>
      </c>
      <c r="E51" s="108" t="s">
        <v>1130</v>
      </c>
      <c r="F51" s="108" t="s">
        <v>1115</v>
      </c>
      <c r="G51" s="108" t="s">
        <v>1117</v>
      </c>
      <c r="H51" s="415">
        <v>4147113.48</v>
      </c>
      <c r="I51" s="416">
        <v>102.9355</v>
      </c>
      <c r="J51" s="417">
        <v>2.097327239372504E-3</v>
      </c>
      <c r="K51" s="417">
        <v>3.2856262865699204E-3</v>
      </c>
      <c r="L51" s="417">
        <v>1.7553162129615441E-3</v>
      </c>
      <c r="M51" s="282"/>
      <c r="N51" s="282"/>
      <c r="O51" s="282"/>
      <c r="P51" s="159"/>
      <c r="Q51" s="188"/>
      <c r="R51" s="76"/>
      <c r="S51" s="76"/>
    </row>
    <row r="52" spans="1:19" s="1054" customFormat="1" ht="12.75" customHeight="1">
      <c r="A52" s="128" t="s">
        <v>1389</v>
      </c>
      <c r="B52" s="184" t="s">
        <v>1362</v>
      </c>
      <c r="C52" s="413" t="s">
        <v>1363</v>
      </c>
      <c r="D52" s="413" t="s">
        <v>1279</v>
      </c>
      <c r="E52" s="108" t="s">
        <v>1130</v>
      </c>
      <c r="F52" s="108" t="s">
        <v>1115</v>
      </c>
      <c r="G52" s="108" t="s">
        <v>1117</v>
      </c>
      <c r="H52" s="415">
        <v>25726365.870000001</v>
      </c>
      <c r="I52" s="416">
        <v>102.872</v>
      </c>
      <c r="J52" s="417">
        <v>-1.9059991678281873E-3</v>
      </c>
      <c r="K52" s="417">
        <v>2.7830172586060797E-3</v>
      </c>
      <c r="L52" s="417">
        <v>1.0158956721690204E-2</v>
      </c>
      <c r="M52" s="282"/>
      <c r="N52" s="282"/>
      <c r="O52" s="282"/>
      <c r="P52" s="159"/>
      <c r="Q52" s="188"/>
      <c r="R52" s="76"/>
      <c r="S52" s="76"/>
    </row>
    <row r="53" spans="1:19" s="256" customFormat="1" ht="12.75" customHeight="1">
      <c r="A53" s="128" t="s">
        <v>1430</v>
      </c>
      <c r="B53" s="184" t="s">
        <v>1431</v>
      </c>
      <c r="C53" s="413" t="s">
        <v>1432</v>
      </c>
      <c r="D53" s="413" t="s">
        <v>1279</v>
      </c>
      <c r="E53" s="108" t="s">
        <v>1130</v>
      </c>
      <c r="F53" s="108" t="s">
        <v>1115</v>
      </c>
      <c r="G53" s="108" t="s">
        <v>1117</v>
      </c>
      <c r="H53" s="415">
        <v>31479983.239999998</v>
      </c>
      <c r="I53" s="416">
        <v>102.3927</v>
      </c>
      <c r="J53" s="417">
        <v>2.4196467991854931E-3</v>
      </c>
      <c r="K53" s="417">
        <v>2.721446842181674E-3</v>
      </c>
      <c r="L53" s="417">
        <v>7.5234978091724969E-3</v>
      </c>
      <c r="M53" s="282"/>
      <c r="N53" s="282"/>
      <c r="O53" s="282"/>
      <c r="P53" s="159"/>
      <c r="Q53" s="188"/>
      <c r="R53" s="76"/>
      <c r="S53" s="76"/>
    </row>
    <row r="54" spans="1:19" s="256" customFormat="1" ht="12.75" customHeight="1">
      <c r="A54" s="128" t="s">
        <v>1461</v>
      </c>
      <c r="B54" s="184" t="s">
        <v>1462</v>
      </c>
      <c r="C54" s="413" t="s">
        <v>1463</v>
      </c>
      <c r="D54" s="413" t="s">
        <v>1279</v>
      </c>
      <c r="E54" s="108" t="s">
        <v>1130</v>
      </c>
      <c r="F54" s="108" t="s">
        <v>1115</v>
      </c>
      <c r="G54" s="108" t="s">
        <v>1117</v>
      </c>
      <c r="H54" s="415">
        <v>25548596.82</v>
      </c>
      <c r="I54" s="416">
        <v>102.77290000000001</v>
      </c>
      <c r="J54" s="417">
        <v>2.4502323974606721E-3</v>
      </c>
      <c r="K54" s="417">
        <v>2.638962599900152E-3</v>
      </c>
      <c r="L54" s="417">
        <v>1.210127643010761E-3</v>
      </c>
      <c r="M54" s="282"/>
      <c r="N54" s="282"/>
      <c r="O54" s="282"/>
      <c r="P54" s="159"/>
      <c r="Q54" s="188"/>
      <c r="R54" s="76"/>
      <c r="S54" s="76"/>
    </row>
    <row r="55" spans="1:19" ht="12.75" customHeight="1">
      <c r="A55" s="128" t="s">
        <v>1574</v>
      </c>
      <c r="B55" s="184" t="s">
        <v>1592</v>
      </c>
      <c r="C55" s="413" t="s">
        <v>1593</v>
      </c>
      <c r="D55" s="413" t="s">
        <v>1279</v>
      </c>
      <c r="E55" s="414" t="s">
        <v>1130</v>
      </c>
      <c r="F55" s="414" t="s">
        <v>1115</v>
      </c>
      <c r="G55" s="414" t="s">
        <v>1117</v>
      </c>
      <c r="H55" s="415">
        <v>13945205.560000001</v>
      </c>
      <c r="I55" s="416">
        <v>100.589</v>
      </c>
      <c r="J55" s="417">
        <v>3.0062614258494769E-3</v>
      </c>
      <c r="K55" s="417">
        <v>3.0063567244174028E-3</v>
      </c>
      <c r="L55" s="417" t="s">
        <v>1115</v>
      </c>
      <c r="M55" s="282"/>
      <c r="N55" s="282"/>
      <c r="O55" s="282"/>
      <c r="P55" s="159"/>
      <c r="Q55" s="188"/>
      <c r="R55" s="76"/>
      <c r="S55" s="76"/>
    </row>
    <row r="56" spans="1:19" s="256" customFormat="1" ht="12.75" customHeight="1">
      <c r="A56" s="128" t="s">
        <v>1343</v>
      </c>
      <c r="B56" s="184" t="s">
        <v>1368</v>
      </c>
      <c r="C56" s="413" t="s">
        <v>1369</v>
      </c>
      <c r="D56" s="413" t="s">
        <v>1279</v>
      </c>
      <c r="E56" s="414" t="s">
        <v>1130</v>
      </c>
      <c r="F56" s="414" t="s">
        <v>1115</v>
      </c>
      <c r="G56" s="414" t="s">
        <v>1117</v>
      </c>
      <c r="H56" s="415">
        <v>18319284.98</v>
      </c>
      <c r="I56" s="416">
        <v>104.2697</v>
      </c>
      <c r="J56" s="417">
        <v>1.729607806332023E-3</v>
      </c>
      <c r="K56" s="417">
        <v>2.0719990850912584E-3</v>
      </c>
      <c r="L56" s="417">
        <v>1.1169747010919551E-4</v>
      </c>
      <c r="M56" s="282"/>
      <c r="N56" s="282"/>
      <c r="O56" s="282"/>
      <c r="P56" s="159"/>
      <c r="Q56" s="188"/>
      <c r="R56" s="76"/>
      <c r="S56" s="76"/>
    </row>
    <row r="57" spans="1:19" s="256" customFormat="1" ht="12.75" customHeight="1">
      <c r="A57" s="128" t="s">
        <v>1345</v>
      </c>
      <c r="B57" s="184" t="s">
        <v>1362</v>
      </c>
      <c r="C57" s="413" t="s">
        <v>1363</v>
      </c>
      <c r="D57" s="413" t="s">
        <v>1279</v>
      </c>
      <c r="E57" s="414" t="s">
        <v>1130</v>
      </c>
      <c r="F57" s="414" t="s">
        <v>1115</v>
      </c>
      <c r="G57" s="414" t="s">
        <v>1117</v>
      </c>
      <c r="H57" s="415">
        <v>6921547.5099999998</v>
      </c>
      <c r="I57" s="416">
        <v>106.4855</v>
      </c>
      <c r="J57" s="417">
        <v>-1.0546763263841186E-6</v>
      </c>
      <c r="K57" s="417">
        <v>2.1523328389336793E-3</v>
      </c>
      <c r="L57" s="417">
        <v>-1.4174363340663243E-3</v>
      </c>
      <c r="M57" s="282"/>
      <c r="N57" s="282"/>
      <c r="O57" s="282"/>
      <c r="P57" s="159"/>
      <c r="Q57" s="188"/>
      <c r="R57" s="76"/>
      <c r="S57" s="76"/>
    </row>
    <row r="58" spans="1:19" s="256" customFormat="1" ht="12.75" customHeight="1">
      <c r="A58" s="128" t="s">
        <v>1325</v>
      </c>
      <c r="B58" s="184" t="s">
        <v>1326</v>
      </c>
      <c r="C58" s="413" t="s">
        <v>1327</v>
      </c>
      <c r="D58" s="413" t="s">
        <v>1279</v>
      </c>
      <c r="E58" s="414" t="s">
        <v>1130</v>
      </c>
      <c r="F58" s="414" t="s">
        <v>1115</v>
      </c>
      <c r="G58" s="414" t="s">
        <v>1117</v>
      </c>
      <c r="H58" s="415">
        <v>21920899.629999999</v>
      </c>
      <c r="I58" s="416">
        <v>101.46850000000001</v>
      </c>
      <c r="J58" s="417">
        <v>1.1726121758903751E-4</v>
      </c>
      <c r="K58" s="417">
        <v>2.4708946199505366E-3</v>
      </c>
      <c r="L58" s="417">
        <v>-1.5841652815457019E-3</v>
      </c>
      <c r="M58" s="282"/>
      <c r="N58" s="282"/>
      <c r="O58" s="282"/>
      <c r="P58" s="159"/>
      <c r="Q58" s="188"/>
      <c r="R58" s="76"/>
      <c r="S58" s="76"/>
    </row>
    <row r="59" spans="1:19" s="256" customFormat="1" ht="12.75" customHeight="1">
      <c r="A59" s="128" t="s">
        <v>1135</v>
      </c>
      <c r="B59" s="184">
        <v>84300431782</v>
      </c>
      <c r="C59" s="413" t="s">
        <v>1136</v>
      </c>
      <c r="D59" s="413" t="s">
        <v>140</v>
      </c>
      <c r="E59" s="414" t="s">
        <v>1116</v>
      </c>
      <c r="F59" s="414" t="s">
        <v>1115</v>
      </c>
      <c r="G59" s="414" t="s">
        <v>1117</v>
      </c>
      <c r="H59" s="415">
        <v>13433140.07</v>
      </c>
      <c r="I59" s="416">
        <v>31.066700000000001</v>
      </c>
      <c r="J59" s="417">
        <v>4.8007138270193872E-2</v>
      </c>
      <c r="K59" s="417">
        <v>1.6647031873813667E-2</v>
      </c>
      <c r="L59" s="417">
        <v>0.14970610666067752</v>
      </c>
      <c r="M59" s="282"/>
      <c r="N59" s="282"/>
      <c r="O59" s="282"/>
      <c r="P59" s="159"/>
      <c r="Q59" s="188"/>
      <c r="R59" s="76"/>
      <c r="S59" s="76"/>
    </row>
    <row r="60" spans="1:19" s="256" customFormat="1" ht="12.75" customHeight="1">
      <c r="A60" s="128" t="s">
        <v>1137</v>
      </c>
      <c r="B60" s="184" t="s">
        <v>1138</v>
      </c>
      <c r="C60" s="413" t="s">
        <v>1139</v>
      </c>
      <c r="D60" s="413" t="s">
        <v>140</v>
      </c>
      <c r="E60" s="414" t="s">
        <v>1116</v>
      </c>
      <c r="F60" s="414" t="s">
        <v>1115</v>
      </c>
      <c r="G60" s="414" t="s">
        <v>1140</v>
      </c>
      <c r="H60" s="415">
        <v>655221.48</v>
      </c>
      <c r="I60" s="416">
        <v>29.328499999999998</v>
      </c>
      <c r="J60" s="417">
        <v>3.8496938444335216E-2</v>
      </c>
      <c r="K60" s="417">
        <v>1.2909822837402052E-2</v>
      </c>
      <c r="L60" s="417">
        <v>0.15780008910057886</v>
      </c>
      <c r="M60" s="282"/>
      <c r="N60" s="282"/>
      <c r="O60" s="282"/>
      <c r="P60" s="159"/>
      <c r="Q60" s="188"/>
      <c r="R60" s="76"/>
      <c r="S60" s="76"/>
    </row>
    <row r="61" spans="1:19" s="256" customFormat="1" ht="12.75" customHeight="1">
      <c r="A61" s="107" t="s">
        <v>1141</v>
      </c>
      <c r="B61" s="418" t="s">
        <v>1142</v>
      </c>
      <c r="C61" s="419" t="s">
        <v>1143</v>
      </c>
      <c r="D61" s="419" t="s">
        <v>1144</v>
      </c>
      <c r="E61" s="108" t="s">
        <v>1118</v>
      </c>
      <c r="F61" s="108" t="s">
        <v>1115</v>
      </c>
      <c r="G61" s="108" t="s">
        <v>1117</v>
      </c>
      <c r="H61" s="415">
        <v>5609238.7800000003</v>
      </c>
      <c r="I61" s="416">
        <v>104.46299999999999</v>
      </c>
      <c r="J61" s="417">
        <v>-3.6617858356221555E-3</v>
      </c>
      <c r="K61" s="417">
        <v>1.5243902439023849E-3</v>
      </c>
      <c r="L61" s="417">
        <v>1.0730383586243564E-2</v>
      </c>
      <c r="M61" s="282"/>
      <c r="N61" s="282"/>
      <c r="O61" s="282"/>
      <c r="P61" s="159"/>
      <c r="Q61" s="188"/>
      <c r="R61" s="76"/>
      <c r="S61" s="76"/>
    </row>
    <row r="62" spans="1:19" s="256" customFormat="1" ht="12.75" customHeight="1">
      <c r="A62" s="107" t="s">
        <v>1145</v>
      </c>
      <c r="B62" s="418">
        <v>80921653541</v>
      </c>
      <c r="C62" s="419" t="s">
        <v>1146</v>
      </c>
      <c r="D62" s="419" t="s">
        <v>1144</v>
      </c>
      <c r="E62" s="108" t="s">
        <v>1116</v>
      </c>
      <c r="F62" s="108" t="s">
        <v>1115</v>
      </c>
      <c r="G62" s="108" t="s">
        <v>1117</v>
      </c>
      <c r="H62" s="415">
        <v>5143427.59</v>
      </c>
      <c r="I62" s="416">
        <v>22.469799999999999</v>
      </c>
      <c r="J62" s="417">
        <v>5.8261631171028228E-3</v>
      </c>
      <c r="K62" s="417">
        <v>1.241309705645155E-2</v>
      </c>
      <c r="L62" s="417">
        <v>0.13538669172681028</v>
      </c>
      <c r="M62" s="282"/>
      <c r="N62" s="282"/>
      <c r="O62" s="282"/>
      <c r="P62" s="159"/>
      <c r="Q62" s="188"/>
      <c r="R62" s="76"/>
      <c r="S62" s="76"/>
    </row>
    <row r="63" spans="1:19" s="256" customFormat="1" ht="12.75" customHeight="1">
      <c r="A63" s="424" t="s">
        <v>1147</v>
      </c>
      <c r="B63" s="418">
        <v>43449016606</v>
      </c>
      <c r="C63" s="419" t="s">
        <v>1148</v>
      </c>
      <c r="D63" s="419" t="s">
        <v>1144</v>
      </c>
      <c r="E63" s="108" t="s">
        <v>1118</v>
      </c>
      <c r="F63" s="108" t="s">
        <v>1115</v>
      </c>
      <c r="G63" s="108" t="s">
        <v>1117</v>
      </c>
      <c r="H63" s="415">
        <v>13787729.960000001</v>
      </c>
      <c r="I63" s="416">
        <v>19.4438</v>
      </c>
      <c r="J63" s="417">
        <v>-5.2097885719615267E-4</v>
      </c>
      <c r="K63" s="417">
        <v>3.0798437894974384E-3</v>
      </c>
      <c r="L63" s="417">
        <v>8.7114340803035484E-2</v>
      </c>
      <c r="M63" s="282"/>
      <c r="N63" s="282"/>
      <c r="O63" s="282"/>
      <c r="P63" s="159"/>
      <c r="Q63" s="188"/>
      <c r="R63" s="76"/>
      <c r="S63" s="76"/>
    </row>
    <row r="64" spans="1:19" s="256" customFormat="1" ht="12.75" customHeight="1">
      <c r="A64" s="424" t="s">
        <v>1390</v>
      </c>
      <c r="B64" s="418" t="s">
        <v>1149</v>
      </c>
      <c r="C64" s="419" t="s">
        <v>1150</v>
      </c>
      <c r="D64" s="419" t="s">
        <v>1144</v>
      </c>
      <c r="E64" s="108" t="s">
        <v>1120</v>
      </c>
      <c r="F64" s="108" t="s">
        <v>1115</v>
      </c>
      <c r="G64" s="108" t="s">
        <v>1117</v>
      </c>
      <c r="H64" s="415">
        <v>7384793.5700000003</v>
      </c>
      <c r="I64" s="416">
        <v>18.886900000000001</v>
      </c>
      <c r="J64" s="417">
        <v>-1.6166827897472924E-2</v>
      </c>
      <c r="K64" s="417">
        <v>1.6387356809504094E-3</v>
      </c>
      <c r="L64" s="417">
        <v>1.0143593205980794E-2</v>
      </c>
      <c r="M64" s="282"/>
      <c r="N64" s="282"/>
      <c r="O64" s="282"/>
      <c r="P64" s="159"/>
      <c r="Q64" s="188"/>
      <c r="R64" s="76"/>
      <c r="S64" s="76"/>
    </row>
    <row r="65" spans="1:19" s="256" customFormat="1" ht="12.75" customHeight="1">
      <c r="A65" s="424" t="s">
        <v>1151</v>
      </c>
      <c r="B65" s="418" t="s">
        <v>1152</v>
      </c>
      <c r="C65" s="419" t="s">
        <v>1153</v>
      </c>
      <c r="D65" s="419" t="s">
        <v>1144</v>
      </c>
      <c r="E65" s="108" t="s">
        <v>1120</v>
      </c>
      <c r="F65" s="108" t="s">
        <v>1115</v>
      </c>
      <c r="G65" s="108" t="s">
        <v>1117</v>
      </c>
      <c r="H65" s="415">
        <v>11933894.74</v>
      </c>
      <c r="I65" s="416">
        <v>162.2105</v>
      </c>
      <c r="J65" s="417">
        <v>-1.122771192819938E-2</v>
      </c>
      <c r="K65" s="417">
        <v>-2.8768399020154822E-3</v>
      </c>
      <c r="L65" s="417">
        <v>-2.3133964253634343E-3</v>
      </c>
      <c r="M65" s="282"/>
      <c r="N65" s="282"/>
      <c r="O65" s="282"/>
      <c r="P65" s="159"/>
      <c r="Q65" s="188"/>
      <c r="R65" s="76"/>
      <c r="S65" s="76"/>
    </row>
    <row r="66" spans="1:19" s="256" customFormat="1" ht="12.75" customHeight="1">
      <c r="A66" s="424" t="s">
        <v>1154</v>
      </c>
      <c r="B66" s="418">
        <v>99792542550</v>
      </c>
      <c r="C66" s="419" t="s">
        <v>1155</v>
      </c>
      <c r="D66" s="419" t="s">
        <v>112</v>
      </c>
      <c r="E66" s="108" t="s">
        <v>1118</v>
      </c>
      <c r="F66" s="108" t="s">
        <v>114</v>
      </c>
      <c r="G66" s="108" t="s">
        <v>1117</v>
      </c>
      <c r="H66" s="415">
        <v>12605030.92</v>
      </c>
      <c r="I66" s="416">
        <v>17.209499999999998</v>
      </c>
      <c r="J66" s="417">
        <v>7.7591382643305673E-2</v>
      </c>
      <c r="K66" s="417">
        <v>1.520192545924326E-2</v>
      </c>
      <c r="L66" s="417">
        <v>3.7604456824512411E-2</v>
      </c>
      <c r="M66" s="282"/>
      <c r="N66" s="282"/>
      <c r="O66" s="282"/>
      <c r="P66" s="159"/>
      <c r="Q66" s="188"/>
      <c r="R66" s="76"/>
      <c r="S66" s="76"/>
    </row>
    <row r="67" spans="1:19" s="256" customFormat="1" ht="12.75" customHeight="1">
      <c r="A67" s="424" t="s">
        <v>1115</v>
      </c>
      <c r="B67" s="418" t="s">
        <v>1115</v>
      </c>
      <c r="C67" s="419" t="s">
        <v>1115</v>
      </c>
      <c r="D67" s="419" t="s">
        <v>1115</v>
      </c>
      <c r="E67" s="108" t="s">
        <v>1115</v>
      </c>
      <c r="F67" s="108" t="s">
        <v>115</v>
      </c>
      <c r="G67" s="108" t="s">
        <v>1117</v>
      </c>
      <c r="H67" s="415">
        <v>7002407.4299999997</v>
      </c>
      <c r="I67" s="416">
        <v>16.551100000000002</v>
      </c>
      <c r="J67" s="417">
        <v>1.2243876380978236E-2</v>
      </c>
      <c r="K67" s="417">
        <v>1.47885640010057E-2</v>
      </c>
      <c r="L67" s="417">
        <v>3.5084208353919122E-2</v>
      </c>
      <c r="M67" s="282"/>
      <c r="N67" s="282"/>
      <c r="O67" s="282"/>
      <c r="P67" s="159"/>
      <c r="Q67" s="188"/>
      <c r="R67" s="76"/>
      <c r="S67" s="76"/>
    </row>
    <row r="68" spans="1:19" s="256" customFormat="1" ht="12.75" customHeight="1">
      <c r="A68" s="424" t="s">
        <v>1115</v>
      </c>
      <c r="B68" s="418" t="s">
        <v>1115</v>
      </c>
      <c r="C68" s="419" t="s">
        <v>1115</v>
      </c>
      <c r="D68" s="419" t="s">
        <v>1115</v>
      </c>
      <c r="E68" s="108" t="s">
        <v>1115</v>
      </c>
      <c r="F68" s="108" t="s">
        <v>116</v>
      </c>
      <c r="G68" s="108" t="s">
        <v>1117</v>
      </c>
      <c r="H68" s="415">
        <v>1139808.19</v>
      </c>
      <c r="I68" s="416">
        <v>17.1082</v>
      </c>
      <c r="J68" s="417">
        <v>7.1309959607073647E-2</v>
      </c>
      <c r="K68" s="417">
        <v>1.5401781739837528E-2</v>
      </c>
      <c r="L68" s="417">
        <v>3.885016152145937E-2</v>
      </c>
      <c r="M68" s="282"/>
      <c r="N68" s="282"/>
      <c r="O68" s="282"/>
      <c r="P68" s="159"/>
      <c r="Q68" s="188"/>
      <c r="R68" s="76"/>
      <c r="S68" s="76"/>
    </row>
    <row r="69" spans="1:19" s="256" customFormat="1" ht="12.75" customHeight="1">
      <c r="A69" s="424" t="s">
        <v>1445</v>
      </c>
      <c r="B69" s="418" t="s">
        <v>1446</v>
      </c>
      <c r="C69" s="419" t="s">
        <v>1447</v>
      </c>
      <c r="D69" s="419" t="s">
        <v>112</v>
      </c>
      <c r="E69" s="108" t="s">
        <v>1116</v>
      </c>
      <c r="F69" s="108" t="s">
        <v>114</v>
      </c>
      <c r="G69" s="108" t="s">
        <v>1117</v>
      </c>
      <c r="H69" s="415">
        <v>8217216.8799999999</v>
      </c>
      <c r="I69" s="416">
        <v>15.5665</v>
      </c>
      <c r="J69" s="417">
        <v>0.11356292394575851</v>
      </c>
      <c r="K69" s="417">
        <v>5.9962276741636567E-2</v>
      </c>
      <c r="L69" s="417">
        <v>0.23757081992350004</v>
      </c>
      <c r="M69" s="282"/>
      <c r="N69" s="282"/>
      <c r="O69" s="282"/>
      <c r="P69" s="159"/>
      <c r="Q69" s="188"/>
      <c r="R69" s="76"/>
      <c r="S69" s="76"/>
    </row>
    <row r="70" spans="1:19" s="256" customFormat="1" ht="12.75" customHeight="1">
      <c r="A70" s="424" t="s">
        <v>1115</v>
      </c>
      <c r="B70" s="418" t="s">
        <v>1115</v>
      </c>
      <c r="C70" s="419" t="s">
        <v>1115</v>
      </c>
      <c r="D70" s="419" t="s">
        <v>1115</v>
      </c>
      <c r="E70" s="108" t="s">
        <v>1115</v>
      </c>
      <c r="F70" s="108" t="s">
        <v>115</v>
      </c>
      <c r="G70" s="108" t="s">
        <v>1117</v>
      </c>
      <c r="H70" s="415">
        <v>3986970.67</v>
      </c>
      <c r="I70" s="416">
        <v>77.478200000000001</v>
      </c>
      <c r="J70" s="417">
        <v>0.39846499466594087</v>
      </c>
      <c r="K70" s="417">
        <v>6.0070216917187169E-2</v>
      </c>
      <c r="L70" s="417" t="s">
        <v>1115</v>
      </c>
      <c r="M70" s="282"/>
      <c r="N70" s="282"/>
      <c r="O70" s="282"/>
      <c r="P70" s="159"/>
      <c r="Q70" s="188"/>
      <c r="R70" s="76"/>
      <c r="S70" s="76"/>
    </row>
    <row r="71" spans="1:19" ht="12.75" customHeight="1">
      <c r="A71" s="107" t="s">
        <v>1156</v>
      </c>
      <c r="B71" s="418">
        <v>48827873221</v>
      </c>
      <c r="C71" s="419" t="s">
        <v>1157</v>
      </c>
      <c r="D71" s="419" t="s">
        <v>112</v>
      </c>
      <c r="E71" s="108" t="s">
        <v>1120</v>
      </c>
      <c r="F71" s="108" t="s">
        <v>114</v>
      </c>
      <c r="G71" s="108" t="s">
        <v>1117</v>
      </c>
      <c r="H71" s="415">
        <v>6618745.1399999997</v>
      </c>
      <c r="I71" s="416">
        <v>219.73670000000001</v>
      </c>
      <c r="J71" s="417">
        <v>3.9644120759152468E-3</v>
      </c>
      <c r="K71" s="417">
        <v>3.2113838398089012E-3</v>
      </c>
      <c r="L71" s="417">
        <v>2.0320022107600533E-3</v>
      </c>
      <c r="M71" s="282"/>
      <c r="N71" s="282"/>
      <c r="O71" s="282"/>
      <c r="P71" s="159"/>
      <c r="Q71" s="188"/>
      <c r="R71" s="76"/>
      <c r="S71" s="76"/>
    </row>
    <row r="72" spans="1:19" ht="12.75" customHeight="1">
      <c r="A72" s="424" t="s">
        <v>1115</v>
      </c>
      <c r="B72" s="418" t="s">
        <v>1115</v>
      </c>
      <c r="C72" s="419" t="s">
        <v>1115</v>
      </c>
      <c r="D72" s="419" t="s">
        <v>1115</v>
      </c>
      <c r="E72" s="108" t="s">
        <v>1115</v>
      </c>
      <c r="F72" s="108" t="s">
        <v>115</v>
      </c>
      <c r="G72" s="108" t="s">
        <v>1117</v>
      </c>
      <c r="H72" s="415">
        <v>5694569.5700000003</v>
      </c>
      <c r="I72" s="416">
        <v>209.69540000000001</v>
      </c>
      <c r="J72" s="417">
        <v>-2.0496578963763779E-2</v>
      </c>
      <c r="K72" s="417">
        <v>2.8023608694780489E-3</v>
      </c>
      <c r="L72" s="417">
        <v>-4.1614489660013465E-4</v>
      </c>
      <c r="M72" s="282"/>
      <c r="N72" s="282"/>
      <c r="O72" s="282"/>
      <c r="P72" s="159"/>
      <c r="Q72" s="188"/>
      <c r="R72" s="76"/>
      <c r="S72" s="76"/>
    </row>
    <row r="73" spans="1:19" ht="12.75" customHeight="1">
      <c r="A73" s="107" t="s">
        <v>1115</v>
      </c>
      <c r="B73" s="184" t="s">
        <v>1115</v>
      </c>
      <c r="C73" s="413" t="s">
        <v>1115</v>
      </c>
      <c r="D73" s="419" t="s">
        <v>1115</v>
      </c>
      <c r="E73" s="108" t="s">
        <v>1115</v>
      </c>
      <c r="F73" s="108" t="s">
        <v>116</v>
      </c>
      <c r="G73" s="108" t="s">
        <v>1117</v>
      </c>
      <c r="H73" s="420">
        <v>672057.46</v>
      </c>
      <c r="I73" s="421">
        <v>214.73490000000001</v>
      </c>
      <c r="J73" s="417">
        <v>6.9794748613281721E-2</v>
      </c>
      <c r="K73" s="417">
        <v>3.4130123431983517E-3</v>
      </c>
      <c r="L73" s="417">
        <v>3.2990887207704489E-3</v>
      </c>
      <c r="M73" s="282"/>
      <c r="N73" s="282"/>
      <c r="O73" s="282"/>
      <c r="P73" s="159"/>
      <c r="Q73" s="188"/>
      <c r="R73" s="76"/>
      <c r="S73" s="76"/>
    </row>
    <row r="74" spans="1:19" ht="12.75" customHeight="1">
      <c r="A74" s="107" t="s">
        <v>1158</v>
      </c>
      <c r="B74" s="184" t="s">
        <v>1159</v>
      </c>
      <c r="C74" s="413" t="s">
        <v>995</v>
      </c>
      <c r="D74" s="419" t="s">
        <v>112</v>
      </c>
      <c r="E74" s="108" t="s">
        <v>1116</v>
      </c>
      <c r="F74" s="108" t="s">
        <v>114</v>
      </c>
      <c r="G74" s="108" t="s">
        <v>1117</v>
      </c>
      <c r="H74" s="415">
        <v>4477075.07</v>
      </c>
      <c r="I74" s="416">
        <v>23.041</v>
      </c>
      <c r="J74" s="417">
        <v>1.840842565275369E-2</v>
      </c>
      <c r="K74" s="417">
        <v>1.8409246613184882E-2</v>
      </c>
      <c r="L74" s="417">
        <v>0.11287673879443583</v>
      </c>
      <c r="M74" s="282"/>
      <c r="N74" s="282"/>
      <c r="O74" s="282"/>
      <c r="P74" s="159"/>
      <c r="Q74" s="188"/>
      <c r="R74" s="76"/>
      <c r="S74" s="76"/>
    </row>
    <row r="75" spans="1:19" ht="12.75" customHeight="1">
      <c r="A75" s="424" t="s">
        <v>1115</v>
      </c>
      <c r="B75" s="184" t="s">
        <v>1115</v>
      </c>
      <c r="C75" s="413" t="s">
        <v>1115</v>
      </c>
      <c r="D75" s="413" t="s">
        <v>1115</v>
      </c>
      <c r="E75" s="108" t="s">
        <v>1115</v>
      </c>
      <c r="F75" s="108" t="s">
        <v>115</v>
      </c>
      <c r="G75" s="108" t="s">
        <v>1117</v>
      </c>
      <c r="H75" s="415">
        <v>38657.040000000001</v>
      </c>
      <c r="I75" s="416">
        <v>23.037600000000001</v>
      </c>
      <c r="J75" s="417">
        <v>1.8408631792589114E-2</v>
      </c>
      <c r="K75" s="417">
        <v>1.8412013562558949E-2</v>
      </c>
      <c r="L75" s="417">
        <v>0.11289527839772751</v>
      </c>
      <c r="M75" s="282"/>
      <c r="N75" s="282"/>
      <c r="O75" s="282"/>
      <c r="P75" s="159"/>
      <c r="Q75" s="188"/>
      <c r="R75" s="76"/>
      <c r="S75" s="76"/>
    </row>
    <row r="76" spans="1:19" ht="12.75" customHeight="1">
      <c r="A76" s="424" t="s">
        <v>1348</v>
      </c>
      <c r="B76" s="184" t="s">
        <v>1374</v>
      </c>
      <c r="C76" s="413" t="s">
        <v>1375</v>
      </c>
      <c r="D76" s="413" t="s">
        <v>112</v>
      </c>
      <c r="E76" s="108" t="s">
        <v>1118</v>
      </c>
      <c r="F76" s="108" t="s">
        <v>114</v>
      </c>
      <c r="G76" s="108" t="s">
        <v>1140</v>
      </c>
      <c r="H76" s="415">
        <v>1279841.8600000001</v>
      </c>
      <c r="I76" s="416">
        <v>111.93089999999999</v>
      </c>
      <c r="J76" s="417">
        <v>2.8007162368284044E-2</v>
      </c>
      <c r="K76" s="417">
        <v>3.7675036566211517E-3</v>
      </c>
      <c r="L76" s="417">
        <v>0.1160387770245781</v>
      </c>
      <c r="M76" s="282"/>
      <c r="N76" s="282"/>
      <c r="O76" s="282"/>
      <c r="P76" s="159"/>
      <c r="Q76" s="188"/>
      <c r="R76" s="76"/>
      <c r="S76" s="76"/>
    </row>
    <row r="77" spans="1:19" ht="12.75" customHeight="1">
      <c r="A77" s="107" t="s">
        <v>1115</v>
      </c>
      <c r="B77" s="184" t="s">
        <v>1115</v>
      </c>
      <c r="C77" s="413" t="s">
        <v>1115</v>
      </c>
      <c r="D77" s="413" t="s">
        <v>1115</v>
      </c>
      <c r="E77" s="108" t="s">
        <v>1115</v>
      </c>
      <c r="F77" s="108" t="s">
        <v>115</v>
      </c>
      <c r="G77" s="108" t="s">
        <v>1140</v>
      </c>
      <c r="H77" s="415">
        <v>0</v>
      </c>
      <c r="I77" s="416">
        <v>0</v>
      </c>
      <c r="J77" s="417" t="s">
        <v>1115</v>
      </c>
      <c r="K77" s="417" t="s">
        <v>1115</v>
      </c>
      <c r="L77" s="417" t="s">
        <v>1115</v>
      </c>
      <c r="M77" s="282"/>
      <c r="N77" s="282"/>
      <c r="O77" s="282"/>
      <c r="P77" s="159"/>
      <c r="Q77" s="188"/>
      <c r="R77" s="76"/>
      <c r="S77" s="76"/>
    </row>
    <row r="78" spans="1:19" ht="12.75" customHeight="1">
      <c r="A78" s="128" t="s">
        <v>1115</v>
      </c>
      <c r="B78" s="184" t="s">
        <v>1115</v>
      </c>
      <c r="C78" s="413" t="s">
        <v>1115</v>
      </c>
      <c r="D78" s="413" t="s">
        <v>1115</v>
      </c>
      <c r="E78" s="422" t="s">
        <v>1115</v>
      </c>
      <c r="F78" s="422" t="s">
        <v>116</v>
      </c>
      <c r="G78" s="422" t="s">
        <v>1140</v>
      </c>
      <c r="H78" s="415">
        <v>0</v>
      </c>
      <c r="I78" s="416">
        <v>0</v>
      </c>
      <c r="J78" s="417" t="s">
        <v>1115</v>
      </c>
      <c r="K78" s="417" t="s">
        <v>1115</v>
      </c>
      <c r="L78" s="417" t="s">
        <v>1115</v>
      </c>
      <c r="M78" s="282"/>
      <c r="N78" s="282"/>
      <c r="O78" s="282"/>
      <c r="P78" s="159"/>
      <c r="Q78" s="188"/>
      <c r="R78" s="76"/>
      <c r="S78" s="76"/>
    </row>
    <row r="79" spans="1:19" ht="12.75" customHeight="1">
      <c r="A79" s="107" t="s">
        <v>1160</v>
      </c>
      <c r="B79" s="184" t="s">
        <v>1161</v>
      </c>
      <c r="C79" s="413" t="s">
        <v>1162</v>
      </c>
      <c r="D79" s="413" t="s">
        <v>112</v>
      </c>
      <c r="E79" s="108" t="s">
        <v>1120</v>
      </c>
      <c r="F79" s="108" t="s">
        <v>114</v>
      </c>
      <c r="G79" s="108" t="s">
        <v>1140</v>
      </c>
      <c r="H79" s="109">
        <v>3755179.38</v>
      </c>
      <c r="I79" s="110">
        <v>105.7079</v>
      </c>
      <c r="J79" s="417">
        <v>1.1820664992136045</v>
      </c>
      <c r="K79" s="417">
        <v>-7.4895089322916109E-3</v>
      </c>
      <c r="L79" s="417">
        <v>7.0007382945814323E-2</v>
      </c>
      <c r="M79" s="282"/>
      <c r="N79" s="282"/>
      <c r="O79" s="282"/>
      <c r="P79" s="159"/>
      <c r="Q79" s="188"/>
      <c r="R79" s="76"/>
      <c r="S79" s="76"/>
    </row>
    <row r="80" spans="1:19" ht="12.75" customHeight="1">
      <c r="A80" s="107" t="s">
        <v>1115</v>
      </c>
      <c r="B80" s="184" t="s">
        <v>1115</v>
      </c>
      <c r="C80" s="413" t="s">
        <v>1115</v>
      </c>
      <c r="D80" s="413" t="s">
        <v>1115</v>
      </c>
      <c r="E80" s="108" t="s">
        <v>1115</v>
      </c>
      <c r="F80" s="108" t="s">
        <v>115</v>
      </c>
      <c r="G80" s="108" t="s">
        <v>1140</v>
      </c>
      <c r="H80" s="109">
        <v>433127.12</v>
      </c>
      <c r="I80" s="110">
        <v>102.1485</v>
      </c>
      <c r="J80" s="417">
        <v>4.8266414833868287E-2</v>
      </c>
      <c r="K80" s="417">
        <v>-7.4737573843308702E-3</v>
      </c>
      <c r="L80" s="417">
        <v>6.799045740735421E-2</v>
      </c>
      <c r="M80" s="282"/>
      <c r="N80" s="282"/>
      <c r="O80" s="282"/>
      <c r="P80" s="159"/>
      <c r="Q80" s="188"/>
      <c r="R80" s="76"/>
      <c r="S80" s="76"/>
    </row>
    <row r="81" spans="1:19" ht="12.75" customHeight="1">
      <c r="A81" s="107" t="s">
        <v>1115</v>
      </c>
      <c r="B81" s="184" t="s">
        <v>1115</v>
      </c>
      <c r="C81" s="413" t="s">
        <v>1115</v>
      </c>
      <c r="D81" s="413" t="s">
        <v>1115</v>
      </c>
      <c r="E81" s="108" t="s">
        <v>1115</v>
      </c>
      <c r="F81" s="108" t="s">
        <v>116</v>
      </c>
      <c r="G81" s="108" t="s">
        <v>1140</v>
      </c>
      <c r="H81" s="109">
        <v>133062.92000000001</v>
      </c>
      <c r="I81" s="110">
        <v>105.62050000000001</v>
      </c>
      <c r="J81" s="417">
        <v>8.3890519522104912E-2</v>
      </c>
      <c r="K81" s="417">
        <v>-7.3930505225358045E-3</v>
      </c>
      <c r="L81" s="417">
        <v>7.119664977796214E-2</v>
      </c>
      <c r="M81" s="282"/>
      <c r="N81" s="282"/>
      <c r="O81" s="282"/>
      <c r="P81" s="159"/>
      <c r="Q81" s="188"/>
      <c r="R81" s="76"/>
      <c r="S81" s="76"/>
    </row>
    <row r="82" spans="1:19" ht="12.75" customHeight="1">
      <c r="A82" s="107" t="s">
        <v>1698</v>
      </c>
      <c r="B82" s="418" t="s">
        <v>1115</v>
      </c>
      <c r="C82" s="419" t="s">
        <v>1115</v>
      </c>
      <c r="D82" s="419" t="s">
        <v>112</v>
      </c>
      <c r="E82" s="108" t="s">
        <v>1120</v>
      </c>
      <c r="F82" s="108" t="s">
        <v>1115</v>
      </c>
      <c r="G82" s="108" t="s">
        <v>1117</v>
      </c>
      <c r="H82" s="415">
        <v>3317760.55</v>
      </c>
      <c r="I82" s="423">
        <v>9.9036000000000008</v>
      </c>
      <c r="J82" s="417" t="s">
        <v>1115</v>
      </c>
      <c r="K82" s="417" t="s">
        <v>1115</v>
      </c>
      <c r="L82" s="417" t="s">
        <v>1115</v>
      </c>
      <c r="M82" s="282"/>
      <c r="N82" s="282"/>
      <c r="O82" s="282"/>
      <c r="P82" s="159"/>
      <c r="Q82" s="188"/>
      <c r="R82" s="76"/>
      <c r="S82" s="76"/>
    </row>
    <row r="83" spans="1:19" ht="12.75" customHeight="1">
      <c r="A83" s="128" t="s">
        <v>1507</v>
      </c>
      <c r="B83" s="418" t="s">
        <v>1550</v>
      </c>
      <c r="C83" s="419" t="s">
        <v>1510</v>
      </c>
      <c r="D83" s="419" t="s">
        <v>112</v>
      </c>
      <c r="E83" s="108" t="s">
        <v>1508</v>
      </c>
      <c r="F83" s="108" t="s">
        <v>1115</v>
      </c>
      <c r="G83" s="108" t="s">
        <v>1117</v>
      </c>
      <c r="H83" s="415">
        <v>25677895.309999999</v>
      </c>
      <c r="I83" s="423">
        <v>102.4804</v>
      </c>
      <c r="J83" s="417">
        <v>0.24156462286754632</v>
      </c>
      <c r="K83" s="417">
        <v>2.6504385600163438E-3</v>
      </c>
      <c r="L83" s="417">
        <v>1.7808261402539882E-2</v>
      </c>
      <c r="M83" s="282"/>
      <c r="N83" s="282"/>
      <c r="O83" s="282"/>
      <c r="P83" s="159"/>
      <c r="Q83" s="188"/>
      <c r="R83" s="76"/>
      <c r="S83" s="76"/>
    </row>
    <row r="84" spans="1:19" s="256" customFormat="1" ht="13.5" customHeight="1">
      <c r="A84" s="107" t="s">
        <v>1163</v>
      </c>
      <c r="B84" s="418">
        <v>61691616181</v>
      </c>
      <c r="C84" s="419" t="s">
        <v>1164</v>
      </c>
      <c r="D84" s="419" t="s">
        <v>112</v>
      </c>
      <c r="E84" s="108" t="s">
        <v>1116</v>
      </c>
      <c r="F84" s="108" t="s">
        <v>114</v>
      </c>
      <c r="G84" s="108" t="s">
        <v>1117</v>
      </c>
      <c r="H84" s="415">
        <v>17979240.300000001</v>
      </c>
      <c r="I84" s="423">
        <v>19.310099999999998</v>
      </c>
      <c r="J84" s="417">
        <v>1.7186725570769168E-2</v>
      </c>
      <c r="K84" s="417">
        <v>1.6535060012634162E-2</v>
      </c>
      <c r="L84" s="417">
        <v>7.7283986432205465E-2</v>
      </c>
      <c r="M84" s="282"/>
      <c r="N84" s="282"/>
      <c r="O84" s="282"/>
      <c r="P84" s="159"/>
      <c r="Q84" s="188"/>
      <c r="R84" s="76"/>
      <c r="S84" s="76"/>
    </row>
    <row r="85" spans="1:19" s="256" customFormat="1" ht="13.5" customHeight="1">
      <c r="A85" s="107" t="s">
        <v>1115</v>
      </c>
      <c r="B85" s="418" t="s">
        <v>1115</v>
      </c>
      <c r="C85" s="419" t="s">
        <v>1115</v>
      </c>
      <c r="D85" s="419" t="s">
        <v>1115</v>
      </c>
      <c r="E85" s="108" t="s">
        <v>1115</v>
      </c>
      <c r="F85" s="108" t="s">
        <v>115</v>
      </c>
      <c r="G85" s="108" t="s">
        <v>1117</v>
      </c>
      <c r="H85" s="415">
        <v>8397197.7300000004</v>
      </c>
      <c r="I85" s="423">
        <v>18.2788</v>
      </c>
      <c r="J85" s="417">
        <v>1.1057032358929408E-2</v>
      </c>
      <c r="K85" s="417">
        <v>1.5708959163374336E-2</v>
      </c>
      <c r="L85" s="417">
        <v>7.1988646026989178E-2</v>
      </c>
      <c r="M85" s="282"/>
      <c r="N85" s="282"/>
      <c r="O85" s="282"/>
      <c r="P85" s="159"/>
      <c r="Q85" s="188"/>
      <c r="R85" s="76"/>
      <c r="S85" s="76"/>
    </row>
    <row r="86" spans="1:19" s="256" customFormat="1" ht="13.5" customHeight="1">
      <c r="A86" s="107" t="s">
        <v>1115</v>
      </c>
      <c r="B86" s="418" t="s">
        <v>1115</v>
      </c>
      <c r="C86" s="419" t="s">
        <v>1115</v>
      </c>
      <c r="D86" s="419" t="s">
        <v>1115</v>
      </c>
      <c r="E86" s="108" t="s">
        <v>1115</v>
      </c>
      <c r="F86" s="108" t="s">
        <v>116</v>
      </c>
      <c r="G86" s="108" t="s">
        <v>1117</v>
      </c>
      <c r="H86" s="415">
        <v>258249.12</v>
      </c>
      <c r="I86" s="423">
        <v>19.398700000000002</v>
      </c>
      <c r="J86" s="417">
        <v>7.4751611883210112E-2</v>
      </c>
      <c r="K86" s="417">
        <v>1.694319939189004E-2</v>
      </c>
      <c r="L86" s="417">
        <v>7.9901354977342853E-2</v>
      </c>
      <c r="M86" s="282"/>
      <c r="N86" s="282"/>
      <c r="O86" s="282"/>
      <c r="P86" s="159"/>
      <c r="Q86" s="188"/>
      <c r="R86" s="76"/>
      <c r="S86" s="76"/>
    </row>
    <row r="87" spans="1:19" s="256" customFormat="1" ht="13.5" customHeight="1">
      <c r="A87" s="107" t="s">
        <v>1115</v>
      </c>
      <c r="B87" s="418" t="s">
        <v>1115</v>
      </c>
      <c r="C87" s="419" t="s">
        <v>1115</v>
      </c>
      <c r="D87" s="419" t="s">
        <v>1115</v>
      </c>
      <c r="E87" s="108" t="s">
        <v>1115</v>
      </c>
      <c r="F87" s="108" t="s">
        <v>1116</v>
      </c>
      <c r="G87" s="108" t="s">
        <v>1117</v>
      </c>
      <c r="H87" s="415">
        <v>40030.400000000001</v>
      </c>
      <c r="I87" s="423">
        <v>20.1983</v>
      </c>
      <c r="J87" s="417">
        <v>1.1530524138394727E-2</v>
      </c>
      <c r="K87" s="417">
        <v>1.7362090502478056E-2</v>
      </c>
      <c r="L87" s="417">
        <v>8.2606621607859809E-2</v>
      </c>
      <c r="M87" s="282"/>
      <c r="N87" s="282"/>
      <c r="O87" s="282"/>
      <c r="P87" s="159"/>
      <c r="Q87" s="188"/>
      <c r="R87" s="76"/>
      <c r="S87" s="76"/>
    </row>
    <row r="88" spans="1:19" ht="13.5" customHeight="1">
      <c r="A88" s="424" t="s">
        <v>1165</v>
      </c>
      <c r="B88" s="418" t="s">
        <v>1166</v>
      </c>
      <c r="C88" s="419" t="s">
        <v>1167</v>
      </c>
      <c r="D88" s="419" t="s">
        <v>112</v>
      </c>
      <c r="E88" s="108" t="s">
        <v>1116</v>
      </c>
      <c r="F88" s="108" t="s">
        <v>114</v>
      </c>
      <c r="G88" s="108" t="s">
        <v>1140</v>
      </c>
      <c r="H88" s="415">
        <v>10798844.529999999</v>
      </c>
      <c r="I88" s="423">
        <v>117.24299999999999</v>
      </c>
      <c r="J88" s="417">
        <v>0.12512774444542174</v>
      </c>
      <c r="K88" s="417">
        <v>5.5537244365173377E-2</v>
      </c>
      <c r="L88" s="417">
        <v>0.29046354725122181</v>
      </c>
      <c r="M88" s="282"/>
      <c r="N88" s="282"/>
      <c r="O88" s="282"/>
      <c r="P88" s="159"/>
      <c r="Q88" s="188"/>
      <c r="R88" s="76"/>
      <c r="S88" s="76"/>
    </row>
    <row r="89" spans="1:19" s="256" customFormat="1" ht="12.75" customHeight="1">
      <c r="A89" s="424" t="s">
        <v>1115</v>
      </c>
      <c r="B89" s="418" t="s">
        <v>1115</v>
      </c>
      <c r="C89" s="419" t="s">
        <v>1115</v>
      </c>
      <c r="D89" s="419" t="s">
        <v>1115</v>
      </c>
      <c r="E89" s="108" t="s">
        <v>1115</v>
      </c>
      <c r="F89" s="108" t="s">
        <v>115</v>
      </c>
      <c r="G89" s="108" t="s">
        <v>1140</v>
      </c>
      <c r="H89" s="415">
        <v>8433356.3200000003</v>
      </c>
      <c r="I89" s="423">
        <v>113.6125</v>
      </c>
      <c r="J89" s="417">
        <v>0.10235426190809971</v>
      </c>
      <c r="K89" s="417">
        <v>5.471757064877969E-2</v>
      </c>
      <c r="L89" s="417">
        <v>0.28428550223321447</v>
      </c>
      <c r="M89" s="282"/>
      <c r="N89" s="282"/>
      <c r="O89" s="282"/>
      <c r="P89" s="159"/>
      <c r="Q89" s="188"/>
      <c r="R89" s="76"/>
      <c r="S89" s="76"/>
    </row>
    <row r="90" spans="1:19" ht="12.75" customHeight="1">
      <c r="A90" s="128" t="s">
        <v>1115</v>
      </c>
      <c r="B90" s="418" t="s">
        <v>1115</v>
      </c>
      <c r="C90" s="419" t="s">
        <v>1115</v>
      </c>
      <c r="D90" s="419" t="s">
        <v>1115</v>
      </c>
      <c r="E90" s="108" t="s">
        <v>1115</v>
      </c>
      <c r="F90" s="108" t="s">
        <v>116</v>
      </c>
      <c r="G90" s="108" t="s">
        <v>1140</v>
      </c>
      <c r="H90" s="415">
        <v>833568.42</v>
      </c>
      <c r="I90" s="416">
        <v>117.3794</v>
      </c>
      <c r="J90" s="417">
        <v>0.11724930199430394</v>
      </c>
      <c r="K90" s="417">
        <v>5.5949839140249091E-2</v>
      </c>
      <c r="L90" s="417">
        <v>0.29355651959898554</v>
      </c>
      <c r="M90" s="282"/>
      <c r="N90" s="282"/>
      <c r="O90" s="282"/>
      <c r="P90" s="159"/>
      <c r="Q90" s="188"/>
      <c r="R90" s="76"/>
      <c r="S90" s="76"/>
    </row>
    <row r="91" spans="1:19" ht="12.75" customHeight="1">
      <c r="A91" s="128" t="s">
        <v>1115</v>
      </c>
      <c r="B91" s="418" t="s">
        <v>1115</v>
      </c>
      <c r="C91" s="419" t="s">
        <v>1115</v>
      </c>
      <c r="D91" s="419" t="s">
        <v>1115</v>
      </c>
      <c r="E91" s="108" t="s">
        <v>1115</v>
      </c>
      <c r="F91" s="108" t="s">
        <v>1116</v>
      </c>
      <c r="G91" s="108" t="s">
        <v>1140</v>
      </c>
      <c r="H91" s="415">
        <v>371098.15</v>
      </c>
      <c r="I91" s="416">
        <v>121.1798</v>
      </c>
      <c r="J91" s="417">
        <v>8.3753191225159229E-2</v>
      </c>
      <c r="K91" s="417">
        <v>5.6357427159954954E-2</v>
      </c>
      <c r="L91" s="417">
        <v>0.29646958702234527</v>
      </c>
      <c r="M91" s="282"/>
      <c r="N91" s="282"/>
      <c r="O91" s="282"/>
      <c r="P91" s="159"/>
      <c r="Q91" s="188"/>
      <c r="R91" s="76"/>
      <c r="S91" s="76"/>
    </row>
    <row r="92" spans="1:19" s="256" customFormat="1" ht="12.75" customHeight="1">
      <c r="A92" s="128" t="s">
        <v>1168</v>
      </c>
      <c r="B92" s="418" t="s">
        <v>1169</v>
      </c>
      <c r="C92" s="419" t="s">
        <v>1170</v>
      </c>
      <c r="D92" s="419" t="s">
        <v>112</v>
      </c>
      <c r="E92" s="108" t="s">
        <v>1130</v>
      </c>
      <c r="F92" s="108" t="s">
        <v>114</v>
      </c>
      <c r="G92" s="108" t="s">
        <v>1117</v>
      </c>
      <c r="H92" s="415">
        <v>2397399.59</v>
      </c>
      <c r="I92" s="416">
        <v>115.19629999999999</v>
      </c>
      <c r="J92" s="417">
        <v>-0.22304783963025399</v>
      </c>
      <c r="K92" s="417">
        <v>1.2026102678265538E-2</v>
      </c>
      <c r="L92" s="417">
        <v>1.2319586904100621E-2</v>
      </c>
      <c r="M92" s="282"/>
      <c r="N92" s="282"/>
      <c r="O92" s="282"/>
      <c r="P92" s="230"/>
      <c r="Q92" s="231"/>
      <c r="R92" s="76"/>
      <c r="S92" s="76"/>
    </row>
    <row r="93" spans="1:19" s="256" customFormat="1" ht="12.75" customHeight="1">
      <c r="A93" s="128" t="s">
        <v>1115</v>
      </c>
      <c r="B93" s="418" t="s">
        <v>1115</v>
      </c>
      <c r="C93" s="419" t="s">
        <v>1115</v>
      </c>
      <c r="D93" s="419" t="s">
        <v>1115</v>
      </c>
      <c r="E93" s="108" t="s">
        <v>1115</v>
      </c>
      <c r="F93" s="108" t="s">
        <v>115</v>
      </c>
      <c r="G93" s="108" t="s">
        <v>1117</v>
      </c>
      <c r="H93" s="415">
        <v>14937221.539999999</v>
      </c>
      <c r="I93" s="416">
        <v>111.0652</v>
      </c>
      <c r="J93" s="417">
        <v>-1.5776205949281752E-2</v>
      </c>
      <c r="K93" s="417">
        <v>1.164254419922206E-2</v>
      </c>
      <c r="L93" s="417">
        <v>9.9287736205062593E-3</v>
      </c>
      <c r="M93" s="282"/>
      <c r="N93" s="282"/>
      <c r="O93" s="282"/>
      <c r="P93" s="230"/>
      <c r="Q93" s="231"/>
      <c r="R93" s="76"/>
      <c r="S93" s="76"/>
    </row>
    <row r="94" spans="1:19" s="256" customFormat="1" ht="12.75" customHeight="1">
      <c r="A94" s="128" t="s">
        <v>1115</v>
      </c>
      <c r="B94" s="418" t="s">
        <v>1115</v>
      </c>
      <c r="C94" s="419" t="s">
        <v>1115</v>
      </c>
      <c r="D94" s="419" t="s">
        <v>1115</v>
      </c>
      <c r="E94" s="108" t="s">
        <v>1115</v>
      </c>
      <c r="F94" s="108" t="s">
        <v>116</v>
      </c>
      <c r="G94" s="108" t="s">
        <v>1117</v>
      </c>
      <c r="H94" s="415">
        <v>53290.05</v>
      </c>
      <c r="I94" s="416">
        <v>112.9312</v>
      </c>
      <c r="J94" s="417">
        <v>0.11701127553596691</v>
      </c>
      <c r="K94" s="417">
        <v>1.221492824132997E-2</v>
      </c>
      <c r="L94" s="417">
        <v>1.3473044488059305E-2</v>
      </c>
      <c r="M94" s="282"/>
      <c r="N94" s="282"/>
      <c r="O94" s="282"/>
      <c r="P94" s="230"/>
      <c r="Q94" s="231"/>
      <c r="R94" s="76"/>
      <c r="S94" s="76"/>
    </row>
    <row r="95" spans="1:19" s="256" customFormat="1" ht="12.75" customHeight="1">
      <c r="A95" s="128" t="s">
        <v>1575</v>
      </c>
      <c r="B95" s="418">
        <v>30290598804</v>
      </c>
      <c r="C95" s="419" t="s">
        <v>1134</v>
      </c>
      <c r="D95" s="419" t="s">
        <v>112</v>
      </c>
      <c r="E95" s="108" t="s">
        <v>1116</v>
      </c>
      <c r="F95" s="108" t="s">
        <v>1115</v>
      </c>
      <c r="G95" s="108" t="s">
        <v>1117</v>
      </c>
      <c r="H95" s="415">
        <v>3781498.57</v>
      </c>
      <c r="I95" s="416">
        <v>0.53159999999999996</v>
      </c>
      <c r="J95" s="417">
        <v>1.0027555182265946E-3</v>
      </c>
      <c r="K95" s="417">
        <v>1.5084972312392475E-2</v>
      </c>
      <c r="L95" s="417">
        <v>0.1435624827111377</v>
      </c>
      <c r="M95" s="282"/>
      <c r="N95" s="282"/>
      <c r="O95" s="282"/>
      <c r="P95" s="230"/>
      <c r="Q95" s="231"/>
      <c r="R95" s="76"/>
      <c r="S95" s="76"/>
    </row>
    <row r="96" spans="1:19" s="256" customFormat="1" ht="12.75" customHeight="1">
      <c r="A96" s="128" t="s">
        <v>1171</v>
      </c>
      <c r="B96" s="418" t="s">
        <v>1172</v>
      </c>
      <c r="C96" s="419" t="s">
        <v>1083</v>
      </c>
      <c r="D96" s="419" t="s">
        <v>112</v>
      </c>
      <c r="E96" s="108" t="s">
        <v>1116</v>
      </c>
      <c r="F96" s="108" t="s">
        <v>114</v>
      </c>
      <c r="G96" s="955" t="s">
        <v>1117</v>
      </c>
      <c r="H96" s="415">
        <v>9930968.5299999993</v>
      </c>
      <c r="I96" s="956">
        <v>29.6934</v>
      </c>
      <c r="J96" s="417">
        <v>0.12718890555395657</v>
      </c>
      <c r="K96" s="417">
        <v>7.0275413877745274E-2</v>
      </c>
      <c r="L96" s="417">
        <v>0.28417219516836356</v>
      </c>
      <c r="M96" s="282"/>
      <c r="N96" s="282"/>
      <c r="O96" s="282"/>
      <c r="P96" s="230"/>
      <c r="Q96" s="231"/>
      <c r="R96" s="76"/>
      <c r="S96" s="76"/>
    </row>
    <row r="97" spans="1:19" ht="12.75" customHeight="1">
      <c r="A97" s="107" t="s">
        <v>1115</v>
      </c>
      <c r="B97" s="184" t="s">
        <v>1115</v>
      </c>
      <c r="C97" s="413" t="s">
        <v>1115</v>
      </c>
      <c r="D97" s="413" t="s">
        <v>1115</v>
      </c>
      <c r="E97" s="108" t="s">
        <v>1115</v>
      </c>
      <c r="F97" s="108" t="s">
        <v>115</v>
      </c>
      <c r="G97" s="108" t="s">
        <v>1117</v>
      </c>
      <c r="H97" s="415">
        <v>540066.73</v>
      </c>
      <c r="I97" s="416">
        <v>29.6936</v>
      </c>
      <c r="J97" s="417">
        <v>5.8638649140128951E-2</v>
      </c>
      <c r="K97" s="417">
        <v>7.0278764985330033E-2</v>
      </c>
      <c r="L97" s="417">
        <v>0.28417529094785654</v>
      </c>
      <c r="M97" s="282"/>
      <c r="N97" s="282"/>
      <c r="O97" s="282"/>
      <c r="P97" s="159"/>
      <c r="Q97" s="188"/>
      <c r="R97" s="76"/>
      <c r="S97" s="76"/>
    </row>
    <row r="98" spans="1:19" ht="12.75" customHeight="1">
      <c r="A98" s="107" t="s">
        <v>1173</v>
      </c>
      <c r="B98" s="184" t="s">
        <v>1174</v>
      </c>
      <c r="C98" s="413" t="s">
        <v>1175</v>
      </c>
      <c r="D98" s="413" t="s">
        <v>112</v>
      </c>
      <c r="E98" s="108" t="s">
        <v>1116</v>
      </c>
      <c r="F98" s="108" t="s">
        <v>114</v>
      </c>
      <c r="G98" s="108" t="s">
        <v>1117</v>
      </c>
      <c r="H98" s="415">
        <v>39008178.710000001</v>
      </c>
      <c r="I98" s="416">
        <v>214.56049999999999</v>
      </c>
      <c r="J98" s="417">
        <v>7.2338314579658558E-2</v>
      </c>
      <c r="K98" s="417">
        <v>3.1347487730665868E-2</v>
      </c>
      <c r="L98" s="417">
        <v>0.14429886525026947</v>
      </c>
      <c r="M98" s="282"/>
      <c r="N98" s="282"/>
      <c r="O98" s="282"/>
      <c r="P98" s="159"/>
      <c r="Q98" s="188"/>
      <c r="R98" s="76"/>
      <c r="S98" s="76"/>
    </row>
    <row r="99" spans="1:19" ht="12.75" customHeight="1">
      <c r="A99" s="107" t="s">
        <v>1115</v>
      </c>
      <c r="B99" s="184" t="s">
        <v>1115</v>
      </c>
      <c r="C99" s="413" t="s">
        <v>1115</v>
      </c>
      <c r="D99" s="413" t="s">
        <v>1115</v>
      </c>
      <c r="E99" s="108" t="s">
        <v>1115</v>
      </c>
      <c r="F99" s="108" t="s">
        <v>115</v>
      </c>
      <c r="G99" s="108" t="s">
        <v>1117</v>
      </c>
      <c r="H99" s="415">
        <v>13608838.1</v>
      </c>
      <c r="I99" s="416">
        <v>194.6686</v>
      </c>
      <c r="J99" s="417">
        <v>3.9039129769814496E-2</v>
      </c>
      <c r="K99" s="417">
        <v>3.0556945205443053E-2</v>
      </c>
      <c r="L99" s="417">
        <v>0.13890572528462619</v>
      </c>
      <c r="M99" s="282"/>
      <c r="N99" s="282"/>
      <c r="O99" s="282"/>
      <c r="P99" s="159"/>
      <c r="Q99" s="188"/>
      <c r="R99" s="76"/>
      <c r="S99" s="76"/>
    </row>
    <row r="100" spans="1:19" ht="12.75" customHeight="1">
      <c r="A100" s="107" t="s">
        <v>1115</v>
      </c>
      <c r="B100" s="184" t="s">
        <v>1115</v>
      </c>
      <c r="C100" s="413" t="s">
        <v>1115</v>
      </c>
      <c r="D100" s="413" t="s">
        <v>1115</v>
      </c>
      <c r="E100" s="108" t="s">
        <v>1115</v>
      </c>
      <c r="F100" s="108" t="s">
        <v>116</v>
      </c>
      <c r="G100" s="108" t="s">
        <v>1117</v>
      </c>
      <c r="H100" s="415">
        <v>754708.15</v>
      </c>
      <c r="I100" s="416">
        <v>215.06890000000001</v>
      </c>
      <c r="J100" s="417">
        <v>8.1202053336251634E-2</v>
      </c>
      <c r="K100" s="417">
        <v>3.1742049256376248E-2</v>
      </c>
      <c r="L100" s="417">
        <v>0.14698703039928507</v>
      </c>
      <c r="M100" s="282"/>
      <c r="N100" s="282"/>
      <c r="O100" s="282"/>
      <c r="P100" s="159"/>
      <c r="Q100" s="188"/>
      <c r="R100" s="76"/>
      <c r="S100" s="76"/>
    </row>
    <row r="101" spans="1:19" ht="12.75" customHeight="1">
      <c r="A101" s="107" t="s">
        <v>1115</v>
      </c>
      <c r="B101" s="184" t="s">
        <v>1115</v>
      </c>
      <c r="C101" s="413" t="s">
        <v>1115</v>
      </c>
      <c r="D101" s="413" t="s">
        <v>1115</v>
      </c>
      <c r="E101" s="108" t="s">
        <v>1115</v>
      </c>
      <c r="F101" s="108" t="s">
        <v>1116</v>
      </c>
      <c r="G101" s="108" t="s">
        <v>1117</v>
      </c>
      <c r="H101" s="415">
        <v>873645.8</v>
      </c>
      <c r="I101" s="416">
        <v>223.8064</v>
      </c>
      <c r="J101" s="417">
        <v>4.5461138533415379E-2</v>
      </c>
      <c r="K101" s="417">
        <v>3.2139289624391276E-2</v>
      </c>
      <c r="L101" s="417">
        <v>0.14963056717595524</v>
      </c>
      <c r="M101" s="282"/>
      <c r="N101" s="282"/>
      <c r="O101" s="282"/>
      <c r="P101" s="159"/>
      <c r="Q101" s="188"/>
      <c r="R101" s="76"/>
      <c r="S101" s="76"/>
    </row>
    <row r="102" spans="1:19" ht="12.75" customHeight="1">
      <c r="A102" s="128" t="s">
        <v>1344</v>
      </c>
      <c r="B102" s="184">
        <v>74643964821</v>
      </c>
      <c r="C102" s="413" t="s">
        <v>1176</v>
      </c>
      <c r="D102" s="413" t="s">
        <v>112</v>
      </c>
      <c r="E102" s="108" t="s">
        <v>1120</v>
      </c>
      <c r="F102" s="108" t="s">
        <v>1115</v>
      </c>
      <c r="G102" s="108" t="s">
        <v>1117</v>
      </c>
      <c r="H102" s="415">
        <v>49735966.350000001</v>
      </c>
      <c r="I102" s="416">
        <v>135.7072</v>
      </c>
      <c r="J102" s="417">
        <v>-1.7301239015259706E-2</v>
      </c>
      <c r="K102" s="417">
        <v>2.397649328643503E-3</v>
      </c>
      <c r="L102" s="417">
        <v>1.4466670818296778E-2</v>
      </c>
      <c r="M102" s="282"/>
      <c r="N102" s="282"/>
      <c r="O102" s="282"/>
      <c r="P102" s="159"/>
      <c r="Q102" s="188"/>
      <c r="R102" s="76"/>
      <c r="S102" s="76"/>
    </row>
    <row r="103" spans="1:19" s="1054" customFormat="1" ht="12.75" customHeight="1">
      <c r="A103" s="128" t="s">
        <v>1177</v>
      </c>
      <c r="B103" s="184" t="s">
        <v>1178</v>
      </c>
      <c r="C103" s="413" t="s">
        <v>1179</v>
      </c>
      <c r="D103" s="413" t="s">
        <v>992</v>
      </c>
      <c r="E103" s="108" t="s">
        <v>1130</v>
      </c>
      <c r="F103" s="108" t="s">
        <v>1115</v>
      </c>
      <c r="G103" s="108" t="s">
        <v>1117</v>
      </c>
      <c r="H103" s="415">
        <v>5969448.0499999998</v>
      </c>
      <c r="I103" s="416">
        <v>99.097200000000001</v>
      </c>
      <c r="J103" s="417">
        <v>-3.0915026144831659E-2</v>
      </c>
      <c r="K103" s="417">
        <v>1.9176771479512134E-4</v>
      </c>
      <c r="L103" s="417">
        <v>3.0185277610424999E-2</v>
      </c>
      <c r="M103" s="282"/>
      <c r="N103" s="282"/>
      <c r="O103" s="282"/>
      <c r="P103" s="159"/>
      <c r="Q103" s="188"/>
      <c r="R103" s="76"/>
      <c r="S103" s="76"/>
    </row>
    <row r="104" spans="1:19" s="1054" customFormat="1" ht="12.75" customHeight="1">
      <c r="A104" s="128" t="s">
        <v>1180</v>
      </c>
      <c r="B104" s="184">
        <v>85535430386</v>
      </c>
      <c r="C104" s="413" t="s">
        <v>1181</v>
      </c>
      <c r="D104" s="413" t="s">
        <v>992</v>
      </c>
      <c r="E104" s="108" t="s">
        <v>1116</v>
      </c>
      <c r="F104" s="108" t="s">
        <v>1115</v>
      </c>
      <c r="G104" s="108" t="s">
        <v>1117</v>
      </c>
      <c r="H104" s="415">
        <v>37638326.649999999</v>
      </c>
      <c r="I104" s="416">
        <v>9.9537999999999993</v>
      </c>
      <c r="J104" s="417">
        <v>1.6757064818610612E-2</v>
      </c>
      <c r="K104" s="417">
        <v>1.3511724755882693E-2</v>
      </c>
      <c r="L104" s="417">
        <v>0.13145654048577149</v>
      </c>
      <c r="M104" s="282"/>
      <c r="N104" s="282"/>
      <c r="O104" s="282"/>
      <c r="P104" s="159"/>
      <c r="Q104" s="188"/>
      <c r="R104" s="76"/>
      <c r="S104" s="76"/>
    </row>
    <row r="105" spans="1:19" s="1054" customFormat="1" ht="12.75" customHeight="1">
      <c r="A105" s="128" t="s">
        <v>1182</v>
      </c>
      <c r="B105" s="184">
        <v>40425097619</v>
      </c>
      <c r="C105" s="413" t="s">
        <v>1183</v>
      </c>
      <c r="D105" s="413" t="s">
        <v>992</v>
      </c>
      <c r="E105" s="108" t="s">
        <v>1116</v>
      </c>
      <c r="F105" s="108" t="s">
        <v>1115</v>
      </c>
      <c r="G105" s="108" t="s">
        <v>1117</v>
      </c>
      <c r="H105" s="415">
        <v>3595216.77</v>
      </c>
      <c r="I105" s="416">
        <v>137.05719999999999</v>
      </c>
      <c r="J105" s="417">
        <v>9.4707014499018083E-3</v>
      </c>
      <c r="K105" s="417">
        <v>1.635349594629365E-2</v>
      </c>
      <c r="L105" s="417">
        <v>9.2438595258061085E-2</v>
      </c>
      <c r="M105" s="282"/>
      <c r="N105" s="282"/>
      <c r="O105" s="282"/>
      <c r="P105" s="159"/>
      <c r="Q105" s="188"/>
      <c r="R105" s="76"/>
      <c r="S105" s="76"/>
    </row>
    <row r="106" spans="1:19" s="1054" customFormat="1" ht="12.75" customHeight="1">
      <c r="A106" s="128" t="s">
        <v>1512</v>
      </c>
      <c r="B106" s="184" t="s">
        <v>1551</v>
      </c>
      <c r="C106" s="413" t="s">
        <v>1552</v>
      </c>
      <c r="D106" s="413" t="s">
        <v>992</v>
      </c>
      <c r="E106" s="108" t="s">
        <v>1130</v>
      </c>
      <c r="F106" s="108" t="s">
        <v>1115</v>
      </c>
      <c r="G106" s="108" t="s">
        <v>1117</v>
      </c>
      <c r="H106" s="415">
        <v>14469739.060000001</v>
      </c>
      <c r="I106" s="416">
        <v>101.4221</v>
      </c>
      <c r="J106" s="417">
        <v>-6.3133246236464213E-3</v>
      </c>
      <c r="K106" s="417">
        <v>1.6710632485588128E-3</v>
      </c>
      <c r="L106" s="417">
        <v>9.5134868949708906E-3</v>
      </c>
      <c r="M106" s="282"/>
      <c r="N106" s="282"/>
      <c r="O106" s="282"/>
      <c r="P106" s="159"/>
      <c r="Q106" s="188"/>
      <c r="R106" s="76"/>
      <c r="S106" s="76"/>
    </row>
    <row r="107" spans="1:19" s="1054" customFormat="1" ht="12.75" customHeight="1">
      <c r="A107" s="128" t="s">
        <v>1448</v>
      </c>
      <c r="B107" s="184" t="s">
        <v>1449</v>
      </c>
      <c r="C107" s="413" t="s">
        <v>1450</v>
      </c>
      <c r="D107" s="413" t="s">
        <v>992</v>
      </c>
      <c r="E107" s="108" t="s">
        <v>1130</v>
      </c>
      <c r="F107" s="108" t="s">
        <v>1115</v>
      </c>
      <c r="G107" s="108" t="s">
        <v>1117</v>
      </c>
      <c r="H107" s="415">
        <v>28810852.879999999</v>
      </c>
      <c r="I107" s="416">
        <v>102.6437</v>
      </c>
      <c r="J107" s="417">
        <v>-2.2971718294018117E-5</v>
      </c>
      <c r="K107" s="417">
        <v>2.1273936840131569E-3</v>
      </c>
      <c r="L107" s="417">
        <v>1.0181182795245602E-2</v>
      </c>
      <c r="M107" s="282"/>
      <c r="N107" s="282"/>
      <c r="O107" s="282"/>
      <c r="P107" s="159"/>
      <c r="Q107" s="188"/>
      <c r="R107" s="76"/>
      <c r="S107" s="76"/>
    </row>
    <row r="108" spans="1:19" s="1054" customFormat="1" ht="12.75" customHeight="1">
      <c r="A108" s="128" t="s">
        <v>1664</v>
      </c>
      <c r="B108" s="184" t="s">
        <v>1115</v>
      </c>
      <c r="C108" s="413" t="s">
        <v>1115</v>
      </c>
      <c r="D108" s="413" t="s">
        <v>992</v>
      </c>
      <c r="E108" s="108" t="s">
        <v>1130</v>
      </c>
      <c r="F108" s="108" t="s">
        <v>1115</v>
      </c>
      <c r="G108" s="108" t="s">
        <v>1117</v>
      </c>
      <c r="H108" s="415">
        <v>17868115.989999998</v>
      </c>
      <c r="I108" s="416">
        <v>99.973399999999998</v>
      </c>
      <c r="J108" s="417" t="s">
        <v>1115</v>
      </c>
      <c r="K108" s="417" t="s">
        <v>1115</v>
      </c>
      <c r="L108" s="417" t="s">
        <v>1115</v>
      </c>
      <c r="M108" s="282"/>
      <c r="N108" s="282"/>
      <c r="O108" s="282"/>
      <c r="P108" s="159"/>
      <c r="Q108" s="188"/>
      <c r="R108" s="76"/>
      <c r="S108" s="76"/>
    </row>
    <row r="109" spans="1:19" ht="12.75" customHeight="1">
      <c r="A109" s="107" t="s">
        <v>1349</v>
      </c>
      <c r="B109" s="184" t="s">
        <v>1356</v>
      </c>
      <c r="C109" s="413" t="s">
        <v>1357</v>
      </c>
      <c r="D109" s="413" t="s">
        <v>992</v>
      </c>
      <c r="E109" s="108" t="s">
        <v>1130</v>
      </c>
      <c r="F109" s="108" t="s">
        <v>1115</v>
      </c>
      <c r="G109" s="108" t="s">
        <v>1140</v>
      </c>
      <c r="H109" s="415">
        <v>15875699.710000001</v>
      </c>
      <c r="I109" s="416">
        <v>103.5878</v>
      </c>
      <c r="J109" s="417">
        <v>1.6572746058967081E-2</v>
      </c>
      <c r="K109" s="417">
        <v>-6.7825995591737076E-3</v>
      </c>
      <c r="L109" s="417">
        <v>7.8770890046911957E-2</v>
      </c>
      <c r="M109" s="282"/>
      <c r="N109" s="282"/>
      <c r="O109" s="282"/>
      <c r="P109" s="159"/>
      <c r="Q109" s="188"/>
      <c r="R109" s="76"/>
      <c r="S109" s="76"/>
    </row>
    <row r="110" spans="1:19" ht="12.75" customHeight="1">
      <c r="A110" s="107" t="s">
        <v>1184</v>
      </c>
      <c r="B110" s="184">
        <v>61515780704</v>
      </c>
      <c r="C110" s="413" t="s">
        <v>1185</v>
      </c>
      <c r="D110" s="413" t="s">
        <v>992</v>
      </c>
      <c r="E110" s="108" t="s">
        <v>1120</v>
      </c>
      <c r="F110" s="108" t="s">
        <v>1115</v>
      </c>
      <c r="G110" s="108" t="s">
        <v>1117</v>
      </c>
      <c r="H110" s="415">
        <v>45430793.710000001</v>
      </c>
      <c r="I110" s="416">
        <v>17.898599999999998</v>
      </c>
      <c r="J110" s="417">
        <v>-2.2761552957109021E-2</v>
      </c>
      <c r="K110" s="417">
        <v>1.057064715850764E-3</v>
      </c>
      <c r="L110" s="417">
        <v>6.2351357010848041E-3</v>
      </c>
      <c r="M110" s="282"/>
      <c r="N110" s="282"/>
      <c r="O110" s="282"/>
      <c r="P110" s="159"/>
      <c r="Q110" s="188"/>
      <c r="R110" s="76"/>
      <c r="S110" s="76"/>
    </row>
    <row r="111" spans="1:19" ht="12.75" customHeight="1">
      <c r="A111" s="107" t="s">
        <v>1186</v>
      </c>
      <c r="B111" s="184">
        <v>16128752508</v>
      </c>
      <c r="C111" s="413" t="s">
        <v>1187</v>
      </c>
      <c r="D111" s="413" t="s">
        <v>992</v>
      </c>
      <c r="E111" s="108" t="s">
        <v>1118</v>
      </c>
      <c r="F111" s="108" t="s">
        <v>1115</v>
      </c>
      <c r="G111" s="108" t="s">
        <v>1117</v>
      </c>
      <c r="H111" s="415">
        <v>6842581.0599999996</v>
      </c>
      <c r="I111" s="416">
        <v>15.059200000000001</v>
      </c>
      <c r="J111" s="417">
        <v>-1.3354996460491764E-2</v>
      </c>
      <c r="K111" s="417">
        <v>3.7459174831699915E-3</v>
      </c>
      <c r="L111" s="417">
        <v>3.8346609050443403E-2</v>
      </c>
      <c r="M111" s="282"/>
      <c r="N111" s="282"/>
      <c r="O111" s="282"/>
      <c r="P111" s="159"/>
      <c r="Q111" s="188"/>
      <c r="R111" s="76"/>
      <c r="S111" s="76"/>
    </row>
    <row r="112" spans="1:19" ht="12.75" customHeight="1">
      <c r="A112" s="128" t="s">
        <v>1205</v>
      </c>
      <c r="B112" s="184" t="s">
        <v>1206</v>
      </c>
      <c r="C112" s="413" t="s">
        <v>1207</v>
      </c>
      <c r="D112" s="413" t="s">
        <v>1204</v>
      </c>
      <c r="E112" s="108" t="s">
        <v>1120</v>
      </c>
      <c r="F112" s="108" t="s">
        <v>1115</v>
      </c>
      <c r="G112" s="108" t="s">
        <v>1117</v>
      </c>
      <c r="H112" s="415">
        <v>24656418.350000001</v>
      </c>
      <c r="I112" s="416">
        <v>103.10250000000001</v>
      </c>
      <c r="J112" s="417">
        <v>-2.8335129699283979E-2</v>
      </c>
      <c r="K112" s="417">
        <v>-2.9096410957718533E-5</v>
      </c>
      <c r="L112" s="417">
        <v>-2.309201096533875E-3</v>
      </c>
      <c r="M112" s="282"/>
      <c r="N112" s="282"/>
      <c r="O112" s="282"/>
      <c r="P112" s="159"/>
      <c r="Q112" s="188"/>
      <c r="R112" s="76"/>
      <c r="S112" s="76"/>
    </row>
    <row r="113" spans="1:19" s="256" customFormat="1" ht="12.75" customHeight="1">
      <c r="A113" s="107" t="s">
        <v>1433</v>
      </c>
      <c r="B113" s="184" t="s">
        <v>1434</v>
      </c>
      <c r="C113" s="413" t="s">
        <v>1435</v>
      </c>
      <c r="D113" s="413" t="s">
        <v>1204</v>
      </c>
      <c r="E113" s="108" t="s">
        <v>1130</v>
      </c>
      <c r="F113" s="108" t="s">
        <v>1115</v>
      </c>
      <c r="G113" s="108" t="s">
        <v>1117</v>
      </c>
      <c r="H113" s="415">
        <v>12927863.109999999</v>
      </c>
      <c r="I113" s="416">
        <v>102.9473</v>
      </c>
      <c r="J113" s="417">
        <v>2.0587292904112875E-3</v>
      </c>
      <c r="K113" s="417">
        <v>2.1396412839793655E-3</v>
      </c>
      <c r="L113" s="417">
        <v>9.3533760731570048E-3</v>
      </c>
      <c r="M113" s="282"/>
      <c r="N113" s="282"/>
      <c r="O113" s="282"/>
      <c r="P113" s="159"/>
      <c r="Q113" s="188"/>
      <c r="R113" s="76"/>
      <c r="S113" s="76"/>
    </row>
    <row r="114" spans="1:19" s="256" customFormat="1" ht="12.75" customHeight="1">
      <c r="A114" s="128" t="s">
        <v>1350</v>
      </c>
      <c r="B114" s="184" t="s">
        <v>1358</v>
      </c>
      <c r="C114" s="413" t="s">
        <v>1359</v>
      </c>
      <c r="D114" s="413" t="s">
        <v>1204</v>
      </c>
      <c r="E114" s="108" t="s">
        <v>1130</v>
      </c>
      <c r="F114" s="108" t="s">
        <v>1115</v>
      </c>
      <c r="G114" s="108" t="s">
        <v>1117</v>
      </c>
      <c r="H114" s="415">
        <v>27753597.920000002</v>
      </c>
      <c r="I114" s="416">
        <v>103.3965</v>
      </c>
      <c r="J114" s="417">
        <v>2.5047431318054869E-3</v>
      </c>
      <c r="K114" s="417">
        <v>2.5170428818397372E-3</v>
      </c>
      <c r="L114" s="417">
        <v>8.6355310588865919E-3</v>
      </c>
      <c r="M114" s="282"/>
      <c r="N114" s="282"/>
      <c r="O114" s="282"/>
      <c r="P114" s="159"/>
      <c r="Q114" s="188"/>
      <c r="R114" s="76"/>
      <c r="S114" s="76"/>
    </row>
    <row r="115" spans="1:19" s="1054" customFormat="1" ht="12.75" customHeight="1">
      <c r="A115" s="128" t="s">
        <v>1594</v>
      </c>
      <c r="B115" s="184" t="s">
        <v>1595</v>
      </c>
      <c r="C115" s="413" t="s">
        <v>1596</v>
      </c>
      <c r="D115" s="413" t="s">
        <v>1204</v>
      </c>
      <c r="E115" s="108" t="s">
        <v>1130</v>
      </c>
      <c r="F115" s="108" t="s">
        <v>1115</v>
      </c>
      <c r="G115" s="108" t="s">
        <v>1117</v>
      </c>
      <c r="H115" s="415">
        <v>14340198.689999999</v>
      </c>
      <c r="I115" s="416">
        <v>100.5115</v>
      </c>
      <c r="J115" s="417">
        <v>0.19335318624996978</v>
      </c>
      <c r="K115" s="417">
        <v>2.3265276002162327E-3</v>
      </c>
      <c r="L115" s="417" t="s">
        <v>1115</v>
      </c>
      <c r="M115" s="282"/>
      <c r="N115" s="282"/>
      <c r="O115" s="282"/>
      <c r="P115" s="159"/>
      <c r="Q115" s="188"/>
      <c r="R115" s="76"/>
      <c r="S115" s="76"/>
    </row>
    <row r="116" spans="1:19" s="1054" customFormat="1" ht="12.75" customHeight="1">
      <c r="A116" s="128" t="s">
        <v>1208</v>
      </c>
      <c r="B116" s="184">
        <v>27751007165</v>
      </c>
      <c r="C116" s="413" t="s">
        <v>1209</v>
      </c>
      <c r="D116" s="413" t="s">
        <v>1204</v>
      </c>
      <c r="E116" s="108" t="s">
        <v>1120</v>
      </c>
      <c r="F116" s="108" t="s">
        <v>1115</v>
      </c>
      <c r="G116" s="108" t="s">
        <v>1117</v>
      </c>
      <c r="H116" s="415">
        <v>38261099.579999998</v>
      </c>
      <c r="I116" s="416">
        <v>100.748</v>
      </c>
      <c r="J116" s="417">
        <v>1.4738609604167952E-3</v>
      </c>
      <c r="K116" s="417">
        <v>2.1754851570636724E-3</v>
      </c>
      <c r="L116" s="417">
        <v>1.0213104683143959E-2</v>
      </c>
      <c r="M116" s="282"/>
      <c r="N116" s="282"/>
      <c r="O116" s="282"/>
      <c r="P116" s="159"/>
      <c r="Q116" s="188"/>
      <c r="R116" s="76"/>
      <c r="S116" s="76"/>
    </row>
    <row r="117" spans="1:19" s="1054" customFormat="1" ht="12.75" customHeight="1">
      <c r="A117" s="128" t="s">
        <v>1405</v>
      </c>
      <c r="B117" s="184" t="s">
        <v>1211</v>
      </c>
      <c r="C117" s="413" t="s">
        <v>1212</v>
      </c>
      <c r="D117" s="413" t="s">
        <v>1204</v>
      </c>
      <c r="E117" s="108" t="s">
        <v>1120</v>
      </c>
      <c r="F117" s="108" t="s">
        <v>1115</v>
      </c>
      <c r="G117" s="108" t="s">
        <v>1117</v>
      </c>
      <c r="H117" s="415">
        <v>25251254.66</v>
      </c>
      <c r="I117" s="416">
        <v>13.5922</v>
      </c>
      <c r="J117" s="417">
        <v>3.5283033232382799E-3</v>
      </c>
      <c r="K117" s="417">
        <v>1.5326348055468841E-3</v>
      </c>
      <c r="L117" s="417">
        <v>1.069888186798118E-2</v>
      </c>
      <c r="M117" s="282"/>
      <c r="N117" s="282"/>
      <c r="O117" s="282"/>
      <c r="P117" s="159"/>
      <c r="Q117" s="188"/>
      <c r="R117" s="76"/>
      <c r="S117" s="76"/>
    </row>
    <row r="118" spans="1:19" s="1054" customFormat="1" ht="12.75" customHeight="1">
      <c r="A118" s="128" t="s">
        <v>1436</v>
      </c>
      <c r="B118" s="184">
        <v>20010251059</v>
      </c>
      <c r="C118" s="413" t="s">
        <v>1210</v>
      </c>
      <c r="D118" s="413" t="s">
        <v>1204</v>
      </c>
      <c r="E118" s="108" t="s">
        <v>1132</v>
      </c>
      <c r="F118" s="108" t="s">
        <v>1115</v>
      </c>
      <c r="G118" s="108" t="s">
        <v>1117</v>
      </c>
      <c r="H118" s="415">
        <v>13520323.58</v>
      </c>
      <c r="I118" s="416">
        <v>105.9614</v>
      </c>
      <c r="J118" s="417">
        <v>-1.2790296057827444E-2</v>
      </c>
      <c r="K118" s="417">
        <v>3.3501376794851101E-3</v>
      </c>
      <c r="L118" s="417">
        <v>8.9335327228061701E-3</v>
      </c>
      <c r="M118" s="282"/>
      <c r="N118" s="282"/>
      <c r="O118" s="282"/>
      <c r="P118" s="159"/>
      <c r="Q118" s="188"/>
      <c r="R118" s="76"/>
      <c r="S118" s="76"/>
    </row>
    <row r="119" spans="1:19" s="256" customFormat="1" ht="12.75" customHeight="1">
      <c r="A119" s="107" t="s">
        <v>1213</v>
      </c>
      <c r="B119" s="184" t="s">
        <v>1214</v>
      </c>
      <c r="C119" s="413" t="s">
        <v>1215</v>
      </c>
      <c r="D119" s="413" t="s">
        <v>1204</v>
      </c>
      <c r="E119" s="108" t="s">
        <v>1120</v>
      </c>
      <c r="F119" s="108" t="s">
        <v>1115</v>
      </c>
      <c r="G119" s="108" t="s">
        <v>1140</v>
      </c>
      <c r="H119" s="415">
        <v>12415314.98</v>
      </c>
      <c r="I119" s="416">
        <v>106.0258</v>
      </c>
      <c r="J119" s="417">
        <v>7.3522895436747948E-2</v>
      </c>
      <c r="K119" s="417">
        <v>-5.5338471495509634E-3</v>
      </c>
      <c r="L119" s="417">
        <v>8.6048127346548542E-2</v>
      </c>
      <c r="M119" s="282"/>
      <c r="N119" s="282"/>
      <c r="O119" s="282"/>
      <c r="P119" s="159"/>
      <c r="Q119" s="188"/>
      <c r="R119" s="76"/>
      <c r="S119" s="76"/>
    </row>
    <row r="120" spans="1:19" s="256" customFormat="1" ht="12.75" customHeight="1">
      <c r="A120" s="107" t="s">
        <v>1218</v>
      </c>
      <c r="B120" s="184">
        <v>79301865686</v>
      </c>
      <c r="C120" s="413" t="s">
        <v>1219</v>
      </c>
      <c r="D120" s="413" t="s">
        <v>1204</v>
      </c>
      <c r="E120" s="108" t="s">
        <v>1132</v>
      </c>
      <c r="F120" s="108" t="s">
        <v>1115</v>
      </c>
      <c r="G120" s="108" t="s">
        <v>1117</v>
      </c>
      <c r="H120" s="415">
        <v>12127201.9</v>
      </c>
      <c r="I120" s="416">
        <v>125.9128</v>
      </c>
      <c r="J120" s="417">
        <v>2.5058169272444974E-3</v>
      </c>
      <c r="K120" s="417">
        <v>2.1705173489648955E-2</v>
      </c>
      <c r="L120" s="417">
        <v>5.5624850616414312E-2</v>
      </c>
      <c r="M120" s="282"/>
      <c r="N120" s="282"/>
      <c r="O120" s="282"/>
      <c r="P120" s="159"/>
      <c r="Q120" s="188"/>
      <c r="R120" s="76"/>
      <c r="S120" s="76"/>
    </row>
    <row r="121" spans="1:19" s="256" customFormat="1" ht="12.75" customHeight="1">
      <c r="A121" s="107" t="s">
        <v>1297</v>
      </c>
      <c r="B121" s="184" t="s">
        <v>1216</v>
      </c>
      <c r="C121" s="413" t="s">
        <v>1217</v>
      </c>
      <c r="D121" s="413" t="s">
        <v>1204</v>
      </c>
      <c r="E121" s="108" t="s">
        <v>1132</v>
      </c>
      <c r="F121" s="108" t="s">
        <v>1115</v>
      </c>
      <c r="G121" s="108" t="s">
        <v>1117</v>
      </c>
      <c r="H121" s="415">
        <v>4462927.26</v>
      </c>
      <c r="I121" s="416">
        <v>138.64510000000001</v>
      </c>
      <c r="J121" s="417">
        <v>2.0247315134739985E-2</v>
      </c>
      <c r="K121" s="417">
        <v>3.4946832532742222E-2</v>
      </c>
      <c r="L121" s="417">
        <v>0.1040358397112342</v>
      </c>
      <c r="M121" s="282"/>
      <c r="N121" s="282"/>
      <c r="O121" s="282"/>
      <c r="P121" s="159"/>
      <c r="Q121" s="188"/>
      <c r="R121" s="76"/>
      <c r="S121" s="76"/>
    </row>
    <row r="122" spans="1:19" s="256" customFormat="1" ht="12.75" customHeight="1">
      <c r="A122" s="107" t="s">
        <v>1220</v>
      </c>
      <c r="B122" s="184" t="s">
        <v>1221</v>
      </c>
      <c r="C122" s="413" t="s">
        <v>1222</v>
      </c>
      <c r="D122" s="413" t="s">
        <v>1204</v>
      </c>
      <c r="E122" s="108" t="s">
        <v>1132</v>
      </c>
      <c r="F122" s="108" t="s">
        <v>1115</v>
      </c>
      <c r="G122" s="108" t="s">
        <v>1117</v>
      </c>
      <c r="H122" s="415">
        <v>17947860.859999999</v>
      </c>
      <c r="I122" s="416">
        <v>109.8387</v>
      </c>
      <c r="J122" s="417">
        <v>-3.8211696941323758E-3</v>
      </c>
      <c r="K122" s="417">
        <v>2.3536778896106725E-2</v>
      </c>
      <c r="L122" s="417">
        <v>5.3794521191274702E-2</v>
      </c>
      <c r="M122" s="282"/>
      <c r="N122" s="282"/>
      <c r="O122" s="282"/>
      <c r="P122" s="159"/>
      <c r="Q122" s="188"/>
      <c r="R122" s="76"/>
      <c r="S122" s="76"/>
    </row>
    <row r="123" spans="1:19" s="256" customFormat="1" ht="12.75" customHeight="1">
      <c r="A123" s="107" t="s">
        <v>1301</v>
      </c>
      <c r="B123" s="184" t="s">
        <v>1306</v>
      </c>
      <c r="C123" s="413" t="s">
        <v>1307</v>
      </c>
      <c r="D123" s="413" t="s">
        <v>1204</v>
      </c>
      <c r="E123" s="108" t="s">
        <v>1132</v>
      </c>
      <c r="F123" s="108" t="s">
        <v>1115</v>
      </c>
      <c r="G123" s="108" t="s">
        <v>1117</v>
      </c>
      <c r="H123" s="415">
        <v>6928575.5999999996</v>
      </c>
      <c r="I123" s="416">
        <v>108.52200000000001</v>
      </c>
      <c r="J123" s="417">
        <v>-1.1177051125059623E-2</v>
      </c>
      <c r="K123" s="417">
        <v>1.3752477818734787E-2</v>
      </c>
      <c r="L123" s="417">
        <v>2.1886133909509553E-2</v>
      </c>
      <c r="M123" s="282"/>
      <c r="N123" s="282"/>
      <c r="O123" s="282"/>
      <c r="P123" s="159"/>
      <c r="Q123" s="188"/>
      <c r="R123" s="76"/>
      <c r="S123" s="76"/>
    </row>
    <row r="124" spans="1:19" s="256" customFormat="1" ht="12.75" customHeight="1">
      <c r="A124" s="107" t="s">
        <v>1270</v>
      </c>
      <c r="B124" s="184" t="s">
        <v>1271</v>
      </c>
      <c r="C124" s="413" t="s">
        <v>1272</v>
      </c>
      <c r="D124" s="413" t="s">
        <v>1204</v>
      </c>
      <c r="E124" s="108" t="s">
        <v>1120</v>
      </c>
      <c r="F124" s="108" t="s">
        <v>1115</v>
      </c>
      <c r="G124" s="108" t="s">
        <v>1140</v>
      </c>
      <c r="H124" s="415">
        <v>5638550.7999999998</v>
      </c>
      <c r="I124" s="416">
        <v>93.403099999999995</v>
      </c>
      <c r="J124" s="417">
        <v>1.8567118122580828E-2</v>
      </c>
      <c r="K124" s="417">
        <v>-4.6810016615671524E-3</v>
      </c>
      <c r="L124" s="417">
        <v>7.219230904103302E-2</v>
      </c>
      <c r="M124" s="282"/>
      <c r="N124" s="282"/>
      <c r="O124" s="282"/>
      <c r="P124" s="159"/>
      <c r="Q124" s="188"/>
      <c r="R124" s="76"/>
      <c r="S124" s="76"/>
    </row>
    <row r="125" spans="1:19" s="256" customFormat="1" ht="12.75" customHeight="1">
      <c r="A125" s="107" t="s">
        <v>1223</v>
      </c>
      <c r="B125" s="184" t="s">
        <v>1224</v>
      </c>
      <c r="C125" s="413" t="s">
        <v>1225</v>
      </c>
      <c r="D125" s="413" t="s">
        <v>1204</v>
      </c>
      <c r="E125" s="108" t="s">
        <v>1130</v>
      </c>
      <c r="F125" s="108" t="s">
        <v>1115</v>
      </c>
      <c r="G125" s="108" t="s">
        <v>1117</v>
      </c>
      <c r="H125" s="415">
        <v>13003761.960000001</v>
      </c>
      <c r="I125" s="416">
        <v>99.723399999999998</v>
      </c>
      <c r="J125" s="417">
        <v>6.0173020102252117E-3</v>
      </c>
      <c r="K125" s="417">
        <v>6.0175391341803497E-3</v>
      </c>
      <c r="L125" s="417">
        <v>2.3155736316575082E-2</v>
      </c>
      <c r="M125" s="282"/>
      <c r="N125" s="282"/>
      <c r="O125" s="282"/>
      <c r="P125" s="159"/>
      <c r="Q125" s="188"/>
      <c r="R125" s="76"/>
      <c r="S125" s="76"/>
    </row>
    <row r="126" spans="1:19" s="256" customFormat="1" ht="12.75" customHeight="1">
      <c r="A126" s="107" t="s">
        <v>1352</v>
      </c>
      <c r="B126" s="184" t="s">
        <v>1376</v>
      </c>
      <c r="C126" s="413" t="s">
        <v>1377</v>
      </c>
      <c r="D126" s="413" t="s">
        <v>79</v>
      </c>
      <c r="E126" s="108" t="s">
        <v>1116</v>
      </c>
      <c r="F126" s="108" t="s">
        <v>1115</v>
      </c>
      <c r="G126" s="108" t="s">
        <v>1117</v>
      </c>
      <c r="H126" s="415">
        <v>7567339.2400000002</v>
      </c>
      <c r="I126" s="416">
        <v>98.415300000000002</v>
      </c>
      <c r="J126" s="417">
        <v>8.7506839726225083E-2</v>
      </c>
      <c r="K126" s="417">
        <v>3.6500417063368262E-2</v>
      </c>
      <c r="L126" s="417">
        <v>0.23493483076289468</v>
      </c>
      <c r="M126" s="282"/>
      <c r="N126" s="282"/>
      <c r="O126" s="282"/>
      <c r="P126" s="159"/>
      <c r="Q126" s="188"/>
      <c r="R126" s="76"/>
      <c r="S126" s="76"/>
    </row>
    <row r="127" spans="1:19" s="256" customFormat="1" ht="12.75" customHeight="1">
      <c r="A127" s="107" t="s">
        <v>1572</v>
      </c>
      <c r="B127" s="184">
        <v>37884602446</v>
      </c>
      <c r="C127" s="413" t="s">
        <v>1226</v>
      </c>
      <c r="D127" s="413" t="s">
        <v>79</v>
      </c>
      <c r="E127" s="108" t="s">
        <v>1116</v>
      </c>
      <c r="F127" s="108" t="s">
        <v>1115</v>
      </c>
      <c r="G127" s="108" t="s">
        <v>1117</v>
      </c>
      <c r="H127" s="415">
        <v>37021887.130000003</v>
      </c>
      <c r="I127" s="416">
        <v>22.444299999999998</v>
      </c>
      <c r="J127" s="417">
        <v>7.3134985900122462E-2</v>
      </c>
      <c r="K127" s="417">
        <v>2.5050466299472829E-2</v>
      </c>
      <c r="L127" s="417">
        <v>0.14182176527115131</v>
      </c>
      <c r="M127" s="282"/>
      <c r="N127" s="282"/>
      <c r="O127" s="282"/>
      <c r="P127" s="159"/>
      <c r="Q127" s="188"/>
      <c r="R127" s="76"/>
      <c r="S127" s="76"/>
    </row>
    <row r="128" spans="1:19" s="256" customFormat="1" ht="12.75" customHeight="1">
      <c r="A128" s="107" t="s">
        <v>1353</v>
      </c>
      <c r="B128" s="184">
        <v>94465089647</v>
      </c>
      <c r="C128" s="413" t="s">
        <v>1227</v>
      </c>
      <c r="D128" s="413" t="s">
        <v>79</v>
      </c>
      <c r="E128" s="108" t="s">
        <v>1118</v>
      </c>
      <c r="F128" s="108" t="s">
        <v>1115</v>
      </c>
      <c r="G128" s="108" t="s">
        <v>1117</v>
      </c>
      <c r="H128" s="415">
        <v>95670820.540000007</v>
      </c>
      <c r="I128" s="416">
        <v>197.0189</v>
      </c>
      <c r="J128" s="417">
        <v>-6.4125893059954198E-3</v>
      </c>
      <c r="K128" s="417">
        <v>7.7260107494103725E-3</v>
      </c>
      <c r="L128" s="417">
        <v>1.7210879108743082E-2</v>
      </c>
      <c r="M128" s="282"/>
      <c r="N128" s="282"/>
      <c r="O128" s="282"/>
      <c r="P128" s="159"/>
      <c r="Q128" s="188"/>
      <c r="R128" s="76"/>
      <c r="S128" s="76"/>
    </row>
    <row r="129" spans="1:19" s="256" customFormat="1" ht="12.75" customHeight="1">
      <c r="A129" s="107" t="s">
        <v>1437</v>
      </c>
      <c r="B129" s="184">
        <v>35313366580</v>
      </c>
      <c r="C129" s="413" t="s">
        <v>1451</v>
      </c>
      <c r="D129" s="413" t="s">
        <v>79</v>
      </c>
      <c r="E129" s="108" t="s">
        <v>1120</v>
      </c>
      <c r="F129" s="108" t="s">
        <v>1115</v>
      </c>
      <c r="G129" s="108" t="s">
        <v>1117</v>
      </c>
      <c r="H129" s="415">
        <v>218029140.18000001</v>
      </c>
      <c r="I129" s="416">
        <v>149.16409999999999</v>
      </c>
      <c r="J129" s="417">
        <v>-3.1315374771313298E-2</v>
      </c>
      <c r="K129" s="417">
        <v>1.9095941826896556E-3</v>
      </c>
      <c r="L129" s="417">
        <v>5.0424589858024671E-3</v>
      </c>
      <c r="M129" s="282"/>
      <c r="N129" s="282"/>
      <c r="O129" s="282"/>
      <c r="P129" s="159"/>
      <c r="Q129" s="188"/>
      <c r="R129" s="76"/>
      <c r="S129" s="76"/>
    </row>
    <row r="130" spans="1:19" s="256" customFormat="1" ht="12.75" customHeight="1">
      <c r="A130" s="107" t="s">
        <v>1228</v>
      </c>
      <c r="B130" s="184">
        <v>41002460007</v>
      </c>
      <c r="C130" s="413" t="s">
        <v>1229</v>
      </c>
      <c r="D130" s="413" t="s">
        <v>79</v>
      </c>
      <c r="E130" s="108" t="s">
        <v>1116</v>
      </c>
      <c r="F130" s="108" t="s">
        <v>1115</v>
      </c>
      <c r="G130" s="108" t="s">
        <v>1117</v>
      </c>
      <c r="H130" s="415">
        <v>50153327.460000001</v>
      </c>
      <c r="I130" s="416">
        <v>189.5102</v>
      </c>
      <c r="J130" s="417">
        <v>-1.9391639996762189E-2</v>
      </c>
      <c r="K130" s="417">
        <v>-2.7120071049781092E-2</v>
      </c>
      <c r="L130" s="417">
        <v>7.0921997767915634E-2</v>
      </c>
      <c r="M130" s="282"/>
      <c r="N130" s="282"/>
      <c r="O130" s="282"/>
      <c r="P130" s="159"/>
      <c r="Q130" s="188"/>
      <c r="R130" s="76"/>
      <c r="S130" s="76"/>
    </row>
    <row r="131" spans="1:19" s="1054" customFormat="1" ht="12.75" customHeight="1">
      <c r="A131" s="107" t="s">
        <v>1230</v>
      </c>
      <c r="B131" s="184">
        <v>58320210450</v>
      </c>
      <c r="C131" s="413" t="s">
        <v>1231</v>
      </c>
      <c r="D131" s="413" t="s">
        <v>79</v>
      </c>
      <c r="E131" s="108" t="s">
        <v>1130</v>
      </c>
      <c r="F131" s="108" t="s">
        <v>1115</v>
      </c>
      <c r="G131" s="108" t="s">
        <v>1117</v>
      </c>
      <c r="H131" s="415">
        <v>3589200.31</v>
      </c>
      <c r="I131" s="416">
        <v>128.7321</v>
      </c>
      <c r="J131" s="417">
        <v>0.11602447105763258</v>
      </c>
      <c r="K131" s="417">
        <v>8.0530164748555677E-3</v>
      </c>
      <c r="L131" s="417">
        <v>4.3103416059808053E-2</v>
      </c>
      <c r="M131" s="282"/>
      <c r="N131" s="282"/>
      <c r="O131" s="282"/>
      <c r="P131" s="159"/>
      <c r="Q131" s="188"/>
      <c r="R131" s="76"/>
      <c r="S131" s="76"/>
    </row>
    <row r="132" spans="1:19" s="1054" customFormat="1" ht="12.75" customHeight="1">
      <c r="A132" s="107" t="s">
        <v>1232</v>
      </c>
      <c r="B132" s="184">
        <v>31982273976</v>
      </c>
      <c r="C132" s="413" t="s">
        <v>1233</v>
      </c>
      <c r="D132" s="413" t="s">
        <v>79</v>
      </c>
      <c r="E132" s="108" t="s">
        <v>1130</v>
      </c>
      <c r="F132" s="108" t="s">
        <v>1115</v>
      </c>
      <c r="G132" s="108" t="s">
        <v>1117</v>
      </c>
      <c r="H132" s="415">
        <v>5819228.8700000001</v>
      </c>
      <c r="I132" s="416">
        <v>145.00219999999999</v>
      </c>
      <c r="J132" s="417">
        <v>8.439948198416225E-2</v>
      </c>
      <c r="K132" s="417">
        <v>9.6837648795533582E-3</v>
      </c>
      <c r="L132" s="417">
        <v>7.0793121471840026E-2</v>
      </c>
      <c r="M132" s="282"/>
      <c r="N132" s="282"/>
      <c r="O132" s="282"/>
      <c r="P132" s="159"/>
      <c r="Q132" s="188"/>
      <c r="R132" s="76"/>
      <c r="S132" s="76"/>
    </row>
    <row r="133" spans="1:19" s="1054" customFormat="1" ht="12.75" customHeight="1">
      <c r="A133" s="107" t="s">
        <v>1234</v>
      </c>
      <c r="B133" s="184" t="s">
        <v>1235</v>
      </c>
      <c r="C133" s="413" t="s">
        <v>1236</v>
      </c>
      <c r="D133" s="413" t="s">
        <v>79</v>
      </c>
      <c r="E133" s="108" t="s">
        <v>1130</v>
      </c>
      <c r="F133" s="108" t="s">
        <v>1115</v>
      </c>
      <c r="G133" s="108" t="s">
        <v>1117</v>
      </c>
      <c r="H133" s="415">
        <v>6450029.0300000003</v>
      </c>
      <c r="I133" s="416">
        <v>163.4023</v>
      </c>
      <c r="J133" s="417">
        <v>4.6241003489123633E-2</v>
      </c>
      <c r="K133" s="417">
        <v>1.8489627321565782E-2</v>
      </c>
      <c r="L133" s="417">
        <v>0.10651059167957477</v>
      </c>
      <c r="M133" s="282"/>
      <c r="N133" s="282"/>
      <c r="O133" s="282"/>
      <c r="P133" s="159"/>
      <c r="Q133" s="188"/>
      <c r="R133" s="76"/>
      <c r="S133" s="76"/>
    </row>
    <row r="134" spans="1:19" s="1054" customFormat="1" ht="12.75" customHeight="1">
      <c r="A134" s="107" t="s">
        <v>1237</v>
      </c>
      <c r="B134" s="184">
        <v>40820433166</v>
      </c>
      <c r="C134" s="413" t="s">
        <v>1238</v>
      </c>
      <c r="D134" s="413" t="s">
        <v>79</v>
      </c>
      <c r="E134" s="108" t="s">
        <v>1130</v>
      </c>
      <c r="F134" s="108" t="s">
        <v>1115</v>
      </c>
      <c r="G134" s="108" t="s">
        <v>1117</v>
      </c>
      <c r="H134" s="415">
        <v>4711647.62</v>
      </c>
      <c r="I134" s="416">
        <v>164.5282</v>
      </c>
      <c r="J134" s="417">
        <v>0.25114962815226893</v>
      </c>
      <c r="K134" s="417">
        <v>1.8942265293281135E-2</v>
      </c>
      <c r="L134" s="417">
        <v>0.11238809271692318</v>
      </c>
      <c r="M134" s="282"/>
      <c r="N134" s="282"/>
      <c r="O134" s="282"/>
      <c r="P134" s="159"/>
      <c r="Q134" s="188"/>
      <c r="R134" s="76"/>
      <c r="S134" s="76"/>
    </row>
    <row r="135" spans="1:19" s="256" customFormat="1" ht="12.75" customHeight="1">
      <c r="A135" s="107" t="s">
        <v>1665</v>
      </c>
      <c r="B135" s="184" t="s">
        <v>1239</v>
      </c>
      <c r="C135" s="413" t="s">
        <v>1240</v>
      </c>
      <c r="D135" s="413" t="s">
        <v>79</v>
      </c>
      <c r="E135" s="108" t="s">
        <v>1118</v>
      </c>
      <c r="F135" s="108" t="s">
        <v>1115</v>
      </c>
      <c r="G135" s="108" t="s">
        <v>1117</v>
      </c>
      <c r="H135" s="415">
        <v>19886898.73</v>
      </c>
      <c r="I135" s="416">
        <v>108.68380000000001</v>
      </c>
      <c r="J135" s="417">
        <v>6.9681169272735488E-2</v>
      </c>
      <c r="K135" s="417">
        <v>4.5224110282870988E-3</v>
      </c>
      <c r="L135" s="417">
        <v>5.5228930329748405E-2</v>
      </c>
      <c r="M135" s="282"/>
      <c r="N135" s="282"/>
      <c r="O135" s="282"/>
      <c r="P135" s="159"/>
      <c r="Q135" s="188"/>
      <c r="R135" s="76"/>
      <c r="S135" s="76"/>
    </row>
    <row r="136" spans="1:19" s="256" customFormat="1" ht="12.75" customHeight="1">
      <c r="A136" s="107" t="s">
        <v>1242</v>
      </c>
      <c r="B136" s="184" t="s">
        <v>1243</v>
      </c>
      <c r="C136" s="413" t="s">
        <v>1244</v>
      </c>
      <c r="D136" s="413" t="s">
        <v>79</v>
      </c>
      <c r="E136" s="108" t="s">
        <v>1130</v>
      </c>
      <c r="F136" s="108" t="s">
        <v>1115</v>
      </c>
      <c r="G136" s="108" t="s">
        <v>1117</v>
      </c>
      <c r="H136" s="415">
        <v>13073031.74</v>
      </c>
      <c r="I136" s="416">
        <v>132.74639999999999</v>
      </c>
      <c r="J136" s="417">
        <v>4.9018621830364761E-2</v>
      </c>
      <c r="K136" s="417">
        <v>2.9266862988653219E-2</v>
      </c>
      <c r="L136" s="417">
        <v>0.10587993347561997</v>
      </c>
      <c r="M136" s="282"/>
      <c r="N136" s="282"/>
      <c r="O136" s="282"/>
      <c r="P136" s="159"/>
      <c r="Q136" s="188"/>
      <c r="R136" s="76"/>
      <c r="S136" s="76"/>
    </row>
    <row r="137" spans="1:19" s="256" customFormat="1" ht="12.75" customHeight="1">
      <c r="A137" s="107" t="s">
        <v>1464</v>
      </c>
      <c r="B137" s="184" t="s">
        <v>1465</v>
      </c>
      <c r="C137" s="413" t="s">
        <v>1466</v>
      </c>
      <c r="D137" s="413" t="s">
        <v>79</v>
      </c>
      <c r="E137" s="108" t="s">
        <v>1130</v>
      </c>
      <c r="F137" s="108" t="s">
        <v>1115</v>
      </c>
      <c r="G137" s="108" t="s">
        <v>1117</v>
      </c>
      <c r="H137" s="415">
        <v>23741394.170000002</v>
      </c>
      <c r="I137" s="416">
        <v>102.5235</v>
      </c>
      <c r="J137" s="417">
        <v>-1.8709989769247759E-3</v>
      </c>
      <c r="K137" s="417">
        <v>2.6748166259169537E-3</v>
      </c>
      <c r="L137" s="417">
        <v>6.2777060815881747E-3</v>
      </c>
      <c r="M137" s="282"/>
      <c r="N137" s="282"/>
      <c r="O137" s="282"/>
      <c r="P137" s="159"/>
      <c r="Q137" s="188"/>
      <c r="R137" s="76"/>
      <c r="S137" s="76"/>
    </row>
    <row r="138" spans="1:19" s="256" customFormat="1" ht="12.75" customHeight="1">
      <c r="A138" s="107" t="s">
        <v>1509</v>
      </c>
      <c r="B138" s="184" t="s">
        <v>1556</v>
      </c>
      <c r="C138" s="413" t="s">
        <v>1553</v>
      </c>
      <c r="D138" s="413" t="s">
        <v>79</v>
      </c>
      <c r="E138" s="108" t="s">
        <v>1130</v>
      </c>
      <c r="F138" s="108" t="s">
        <v>1115</v>
      </c>
      <c r="G138" s="108" t="s">
        <v>1117</v>
      </c>
      <c r="H138" s="415">
        <v>25482733.75</v>
      </c>
      <c r="I138" s="416">
        <v>102.1343</v>
      </c>
      <c r="J138" s="417">
        <v>2.4082903297499847E-3</v>
      </c>
      <c r="K138" s="417">
        <v>2.4075219110992752E-3</v>
      </c>
      <c r="L138" s="417">
        <v>2.1910463815073555E-3</v>
      </c>
      <c r="M138" s="282"/>
      <c r="N138" s="282"/>
      <c r="O138" s="282"/>
      <c r="P138" s="159"/>
      <c r="Q138" s="188"/>
      <c r="R138" s="76"/>
      <c r="S138" s="76"/>
    </row>
    <row r="139" spans="1:19" s="256" customFormat="1" ht="12.75" customHeight="1">
      <c r="A139" s="107" t="s">
        <v>1438</v>
      </c>
      <c r="B139" s="184" t="s">
        <v>1439</v>
      </c>
      <c r="C139" s="413" t="s">
        <v>1440</v>
      </c>
      <c r="D139" s="413" t="s">
        <v>79</v>
      </c>
      <c r="E139" s="108" t="s">
        <v>1130</v>
      </c>
      <c r="F139" s="108" t="s">
        <v>1115</v>
      </c>
      <c r="G139" s="108" t="s">
        <v>1140</v>
      </c>
      <c r="H139" s="415">
        <v>4676409.6399999997</v>
      </c>
      <c r="I139" s="416">
        <v>101.8767</v>
      </c>
      <c r="J139" s="417">
        <v>1.4283128387754029E-2</v>
      </c>
      <c r="K139" s="417">
        <v>-5.6422311738545394E-3</v>
      </c>
      <c r="L139" s="417">
        <v>7.558162564978832E-2</v>
      </c>
      <c r="M139" s="282"/>
      <c r="N139" s="282"/>
      <c r="O139" s="282"/>
      <c r="P139" s="159"/>
      <c r="Q139" s="188"/>
      <c r="R139" s="76"/>
      <c r="S139" s="76"/>
    </row>
    <row r="140" spans="1:19" s="256" customFormat="1" ht="12.75" customHeight="1">
      <c r="A140" s="107" t="s">
        <v>1597</v>
      </c>
      <c r="B140" s="184" t="s">
        <v>1598</v>
      </c>
      <c r="C140" s="413" t="s">
        <v>1599</v>
      </c>
      <c r="D140" s="413" t="s">
        <v>79</v>
      </c>
      <c r="E140" s="108" t="s">
        <v>1130</v>
      </c>
      <c r="F140" s="108" t="s">
        <v>1115</v>
      </c>
      <c r="G140" s="108" t="s">
        <v>1140</v>
      </c>
      <c r="H140" s="415">
        <v>8625078.9000000004</v>
      </c>
      <c r="I140" s="416">
        <v>100.5355</v>
      </c>
      <c r="J140" s="417">
        <v>1.8458667699652764E-2</v>
      </c>
      <c r="K140" s="417">
        <v>-5.5556968590294575E-3</v>
      </c>
      <c r="L140" s="417" t="s">
        <v>1115</v>
      </c>
      <c r="M140" s="282"/>
      <c r="N140" s="282"/>
      <c r="O140" s="282"/>
      <c r="P140" s="159"/>
      <c r="Q140" s="188"/>
      <c r="R140" s="76"/>
      <c r="S140" s="76"/>
    </row>
    <row r="141" spans="1:19" s="256" customFormat="1" ht="12.75" customHeight="1">
      <c r="A141" s="107" t="s">
        <v>1351</v>
      </c>
      <c r="B141" s="184" t="s">
        <v>1360</v>
      </c>
      <c r="C141" s="413" t="s">
        <v>1361</v>
      </c>
      <c r="D141" s="413" t="s">
        <v>79</v>
      </c>
      <c r="E141" s="108" t="s">
        <v>1130</v>
      </c>
      <c r="F141" s="108" t="s">
        <v>1115</v>
      </c>
      <c r="G141" s="108" t="s">
        <v>1117</v>
      </c>
      <c r="H141" s="415">
        <v>25280096.879999999</v>
      </c>
      <c r="I141" s="416">
        <v>104.2273</v>
      </c>
      <c r="J141" s="417">
        <v>-3.5546765715201989E-3</v>
      </c>
      <c r="K141" s="417">
        <v>1.656817699118518E-3</v>
      </c>
      <c r="L141" s="417">
        <v>3.9124632099045709E-3</v>
      </c>
      <c r="M141" s="282"/>
      <c r="N141" s="282"/>
      <c r="O141" s="282"/>
      <c r="P141" s="159"/>
      <c r="Q141" s="188"/>
      <c r="R141" s="76"/>
      <c r="S141" s="76"/>
    </row>
    <row r="142" spans="1:19" s="256" customFormat="1" ht="12.75" customHeight="1">
      <c r="A142" s="128" t="s">
        <v>1441</v>
      </c>
      <c r="B142" s="184" t="s">
        <v>1442</v>
      </c>
      <c r="C142" s="413" t="s">
        <v>1443</v>
      </c>
      <c r="D142" s="413" t="s">
        <v>79</v>
      </c>
      <c r="E142" s="108" t="s">
        <v>1130</v>
      </c>
      <c r="F142" s="108" t="s">
        <v>1115</v>
      </c>
      <c r="G142" s="108" t="s">
        <v>1117</v>
      </c>
      <c r="H142" s="415">
        <v>24145245.640000001</v>
      </c>
      <c r="I142" s="416">
        <v>105.2585</v>
      </c>
      <c r="J142" s="417">
        <v>-2.9159244403788032E-3</v>
      </c>
      <c r="K142" s="417">
        <v>1.6119654654953575E-3</v>
      </c>
      <c r="L142" s="417">
        <v>2.9805506021054473E-3</v>
      </c>
      <c r="M142" s="282"/>
      <c r="N142" s="282"/>
      <c r="O142" s="282"/>
      <c r="P142" s="159"/>
      <c r="Q142" s="188"/>
      <c r="R142" s="76"/>
      <c r="S142" s="76"/>
    </row>
    <row r="143" spans="1:19" s="256" customFormat="1" ht="12.75" customHeight="1">
      <c r="A143" s="107" t="s">
        <v>1573</v>
      </c>
      <c r="B143" s="184" t="s">
        <v>1600</v>
      </c>
      <c r="C143" s="413" t="s">
        <v>1601</v>
      </c>
      <c r="D143" s="413" t="s">
        <v>79</v>
      </c>
      <c r="E143" s="108" t="s">
        <v>1130</v>
      </c>
      <c r="F143" s="108" t="s">
        <v>1115</v>
      </c>
      <c r="G143" s="108" t="s">
        <v>1117</v>
      </c>
      <c r="H143" s="415">
        <v>23745565.190000001</v>
      </c>
      <c r="I143" s="416">
        <v>102.29940000000001</v>
      </c>
      <c r="J143" s="417">
        <v>-6.9086956898334329E-4</v>
      </c>
      <c r="K143" s="417">
        <v>1.7950156733366196E-3</v>
      </c>
      <c r="L143" s="417" t="s">
        <v>1115</v>
      </c>
      <c r="M143" s="282"/>
      <c r="N143" s="282"/>
      <c r="O143" s="282"/>
      <c r="P143" s="159"/>
      <c r="Q143" s="188"/>
      <c r="R143" s="76"/>
      <c r="S143" s="76"/>
    </row>
    <row r="144" spans="1:19" s="1054" customFormat="1" ht="12.75" customHeight="1">
      <c r="A144" s="107" t="s">
        <v>1602</v>
      </c>
      <c r="B144" s="184" t="s">
        <v>1603</v>
      </c>
      <c r="C144" s="413" t="s">
        <v>1604</v>
      </c>
      <c r="D144" s="413" t="s">
        <v>79</v>
      </c>
      <c r="E144" s="108" t="s">
        <v>1130</v>
      </c>
      <c r="F144" s="108" t="s">
        <v>1115</v>
      </c>
      <c r="G144" s="108" t="s">
        <v>1117</v>
      </c>
      <c r="H144" s="415">
        <v>25986786.969999999</v>
      </c>
      <c r="I144" s="416">
        <v>101.0466</v>
      </c>
      <c r="J144" s="417">
        <v>-3.1591353138357148E-3</v>
      </c>
      <c r="K144" s="417">
        <v>1.5611200813565596E-3</v>
      </c>
      <c r="L144" s="417" t="s">
        <v>1115</v>
      </c>
      <c r="M144" s="282"/>
      <c r="N144" s="282"/>
      <c r="O144" s="282"/>
      <c r="P144" s="159"/>
      <c r="Q144" s="188"/>
      <c r="R144" s="76"/>
      <c r="S144" s="76"/>
    </row>
    <row r="145" spans="1:19" s="1054" customFormat="1" ht="12.75" customHeight="1">
      <c r="A145" s="107" t="s">
        <v>1467</v>
      </c>
      <c r="B145" s="184" t="s">
        <v>1468</v>
      </c>
      <c r="C145" s="413" t="s">
        <v>1469</v>
      </c>
      <c r="D145" s="413" t="s">
        <v>79</v>
      </c>
      <c r="E145" s="108" t="s">
        <v>1130</v>
      </c>
      <c r="F145" s="108" t="s">
        <v>1115</v>
      </c>
      <c r="G145" s="108" t="s">
        <v>1117</v>
      </c>
      <c r="H145" s="415">
        <v>9211044.1799999997</v>
      </c>
      <c r="I145" s="416">
        <v>104.41119999999999</v>
      </c>
      <c r="J145" s="417">
        <v>-1.1207867688880491E-3</v>
      </c>
      <c r="K145" s="417">
        <v>6.7043065592464757E-6</v>
      </c>
      <c r="L145" s="417">
        <v>8.2873186255205677E-3</v>
      </c>
      <c r="M145" s="282"/>
      <c r="N145" s="282"/>
      <c r="O145" s="282"/>
      <c r="P145" s="159"/>
      <c r="Q145" s="188"/>
      <c r="R145" s="76"/>
      <c r="S145" s="76"/>
    </row>
    <row r="146" spans="1:19" s="1054" customFormat="1" ht="12.75" customHeight="1">
      <c r="A146" s="107" t="s">
        <v>1245</v>
      </c>
      <c r="B146" s="184" t="s">
        <v>1246</v>
      </c>
      <c r="C146" s="413" t="s">
        <v>1247</v>
      </c>
      <c r="D146" s="413" t="s">
        <v>79</v>
      </c>
      <c r="E146" s="108" t="s">
        <v>1130</v>
      </c>
      <c r="F146" s="108" t="s">
        <v>1115</v>
      </c>
      <c r="G146" s="108" t="s">
        <v>1117</v>
      </c>
      <c r="H146" s="415">
        <v>20683912.850000001</v>
      </c>
      <c r="I146" s="416">
        <v>107.3785</v>
      </c>
      <c r="J146" s="417">
        <v>-2.2674729309668851E-2</v>
      </c>
      <c r="K146" s="417">
        <v>1.3493297240462221E-2</v>
      </c>
      <c r="L146" s="417">
        <v>4.6568884674984989E-2</v>
      </c>
      <c r="M146" s="282"/>
      <c r="N146" s="282"/>
      <c r="O146" s="282"/>
      <c r="P146" s="159"/>
      <c r="Q146" s="188"/>
      <c r="R146" s="76"/>
      <c r="S146" s="76"/>
    </row>
    <row r="147" spans="1:19" s="1054" customFormat="1" ht="12.75" customHeight="1">
      <c r="A147" s="107" t="s">
        <v>1612</v>
      </c>
      <c r="B147" s="184" t="s">
        <v>1613</v>
      </c>
      <c r="C147" s="413" t="s">
        <v>1614</v>
      </c>
      <c r="D147" s="413" t="s">
        <v>79</v>
      </c>
      <c r="E147" s="108" t="s">
        <v>1130</v>
      </c>
      <c r="F147" s="108" t="s">
        <v>1115</v>
      </c>
      <c r="G147" s="108" t="s">
        <v>1117</v>
      </c>
      <c r="H147" s="415">
        <v>1039475.57</v>
      </c>
      <c r="I147" s="416">
        <v>99.763300000000001</v>
      </c>
      <c r="J147" s="417" t="s">
        <v>1115</v>
      </c>
      <c r="K147" s="417" t="s">
        <v>1115</v>
      </c>
      <c r="L147" s="417" t="s">
        <v>1115</v>
      </c>
      <c r="M147" s="282"/>
      <c r="N147" s="282"/>
      <c r="O147" s="282"/>
      <c r="P147" s="159"/>
      <c r="Q147" s="188"/>
      <c r="R147" s="76"/>
      <c r="S147" s="76"/>
    </row>
    <row r="148" spans="1:19" s="256" customFormat="1" ht="12.75" customHeight="1">
      <c r="A148" s="107" t="s">
        <v>1615</v>
      </c>
      <c r="B148" s="184">
        <v>84643903663</v>
      </c>
      <c r="C148" s="413" t="s">
        <v>1241</v>
      </c>
      <c r="D148" s="413" t="s">
        <v>79</v>
      </c>
      <c r="E148" s="108" t="s">
        <v>1118</v>
      </c>
      <c r="F148" s="108" t="s">
        <v>1115</v>
      </c>
      <c r="G148" s="108" t="s">
        <v>1117</v>
      </c>
      <c r="H148" s="415">
        <v>53476703.390000001</v>
      </c>
      <c r="I148" s="416">
        <v>30.1252</v>
      </c>
      <c r="J148" s="417">
        <v>3.0905545077808405E-2</v>
      </c>
      <c r="K148" s="417">
        <v>9.5068947606520293E-3</v>
      </c>
      <c r="L148" s="417">
        <v>-0.82613932972565163</v>
      </c>
      <c r="M148" s="282"/>
      <c r="N148" s="282"/>
      <c r="O148" s="282"/>
      <c r="P148" s="159"/>
      <c r="Q148" s="188"/>
      <c r="R148" s="76"/>
      <c r="S148" s="76"/>
    </row>
    <row r="149" spans="1:19" s="1054" customFormat="1" ht="12.75" customHeight="1">
      <c r="A149" s="107" t="s">
        <v>1605</v>
      </c>
      <c r="B149" s="184">
        <v>12916294683</v>
      </c>
      <c r="C149" s="413" t="s">
        <v>1119</v>
      </c>
      <c r="D149" s="413" t="s">
        <v>79</v>
      </c>
      <c r="E149" s="108" t="s">
        <v>1120</v>
      </c>
      <c r="F149" s="108" t="s">
        <v>1115</v>
      </c>
      <c r="G149" s="108" t="s">
        <v>1117</v>
      </c>
      <c r="H149" s="415">
        <v>11360636.390000001</v>
      </c>
      <c r="I149" s="416">
        <v>16.339600000000001</v>
      </c>
      <c r="J149" s="417">
        <v>1.9799284340471512E-3</v>
      </c>
      <c r="K149" s="417">
        <v>2.0052861058816873E-3</v>
      </c>
      <c r="L149" s="417">
        <v>9.638459263280108E-3</v>
      </c>
      <c r="M149" s="282"/>
      <c r="N149" s="282"/>
      <c r="O149" s="282"/>
      <c r="P149" s="159"/>
      <c r="Q149" s="188"/>
      <c r="R149" s="76"/>
      <c r="S149" s="76"/>
    </row>
    <row r="150" spans="1:19" s="1054" customFormat="1" ht="12.75" customHeight="1">
      <c r="A150" s="107" t="s">
        <v>1248</v>
      </c>
      <c r="B150" s="184">
        <v>88183360964</v>
      </c>
      <c r="C150" s="413" t="s">
        <v>1249</v>
      </c>
      <c r="D150" s="413" t="s">
        <v>79</v>
      </c>
      <c r="E150" s="108" t="s">
        <v>1116</v>
      </c>
      <c r="F150" s="108" t="s">
        <v>1115</v>
      </c>
      <c r="G150" s="108" t="s">
        <v>1140</v>
      </c>
      <c r="H150" s="415">
        <v>50651245.109999999</v>
      </c>
      <c r="I150" s="416">
        <v>377.37509999999997</v>
      </c>
      <c r="J150" s="417">
        <v>8.3453283155487945E-2</v>
      </c>
      <c r="K150" s="417">
        <v>1.3924812735313541E-2</v>
      </c>
      <c r="L150" s="417">
        <v>0.1921215892472794</v>
      </c>
      <c r="M150" s="282"/>
      <c r="N150" s="282"/>
      <c r="O150" s="282"/>
      <c r="P150" s="159"/>
      <c r="Q150" s="188"/>
      <c r="R150" s="76"/>
      <c r="S150" s="76"/>
    </row>
    <row r="151" spans="1:19" ht="18.75" customHeight="1">
      <c r="A151" s="1088" t="s">
        <v>396</v>
      </c>
      <c r="B151" s="1089"/>
      <c r="C151" s="1089"/>
      <c r="D151" s="1089"/>
      <c r="E151" s="1090"/>
      <c r="F151" s="1090"/>
      <c r="G151" s="1090"/>
      <c r="H151" s="1091">
        <f>SUM(H11:H150)</f>
        <v>2757644101.349999</v>
      </c>
      <c r="I151" s="1091"/>
      <c r="J151" s="1092">
        <v>3.1522509733467263E-2</v>
      </c>
      <c r="K151" s="1092"/>
      <c r="L151" s="1092"/>
      <c r="M151" s="282"/>
      <c r="N151" s="282"/>
      <c r="O151" s="282"/>
      <c r="P151" s="159"/>
    </row>
    <row r="152" spans="1:19" ht="12.75" customHeight="1">
      <c r="A152" s="21" t="s">
        <v>298</v>
      </c>
      <c r="M152" s="159"/>
      <c r="N152" s="159"/>
      <c r="O152" s="159"/>
      <c r="P152" s="159"/>
    </row>
    <row r="153" spans="1:19" ht="12.75" customHeight="1">
      <c r="A153" s="45" t="s">
        <v>401</v>
      </c>
      <c r="C153" s="216"/>
      <c r="F153" s="217"/>
      <c r="G153" s="217"/>
      <c r="M153" s="159"/>
      <c r="N153" s="159"/>
      <c r="O153" s="159"/>
      <c r="P153" s="159"/>
    </row>
    <row r="154" spans="1:19" ht="12.75" customHeight="1">
      <c r="A154" s="46" t="s">
        <v>445</v>
      </c>
      <c r="F154" s="217"/>
      <c r="G154" s="217"/>
      <c r="M154" s="159"/>
      <c r="N154" s="159"/>
      <c r="O154" s="159"/>
      <c r="P154" s="159"/>
    </row>
    <row r="155" spans="1:19" ht="12.75" customHeight="1">
      <c r="A155" s="33" t="s">
        <v>109</v>
      </c>
      <c r="M155" s="159"/>
      <c r="N155" s="159"/>
      <c r="O155" s="159"/>
      <c r="P155" s="159"/>
    </row>
    <row r="156" spans="1:19" ht="12.75" customHeight="1">
      <c r="A156" s="515" t="s">
        <v>110</v>
      </c>
      <c r="H156" s="127"/>
    </row>
    <row r="157" spans="1:19" ht="12.75" customHeight="1">
      <c r="A157" s="515" t="s">
        <v>446</v>
      </c>
      <c r="H157" s="76"/>
    </row>
    <row r="158" spans="1:19" ht="12.75" customHeight="1">
      <c r="A158" s="32" t="s">
        <v>1269</v>
      </c>
      <c r="B158" s="48"/>
      <c r="C158" s="48"/>
      <c r="D158" s="48"/>
      <c r="E158" s="48"/>
      <c r="F158" s="48"/>
      <c r="G158" s="48"/>
      <c r="H158" s="48"/>
      <c r="I158" s="48"/>
      <c r="J158" s="48"/>
    </row>
    <row r="159" spans="1:19" s="1054" customFormat="1" ht="12.75" customHeight="1">
      <c r="A159" s="32" t="s">
        <v>1702</v>
      </c>
      <c r="B159" s="48"/>
      <c r="C159" s="48"/>
      <c r="D159" s="48"/>
      <c r="E159" s="48"/>
      <c r="F159" s="48"/>
      <c r="G159" s="48"/>
      <c r="H159" s="48"/>
      <c r="I159" s="48"/>
      <c r="J159" s="48"/>
    </row>
    <row r="160" spans="1:19" s="256" customFormat="1" ht="12.75" customHeight="1">
      <c r="A160" s="33"/>
      <c r="B160" s="48"/>
      <c r="C160" s="48"/>
      <c r="D160" s="48"/>
      <c r="E160" s="48"/>
      <c r="F160" s="48"/>
      <c r="G160" s="48"/>
      <c r="H160" s="48"/>
      <c r="I160" s="48"/>
      <c r="J160" s="48"/>
    </row>
    <row r="161" spans="1:12" s="256" customFormat="1">
      <c r="A161" s="591" t="s">
        <v>390</v>
      </c>
      <c r="B161" s="592"/>
      <c r="C161" s="592"/>
      <c r="D161" s="575"/>
      <c r="E161" s="921"/>
      <c r="F161" s="921"/>
      <c r="G161" s="921"/>
      <c r="H161" s="921"/>
      <c r="I161" s="921"/>
      <c r="J161" s="921"/>
      <c r="K161" s="921"/>
      <c r="L161" s="921"/>
    </row>
    <row r="162" spans="1:12" s="256" customFormat="1">
      <c r="A162" s="575" t="s">
        <v>168</v>
      </c>
      <c r="B162" s="575"/>
      <c r="C162" s="575"/>
      <c r="D162" s="575"/>
      <c r="E162" s="49"/>
      <c r="F162" s="49"/>
      <c r="G162" s="49"/>
      <c r="H162" s="49"/>
      <c r="I162" s="49"/>
      <c r="J162" s="49"/>
    </row>
    <row r="163" spans="1:12" ht="12.75" customHeight="1">
      <c r="A163" s="575" t="s">
        <v>221</v>
      </c>
      <c r="B163" s="575"/>
      <c r="C163" s="575"/>
      <c r="D163" s="575"/>
    </row>
    <row r="164" spans="1:12" ht="12.75" customHeight="1">
      <c r="A164" s="596" t="s">
        <v>81</v>
      </c>
    </row>
    <row r="165" spans="1:12" ht="12.75" customHeight="1">
      <c r="L165" s="34" t="s">
        <v>1032</v>
      </c>
    </row>
    <row r="166" spans="1:12" ht="12.75" customHeight="1"/>
    <row r="167" spans="1:12" ht="12.75" customHeight="1"/>
    <row r="168" spans="1:12" ht="12.75" customHeight="1"/>
    <row r="169" spans="1:12" ht="12.75" customHeight="1"/>
    <row r="170" spans="1:12">
      <c r="A170" s="53"/>
      <c r="B170" s="53"/>
      <c r="C170" s="53"/>
      <c r="D170" s="53"/>
      <c r="E170" s="53"/>
      <c r="F170" s="53"/>
      <c r="G170" s="53"/>
      <c r="H170" s="53"/>
      <c r="I170" s="53"/>
      <c r="J170" s="53"/>
      <c r="K170" s="53"/>
    </row>
    <row r="171" spans="1:12" ht="12.75" customHeight="1"/>
    <row r="172" spans="1:12" ht="12.75" customHeight="1">
      <c r="A172" s="33"/>
    </row>
    <row r="173" spans="1:12" ht="12.75" customHeight="1">
      <c r="A173" s="53"/>
    </row>
    <row r="174" spans="1:12" ht="12.75" customHeight="1">
      <c r="A174" s="33"/>
    </row>
    <row r="175" spans="1:12" ht="12.75" customHeight="1">
      <c r="A175" s="33"/>
    </row>
    <row r="176" spans="1:12" ht="12.75" customHeight="1">
      <c r="A176" s="53"/>
    </row>
    <row r="177" spans="1:1" ht="12.75" customHeight="1"/>
    <row r="178" spans="1:1" ht="12.75" customHeight="1">
      <c r="A178" s="33"/>
    </row>
    <row r="179" spans="1:1" ht="12.75" customHeight="1">
      <c r="A179" s="53"/>
    </row>
    <row r="180" spans="1:1" ht="12.75" customHeight="1">
      <c r="A180" s="56"/>
    </row>
    <row r="181" spans="1:1" ht="12.75" customHeight="1">
      <c r="A181" s="33"/>
    </row>
    <row r="182" spans="1:1" ht="12.75" customHeight="1">
      <c r="A182" s="53"/>
    </row>
    <row r="183" spans="1:1" ht="12.75" customHeight="1"/>
    <row r="184" spans="1:1" ht="12.75" customHeight="1"/>
    <row r="185" spans="1:1" ht="12.75" customHeight="1"/>
    <row r="186" spans="1:1" ht="12.75" customHeight="1"/>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sheetData>
  <mergeCells count="3">
    <mergeCell ref="K8:L8"/>
    <mergeCell ref="H6:I6"/>
    <mergeCell ref="H7:I7"/>
  </mergeCells>
  <hyperlinks>
    <hyperlink ref="A164" location="'2 Sadržaj'!A1" display="Sadržaj / Contents" xr:uid="{00000000-0004-0000-1700-000000000000}"/>
  </hyperlinks>
  <pageMargins left="0.7" right="0.7" top="0.75" bottom="0.75" header="0.3" footer="0.3"/>
  <pageSetup paperSize="9" scale="38" orientation="portrait" r:id="rId1"/>
  <ignoredErrors>
    <ignoredError sqref="B14:B53 B56:B150 B54:B55"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66"/>
  </sheetPr>
  <dimension ref="A1:O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7" width="9.85546875" customWidth="1"/>
    <col min="8" max="9" width="9.85546875" style="1054" customWidth="1"/>
    <col min="10" max="10" width="9.85546875" customWidth="1"/>
    <col min="11" max="15" width="8.85546875" customWidth="1"/>
  </cols>
  <sheetData>
    <row r="1" spans="1:15" ht="12.75" customHeight="1">
      <c r="A1" s="136" t="s">
        <v>669</v>
      </c>
      <c r="O1" s="132" t="str">
        <f>Naslovnica!A20</f>
        <v>Lipanj 2024.</v>
      </c>
    </row>
    <row r="2" spans="1:15" ht="12.75" customHeight="1">
      <c r="A2" s="520" t="s">
        <v>670</v>
      </c>
      <c r="O2" s="514" t="str">
        <f>Naslovnica!A24</f>
        <v>June 2024</v>
      </c>
    </row>
    <row r="3" spans="1:15" ht="12.75" customHeight="1">
      <c r="A3" s="10"/>
      <c r="O3" s="11"/>
    </row>
    <row r="4" spans="1:15" ht="12.75" customHeight="1">
      <c r="A4" s="63"/>
      <c r="B4" s="63"/>
      <c r="C4" s="63"/>
      <c r="D4" s="63"/>
      <c r="E4" s="63"/>
      <c r="F4" s="63"/>
      <c r="G4" s="63"/>
      <c r="H4" s="63"/>
      <c r="I4" s="63"/>
      <c r="J4" s="63"/>
      <c r="K4" s="63"/>
      <c r="L4" s="63"/>
      <c r="M4" s="63"/>
      <c r="N4" s="63"/>
      <c r="O4" s="13" t="s">
        <v>1387</v>
      </c>
    </row>
    <row r="5" spans="1:15" ht="25.5" customHeight="1">
      <c r="A5" s="1234" t="s">
        <v>407</v>
      </c>
      <c r="B5" s="1235" t="s">
        <v>408</v>
      </c>
      <c r="C5" s="1236"/>
      <c r="D5" s="1231" t="s">
        <v>409</v>
      </c>
      <c r="E5" s="1232"/>
      <c r="F5" s="1231" t="s">
        <v>410</v>
      </c>
      <c r="G5" s="1232"/>
      <c r="H5" s="1231" t="s">
        <v>1502</v>
      </c>
      <c r="I5" s="1232"/>
      <c r="J5" s="1231" t="s">
        <v>411</v>
      </c>
      <c r="K5" s="1232"/>
      <c r="L5" s="1231" t="s">
        <v>412</v>
      </c>
      <c r="M5" s="1232"/>
      <c r="N5" s="1231" t="s">
        <v>413</v>
      </c>
      <c r="O5" s="1232"/>
    </row>
    <row r="6" spans="1:15" ht="12.75" customHeight="1">
      <c r="A6" s="1234"/>
      <c r="B6" s="557" t="s">
        <v>31</v>
      </c>
      <c r="C6" s="557" t="s">
        <v>32</v>
      </c>
      <c r="D6" s="557" t="s">
        <v>31</v>
      </c>
      <c r="E6" s="557" t="s">
        <v>32</v>
      </c>
      <c r="F6" s="557" t="s">
        <v>31</v>
      </c>
      <c r="G6" s="557" t="s">
        <v>32</v>
      </c>
      <c r="H6" s="557" t="s">
        <v>31</v>
      </c>
      <c r="I6" s="557" t="s">
        <v>32</v>
      </c>
      <c r="J6" s="557" t="s">
        <v>31</v>
      </c>
      <c r="K6" s="557" t="s">
        <v>32</v>
      </c>
      <c r="L6" s="557" t="s">
        <v>31</v>
      </c>
      <c r="M6" s="557" t="s">
        <v>32</v>
      </c>
      <c r="N6" s="557" t="s">
        <v>31</v>
      </c>
      <c r="O6" s="557" t="s">
        <v>32</v>
      </c>
    </row>
    <row r="7" spans="1:15" ht="12.75" customHeight="1">
      <c r="A7" s="1234"/>
      <c r="B7" s="558" t="s">
        <v>29</v>
      </c>
      <c r="C7" s="558" t="s">
        <v>30</v>
      </c>
      <c r="D7" s="558" t="s">
        <v>29</v>
      </c>
      <c r="E7" s="558" t="s">
        <v>30</v>
      </c>
      <c r="F7" s="558" t="s">
        <v>29</v>
      </c>
      <c r="G7" s="558" t="s">
        <v>30</v>
      </c>
      <c r="H7" s="558" t="s">
        <v>29</v>
      </c>
      <c r="I7" s="558" t="s">
        <v>30</v>
      </c>
      <c r="J7" s="558" t="s">
        <v>29</v>
      </c>
      <c r="K7" s="558" t="s">
        <v>30</v>
      </c>
      <c r="L7" s="558" t="s">
        <v>29</v>
      </c>
      <c r="M7" s="558" t="s">
        <v>30</v>
      </c>
      <c r="N7" s="558" t="s">
        <v>29</v>
      </c>
      <c r="O7" s="558" t="s">
        <v>30</v>
      </c>
    </row>
    <row r="8" spans="1:15" ht="21.75">
      <c r="A8" s="123" t="s">
        <v>1084</v>
      </c>
      <c r="B8" s="912">
        <v>22859.628689999998</v>
      </c>
      <c r="C8" s="913">
        <v>4.9646596835399334E-2</v>
      </c>
      <c r="D8" s="912">
        <v>3147.9019100000005</v>
      </c>
      <c r="E8" s="913">
        <v>1.9428469072087833E-2</v>
      </c>
      <c r="F8" s="912">
        <v>1927.4654000000003</v>
      </c>
      <c r="G8" s="913">
        <v>2.4370191143862262E-2</v>
      </c>
      <c r="H8" s="912">
        <v>4793.6764699999994</v>
      </c>
      <c r="I8" s="913">
        <v>1.2374435504906757E-2</v>
      </c>
      <c r="J8" s="912">
        <v>3379.6228900000001</v>
      </c>
      <c r="K8" s="913">
        <v>3.6390760155311235E-3</v>
      </c>
      <c r="L8" s="912">
        <v>9405.6596641462111</v>
      </c>
      <c r="M8" s="913">
        <v>1.2710493498926131E-2</v>
      </c>
      <c r="N8" s="912">
        <v>45513.955024146213</v>
      </c>
      <c r="O8" s="913">
        <v>1.6504651560989805E-2</v>
      </c>
    </row>
    <row r="9" spans="1:15" ht="21.75">
      <c r="A9" s="123" t="s">
        <v>1085</v>
      </c>
      <c r="B9" s="912">
        <v>2855.7562099996321</v>
      </c>
      <c r="C9" s="913">
        <v>6.2021382385822011E-3</v>
      </c>
      <c r="D9" s="912">
        <v>1112.2793600000273</v>
      </c>
      <c r="E9" s="913">
        <v>6.8648534049404906E-3</v>
      </c>
      <c r="F9" s="912">
        <v>23.61786</v>
      </c>
      <c r="G9" s="913">
        <v>2.9861587274613525E-4</v>
      </c>
      <c r="H9" s="912">
        <v>2.0000000000000002E-5</v>
      </c>
      <c r="I9" s="913">
        <v>5.1628162986588701E-11</v>
      </c>
      <c r="J9" s="912">
        <v>15035.429080000562</v>
      </c>
      <c r="K9" s="913">
        <v>1.6189696640458377E-2</v>
      </c>
      <c r="L9" s="912">
        <v>2611.4362463541752</v>
      </c>
      <c r="M9" s="913">
        <v>3.5290074930813295E-3</v>
      </c>
      <c r="N9" s="912">
        <v>21638.518776354395</v>
      </c>
      <c r="O9" s="913">
        <v>7.8467409063922421E-3</v>
      </c>
    </row>
    <row r="10" spans="1:15" ht="21.75">
      <c r="A10" s="123" t="s">
        <v>1086</v>
      </c>
      <c r="B10" s="912">
        <v>439085.46338999999</v>
      </c>
      <c r="C10" s="913">
        <v>0.95360687055883342</v>
      </c>
      <c r="D10" s="912">
        <v>160247.54522</v>
      </c>
      <c r="E10" s="913">
        <v>0.98902842756773368</v>
      </c>
      <c r="F10" s="912">
        <v>77398.248000000007</v>
      </c>
      <c r="G10" s="913">
        <v>0.97859608684029042</v>
      </c>
      <c r="H10" s="912">
        <v>388088.88701999997</v>
      </c>
      <c r="I10" s="913">
        <v>1.0018158156176182</v>
      </c>
      <c r="J10" s="912">
        <v>924595.23731</v>
      </c>
      <c r="K10" s="913">
        <v>0.99557627039540153</v>
      </c>
      <c r="L10" s="912">
        <v>730355.12552896503</v>
      </c>
      <c r="M10" s="913">
        <v>0.9869774589367899</v>
      </c>
      <c r="N10" s="912">
        <v>2719770.5064689652</v>
      </c>
      <c r="O10" s="913">
        <v>0.98626595977678611</v>
      </c>
    </row>
    <row r="11" spans="1:15" ht="22.5">
      <c r="A11" s="123" t="s">
        <v>1087</v>
      </c>
      <c r="B11" s="830">
        <v>146558.79040999999</v>
      </c>
      <c r="C11" s="831">
        <v>0.31829673521127783</v>
      </c>
      <c r="D11" s="830">
        <v>36157.138939999997</v>
      </c>
      <c r="E11" s="831">
        <v>0.22315747939902372</v>
      </c>
      <c r="F11" s="830">
        <v>0</v>
      </c>
      <c r="G11" s="831">
        <v>0</v>
      </c>
      <c r="H11" s="830">
        <v>200838.46286999996</v>
      </c>
      <c r="I11" s="831">
        <v>0.51844604475141498</v>
      </c>
      <c r="J11" s="830">
        <v>394800.10362999997</v>
      </c>
      <c r="K11" s="831">
        <v>0.42510884640420188</v>
      </c>
      <c r="L11" s="830">
        <v>139316.86967452854</v>
      </c>
      <c r="M11" s="831">
        <v>0.18826815231673336</v>
      </c>
      <c r="N11" s="830">
        <v>917671.36552452855</v>
      </c>
      <c r="O11" s="831">
        <v>0.33277367628115007</v>
      </c>
    </row>
    <row r="12" spans="1:15" ht="22.5">
      <c r="A12" s="79" t="s">
        <v>1088</v>
      </c>
      <c r="B12" s="830">
        <v>108677.93781999999</v>
      </c>
      <c r="C12" s="831">
        <v>0.23602700800702017</v>
      </c>
      <c r="D12" s="830">
        <v>5367.2270600000002</v>
      </c>
      <c r="E12" s="831">
        <v>3.3125874922221729E-2</v>
      </c>
      <c r="F12" s="830">
        <v>0</v>
      </c>
      <c r="G12" s="831">
        <v>0</v>
      </c>
      <c r="H12" s="830">
        <v>0</v>
      </c>
      <c r="I12" s="831">
        <v>0</v>
      </c>
      <c r="J12" s="830">
        <v>0</v>
      </c>
      <c r="K12" s="831">
        <v>0</v>
      </c>
      <c r="L12" s="830">
        <v>49.337309991852337</v>
      </c>
      <c r="M12" s="831">
        <v>6.6672788544158628E-5</v>
      </c>
      <c r="N12" s="830">
        <v>114094.50218999185</v>
      </c>
      <c r="O12" s="831">
        <v>4.1373903952565329E-2</v>
      </c>
    </row>
    <row r="13" spans="1:15" ht="22.5">
      <c r="A13" s="79" t="s">
        <v>1089</v>
      </c>
      <c r="B13" s="830">
        <v>274.32920000000001</v>
      </c>
      <c r="C13" s="831">
        <v>5.9578881955049082E-4</v>
      </c>
      <c r="D13" s="830">
        <v>19763.10269</v>
      </c>
      <c r="E13" s="831">
        <v>0.12197547457289123</v>
      </c>
      <c r="F13" s="830">
        <v>0</v>
      </c>
      <c r="G13" s="831">
        <v>0</v>
      </c>
      <c r="H13" s="830">
        <v>0</v>
      </c>
      <c r="I13" s="831">
        <v>0</v>
      </c>
      <c r="J13" s="830">
        <v>293899.35349000001</v>
      </c>
      <c r="K13" s="831">
        <v>0.31646196131236476</v>
      </c>
      <c r="L13" s="830">
        <v>99896.564357042473</v>
      </c>
      <c r="M13" s="831">
        <v>0.13499687179469119</v>
      </c>
      <c r="N13" s="830">
        <v>413833.3497370425</v>
      </c>
      <c r="O13" s="831">
        <v>0.15006771523379042</v>
      </c>
    </row>
    <row r="14" spans="1:15" ht="22.5">
      <c r="A14" s="79" t="s">
        <v>1090</v>
      </c>
      <c r="B14" s="830">
        <v>71.596519999999998</v>
      </c>
      <c r="C14" s="831">
        <v>1.5549349516829817E-4</v>
      </c>
      <c r="D14" s="830">
        <v>14.3193</v>
      </c>
      <c r="E14" s="831">
        <v>8.837698414305013E-5</v>
      </c>
      <c r="F14" s="830">
        <v>0</v>
      </c>
      <c r="G14" s="831">
        <v>0</v>
      </c>
      <c r="H14" s="830">
        <v>0</v>
      </c>
      <c r="I14" s="831">
        <v>0</v>
      </c>
      <c r="J14" s="830">
        <v>147.52770000000001</v>
      </c>
      <c r="K14" s="831">
        <v>1.588533786668935E-4</v>
      </c>
      <c r="L14" s="830">
        <v>0</v>
      </c>
      <c r="M14" s="831">
        <v>0</v>
      </c>
      <c r="N14" s="830">
        <v>233.44352000000001</v>
      </c>
      <c r="O14" s="831">
        <v>8.4653244367071585E-5</v>
      </c>
    </row>
    <row r="15" spans="1:15" ht="22.5">
      <c r="A15" s="79" t="s">
        <v>1091</v>
      </c>
      <c r="B15" s="830">
        <v>261.50668000000002</v>
      </c>
      <c r="C15" s="831">
        <v>5.6794083962541343E-4</v>
      </c>
      <c r="D15" s="830">
        <v>678.04496999999992</v>
      </c>
      <c r="E15" s="831">
        <v>4.1848113777883623E-3</v>
      </c>
      <c r="F15" s="830">
        <v>0</v>
      </c>
      <c r="G15" s="831">
        <v>0</v>
      </c>
      <c r="H15" s="830">
        <v>0</v>
      </c>
      <c r="I15" s="831">
        <v>0</v>
      </c>
      <c r="J15" s="830">
        <v>18333.718099999998</v>
      </c>
      <c r="K15" s="831">
        <v>1.9741194797393159E-2</v>
      </c>
      <c r="L15" s="830">
        <v>0</v>
      </c>
      <c r="M15" s="831">
        <v>0</v>
      </c>
      <c r="N15" s="830">
        <v>19273.269749999996</v>
      </c>
      <c r="O15" s="831">
        <v>6.9890344949358127E-3</v>
      </c>
    </row>
    <row r="16" spans="1:15" ht="22.5">
      <c r="A16" s="829" t="s">
        <v>1092</v>
      </c>
      <c r="B16" s="830">
        <v>0</v>
      </c>
      <c r="C16" s="831">
        <v>0</v>
      </c>
      <c r="D16" s="830">
        <v>0</v>
      </c>
      <c r="E16" s="831">
        <v>0</v>
      </c>
      <c r="F16" s="830">
        <v>0</v>
      </c>
      <c r="G16" s="831">
        <v>0</v>
      </c>
      <c r="H16" s="830">
        <v>0</v>
      </c>
      <c r="I16" s="831">
        <v>0</v>
      </c>
      <c r="J16" s="830">
        <v>0</v>
      </c>
      <c r="K16" s="831">
        <v>0</v>
      </c>
      <c r="L16" s="830">
        <v>0</v>
      </c>
      <c r="M16" s="831">
        <v>0</v>
      </c>
      <c r="N16" s="830">
        <v>0</v>
      </c>
      <c r="O16" s="831">
        <v>0</v>
      </c>
    </row>
    <row r="17" spans="1:15" ht="22.5">
      <c r="A17" s="829" t="s">
        <v>1093</v>
      </c>
      <c r="B17" s="830">
        <v>2431.5504999999998</v>
      </c>
      <c r="C17" s="831">
        <v>5.2808472523975048E-3</v>
      </c>
      <c r="D17" s="830">
        <v>1205.0966699999999</v>
      </c>
      <c r="E17" s="831">
        <v>7.437710593075954E-3</v>
      </c>
      <c r="F17" s="830">
        <v>0</v>
      </c>
      <c r="G17" s="831">
        <v>0</v>
      </c>
      <c r="H17" s="830">
        <v>0</v>
      </c>
      <c r="I17" s="831">
        <v>0</v>
      </c>
      <c r="J17" s="830">
        <v>852.52078000000006</v>
      </c>
      <c r="K17" s="831">
        <v>9.1796866816696394E-4</v>
      </c>
      <c r="L17" s="830">
        <v>7670.1456038762317</v>
      </c>
      <c r="M17" s="831">
        <v>1.0365177915751788E-2</v>
      </c>
      <c r="N17" s="830">
        <v>12159.313553876233</v>
      </c>
      <c r="O17" s="831">
        <v>4.4093121180323628E-3</v>
      </c>
    </row>
    <row r="18" spans="1:15" ht="22.5">
      <c r="A18" s="79" t="s">
        <v>1094</v>
      </c>
      <c r="B18" s="830">
        <v>86.85</v>
      </c>
      <c r="C18" s="831">
        <v>1.8862103989644602E-4</v>
      </c>
      <c r="D18" s="830">
        <v>0</v>
      </c>
      <c r="E18" s="831">
        <v>0</v>
      </c>
      <c r="F18" s="830">
        <v>0</v>
      </c>
      <c r="G18" s="831">
        <v>0</v>
      </c>
      <c r="H18" s="830">
        <v>0</v>
      </c>
      <c r="I18" s="831">
        <v>0</v>
      </c>
      <c r="J18" s="830">
        <v>0</v>
      </c>
      <c r="K18" s="831">
        <v>0</v>
      </c>
      <c r="L18" s="830">
        <v>0</v>
      </c>
      <c r="M18" s="831">
        <v>0</v>
      </c>
      <c r="N18" s="830">
        <v>86.85</v>
      </c>
      <c r="O18" s="831">
        <v>3.1494274389283396E-5</v>
      </c>
    </row>
    <row r="19" spans="1:15" ht="22.5">
      <c r="A19" s="123" t="s">
        <v>1095</v>
      </c>
      <c r="B19" s="830">
        <v>34755.019690000001</v>
      </c>
      <c r="C19" s="831">
        <v>7.5481035757619552E-2</v>
      </c>
      <c r="D19" s="830">
        <v>9129.3482499999991</v>
      </c>
      <c r="E19" s="831">
        <v>5.6345230948903396E-2</v>
      </c>
      <c r="F19" s="830">
        <v>0</v>
      </c>
      <c r="G19" s="831">
        <v>0</v>
      </c>
      <c r="H19" s="830">
        <v>200838.46286999996</v>
      </c>
      <c r="I19" s="831">
        <v>0.51844604475141498</v>
      </c>
      <c r="J19" s="830">
        <v>81566.983560000008</v>
      </c>
      <c r="K19" s="831">
        <v>8.7828868247610159E-2</v>
      </c>
      <c r="L19" s="830">
        <v>31700.822403617964</v>
      </c>
      <c r="M19" s="831">
        <v>4.2839429817746209E-2</v>
      </c>
      <c r="N19" s="830">
        <v>357990.63677361794</v>
      </c>
      <c r="O19" s="831">
        <v>0.12981756296306979</v>
      </c>
    </row>
    <row r="20" spans="1:15" ht="22.5">
      <c r="A20" s="79" t="s">
        <v>1096</v>
      </c>
      <c r="B20" s="830">
        <v>292526.67297999997</v>
      </c>
      <c r="C20" s="831">
        <v>0.63531013534755554</v>
      </c>
      <c r="D20" s="830">
        <v>124090.40628</v>
      </c>
      <c r="E20" s="831">
        <v>0.76587094816870993</v>
      </c>
      <c r="F20" s="830">
        <v>77398.248000000007</v>
      </c>
      <c r="G20" s="831">
        <v>0.97859608684029042</v>
      </c>
      <c r="H20" s="830">
        <v>187250.42415000004</v>
      </c>
      <c r="I20" s="831">
        <v>0.48336977086620331</v>
      </c>
      <c r="J20" s="830">
        <v>529795.13367999997</v>
      </c>
      <c r="K20" s="831">
        <v>0.57046742399119954</v>
      </c>
      <c r="L20" s="830">
        <v>591038.25585443643</v>
      </c>
      <c r="M20" s="831">
        <v>0.79870930662005646</v>
      </c>
      <c r="N20" s="830">
        <v>1802099.1409444367</v>
      </c>
      <c r="O20" s="831">
        <v>0.65349228349563604</v>
      </c>
    </row>
    <row r="21" spans="1:15" ht="18" customHeight="1">
      <c r="A21" s="79" t="s">
        <v>1097</v>
      </c>
      <c r="B21" s="830">
        <v>283766.18617</v>
      </c>
      <c r="C21" s="831">
        <v>0.61628408892151876</v>
      </c>
      <c r="D21" s="830">
        <v>40906.09347</v>
      </c>
      <c r="E21" s="831">
        <v>0.25246745119889358</v>
      </c>
      <c r="F21" s="830">
        <v>0</v>
      </c>
      <c r="G21" s="831">
        <v>0</v>
      </c>
      <c r="H21" s="830">
        <v>0</v>
      </c>
      <c r="I21" s="831">
        <v>0</v>
      </c>
      <c r="J21" s="830">
        <v>14566.569</v>
      </c>
      <c r="K21" s="831">
        <v>1.5684842244774587E-2</v>
      </c>
      <c r="L21" s="830">
        <v>18968.067558276573</v>
      </c>
      <c r="M21" s="831">
        <v>2.5632811306760272E-2</v>
      </c>
      <c r="N21" s="830">
        <v>358206.91619827657</v>
      </c>
      <c r="O21" s="831">
        <v>0.12989599201943081</v>
      </c>
    </row>
    <row r="22" spans="1:15" ht="22.5">
      <c r="A22" s="79" t="s">
        <v>1098</v>
      </c>
      <c r="B22" s="830">
        <v>641.33864000000005</v>
      </c>
      <c r="C22" s="831">
        <v>1.3928608083197749E-3</v>
      </c>
      <c r="D22" s="830">
        <v>42498.541579999997</v>
      </c>
      <c r="E22" s="831">
        <v>0.26229584793379679</v>
      </c>
      <c r="F22" s="830">
        <v>0</v>
      </c>
      <c r="G22" s="831">
        <v>0</v>
      </c>
      <c r="H22" s="830">
        <v>0</v>
      </c>
      <c r="I22" s="831">
        <v>0</v>
      </c>
      <c r="J22" s="830">
        <v>471215.6553499999</v>
      </c>
      <c r="K22" s="831">
        <v>0.5073908081877635</v>
      </c>
      <c r="L22" s="830">
        <v>506428.0843439037</v>
      </c>
      <c r="M22" s="831">
        <v>0.68436995421640212</v>
      </c>
      <c r="N22" s="830">
        <v>1020783.6199139038</v>
      </c>
      <c r="O22" s="831">
        <v>0.37016510555733401</v>
      </c>
    </row>
    <row r="23" spans="1:15" ht="18" customHeight="1">
      <c r="A23" s="79" t="s">
        <v>1090</v>
      </c>
      <c r="B23" s="830">
        <v>0</v>
      </c>
      <c r="C23" s="831">
        <v>0</v>
      </c>
      <c r="D23" s="830">
        <v>0</v>
      </c>
      <c r="E23" s="831">
        <v>0</v>
      </c>
      <c r="F23" s="830">
        <v>0</v>
      </c>
      <c r="G23" s="831">
        <v>0</v>
      </c>
      <c r="H23" s="830">
        <v>0</v>
      </c>
      <c r="I23" s="831">
        <v>0</v>
      </c>
      <c r="J23" s="830">
        <v>0</v>
      </c>
      <c r="K23" s="831">
        <v>0</v>
      </c>
      <c r="L23" s="830">
        <v>0</v>
      </c>
      <c r="M23" s="831">
        <v>0</v>
      </c>
      <c r="N23" s="830">
        <v>0</v>
      </c>
      <c r="O23" s="831">
        <v>0</v>
      </c>
    </row>
    <row r="24" spans="1:15" ht="22.5">
      <c r="A24" s="79" t="s">
        <v>1099</v>
      </c>
      <c r="B24" s="830">
        <v>0</v>
      </c>
      <c r="C24" s="831">
        <v>0</v>
      </c>
      <c r="D24" s="830">
        <v>2528.5343600000006</v>
      </c>
      <c r="E24" s="831">
        <v>1.5605807619009133E-2</v>
      </c>
      <c r="F24" s="830">
        <v>0</v>
      </c>
      <c r="G24" s="831">
        <v>0</v>
      </c>
      <c r="H24" s="830">
        <v>0</v>
      </c>
      <c r="I24" s="831">
        <v>0</v>
      </c>
      <c r="J24" s="830">
        <v>481.90323000000001</v>
      </c>
      <c r="K24" s="831">
        <v>5.188988662874096E-4</v>
      </c>
      <c r="L24" s="830">
        <v>1002.6456704642547</v>
      </c>
      <c r="M24" s="831">
        <v>1.3549417830566568E-3</v>
      </c>
      <c r="N24" s="830">
        <v>4013.0832604642551</v>
      </c>
      <c r="O24" s="831">
        <v>1.4552578624306427E-3</v>
      </c>
    </row>
    <row r="25" spans="1:15" ht="22.5">
      <c r="A25" s="829" t="s">
        <v>1092</v>
      </c>
      <c r="B25" s="830">
        <v>238.08089000000001</v>
      </c>
      <c r="C25" s="831">
        <v>5.1706465228867459E-4</v>
      </c>
      <c r="D25" s="830">
        <v>38.049510000000005</v>
      </c>
      <c r="E25" s="831">
        <v>2.348369642315496E-4</v>
      </c>
      <c r="F25" s="830">
        <v>0</v>
      </c>
      <c r="G25" s="831">
        <v>0</v>
      </c>
      <c r="H25" s="830">
        <v>0</v>
      </c>
      <c r="I25" s="831">
        <v>0</v>
      </c>
      <c r="J25" s="830">
        <v>0</v>
      </c>
      <c r="K25" s="831">
        <v>0</v>
      </c>
      <c r="L25" s="830">
        <v>228.1180312665409</v>
      </c>
      <c r="M25" s="831">
        <v>3.0827106837108743E-4</v>
      </c>
      <c r="N25" s="830">
        <v>504.24843126654088</v>
      </c>
      <c r="O25" s="831">
        <v>1.828547893457012E-4</v>
      </c>
    </row>
    <row r="26" spans="1:15" ht="22.5">
      <c r="A26" s="829" t="s">
        <v>1100</v>
      </c>
      <c r="B26" s="830">
        <v>7881.0672799999993</v>
      </c>
      <c r="C26" s="831">
        <v>1.7116120965428385E-2</v>
      </c>
      <c r="D26" s="830">
        <v>38119.187359999996</v>
      </c>
      <c r="E26" s="831">
        <v>0.2352670044527789</v>
      </c>
      <c r="F26" s="830">
        <v>77398.248000000007</v>
      </c>
      <c r="G26" s="831">
        <v>0.97859608684029042</v>
      </c>
      <c r="H26" s="830">
        <v>0</v>
      </c>
      <c r="I26" s="831">
        <v>0</v>
      </c>
      <c r="J26" s="830">
        <v>12461.323609999999</v>
      </c>
      <c r="K26" s="831">
        <v>1.341797749243044E-2</v>
      </c>
      <c r="L26" s="830">
        <v>63705.839918190366</v>
      </c>
      <c r="M26" s="831">
        <v>8.6089938721729209E-2</v>
      </c>
      <c r="N26" s="830">
        <v>199565.66616819036</v>
      </c>
      <c r="O26" s="831">
        <v>7.23681732755454E-2</v>
      </c>
    </row>
    <row r="27" spans="1:15" ht="22.5">
      <c r="A27" s="79" t="s">
        <v>1094</v>
      </c>
      <c r="B27" s="830">
        <v>0</v>
      </c>
      <c r="C27" s="831">
        <v>0</v>
      </c>
      <c r="D27" s="830">
        <v>0</v>
      </c>
      <c r="E27" s="831">
        <v>0</v>
      </c>
      <c r="F27" s="830">
        <v>0</v>
      </c>
      <c r="G27" s="831">
        <v>0</v>
      </c>
      <c r="H27" s="830">
        <v>187250.42415000004</v>
      </c>
      <c r="I27" s="831">
        <v>0.48336977086620331</v>
      </c>
      <c r="J27" s="830">
        <v>31069.682489999996</v>
      </c>
      <c r="K27" s="831">
        <v>3.3454897199943601E-2</v>
      </c>
      <c r="L27" s="830">
        <v>102.95110677158469</v>
      </c>
      <c r="M27" s="831">
        <v>1.39124678124983E-4</v>
      </c>
      <c r="N27" s="830">
        <v>218423.05774677164</v>
      </c>
      <c r="O27" s="831">
        <v>7.9206398544883344E-2</v>
      </c>
    </row>
    <row r="28" spans="1:15" ht="22.5">
      <c r="A28" s="79" t="s">
        <v>1095</v>
      </c>
      <c r="B28" s="830">
        <v>0</v>
      </c>
      <c r="C28" s="831">
        <v>0</v>
      </c>
      <c r="D28" s="830">
        <v>0</v>
      </c>
      <c r="E28" s="831">
        <v>0</v>
      </c>
      <c r="F28" s="830">
        <v>0</v>
      </c>
      <c r="G28" s="831">
        <v>0</v>
      </c>
      <c r="H28" s="830">
        <v>0</v>
      </c>
      <c r="I28" s="831">
        <v>0</v>
      </c>
      <c r="J28" s="830">
        <v>0</v>
      </c>
      <c r="K28" s="831">
        <v>0</v>
      </c>
      <c r="L28" s="830">
        <v>0</v>
      </c>
      <c r="M28" s="831">
        <v>0</v>
      </c>
      <c r="N28" s="830">
        <v>0</v>
      </c>
      <c r="O28" s="831">
        <v>0</v>
      </c>
    </row>
    <row r="29" spans="1:15" ht="22.5">
      <c r="A29" s="79" t="s">
        <v>1101</v>
      </c>
      <c r="B29" s="830">
        <v>2.3E-3</v>
      </c>
      <c r="C29" s="831">
        <v>4.9951455585702466E-9</v>
      </c>
      <c r="D29" s="830">
        <v>0</v>
      </c>
      <c r="E29" s="831">
        <v>0</v>
      </c>
      <c r="F29" s="830">
        <v>0</v>
      </c>
      <c r="G29" s="831">
        <v>0</v>
      </c>
      <c r="H29" s="830">
        <v>0</v>
      </c>
      <c r="I29" s="831">
        <v>0</v>
      </c>
      <c r="J29" s="830">
        <v>84.282859999999999</v>
      </c>
      <c r="K29" s="831">
        <v>9.0753242101034387E-5</v>
      </c>
      <c r="L29" s="830">
        <v>602.54922556334145</v>
      </c>
      <c r="M29" s="831">
        <v>8.1426484561208468E-4</v>
      </c>
      <c r="N29" s="830">
        <v>686.83438556334147</v>
      </c>
      <c r="O29" s="831">
        <v>2.4906563729334193E-4</v>
      </c>
    </row>
    <row r="30" spans="1:15" ht="21.75">
      <c r="A30" s="123" t="s">
        <v>1102</v>
      </c>
      <c r="B30" s="912">
        <v>464800.85058999964</v>
      </c>
      <c r="C30" s="913">
        <v>1.0094556106279606</v>
      </c>
      <c r="D30" s="912">
        <v>164507.72649000003</v>
      </c>
      <c r="E30" s="913">
        <v>1.015321750044762</v>
      </c>
      <c r="F30" s="912">
        <v>79349.331260000035</v>
      </c>
      <c r="G30" s="913">
        <v>1.0032648938568991</v>
      </c>
      <c r="H30" s="912">
        <v>392882.56351000007</v>
      </c>
      <c r="I30" s="913">
        <v>1.0141902511741534</v>
      </c>
      <c r="J30" s="912">
        <v>943094.57214000041</v>
      </c>
      <c r="K30" s="913">
        <v>1.0154957962934918</v>
      </c>
      <c r="L30" s="912">
        <v>742974.77066502871</v>
      </c>
      <c r="M30" s="913">
        <v>1.0040312247744094</v>
      </c>
      <c r="N30" s="912">
        <v>2787609.8146550287</v>
      </c>
      <c r="O30" s="913">
        <v>1.0108664178814613</v>
      </c>
    </row>
    <row r="31" spans="1:15" ht="22.5">
      <c r="A31" s="79" t="s">
        <v>1103</v>
      </c>
      <c r="B31" s="830">
        <v>4353.8079499997857</v>
      </c>
      <c r="C31" s="831">
        <v>9.4556106279605479E-3</v>
      </c>
      <c r="D31" s="830">
        <v>2482.5098700000713</v>
      </c>
      <c r="E31" s="831">
        <v>1.5321750044762087E-2</v>
      </c>
      <c r="F31" s="830">
        <v>258.22407000000004</v>
      </c>
      <c r="G31" s="831">
        <v>3.264893856899361E-3</v>
      </c>
      <c r="H31" s="830">
        <v>5497.097069999998</v>
      </c>
      <c r="I31" s="831">
        <v>1.4190251174152953E-2</v>
      </c>
      <c r="J31" s="830">
        <v>14391.001350000392</v>
      </c>
      <c r="K31" s="831">
        <v>1.5495796293491917E-2</v>
      </c>
      <c r="L31" s="830">
        <v>2394.9224394647181</v>
      </c>
      <c r="M31" s="831">
        <v>3.2364179849379898E-3</v>
      </c>
      <c r="N31" s="830">
        <v>29377.562749464967</v>
      </c>
      <c r="O31" s="831">
        <v>1.0653137848244565E-2</v>
      </c>
    </row>
    <row r="32" spans="1:15" ht="26.25" customHeight="1">
      <c r="A32" s="559" t="s">
        <v>1104</v>
      </c>
      <c r="B32" s="560">
        <v>460447.04263999983</v>
      </c>
      <c r="C32" s="561">
        <v>1</v>
      </c>
      <c r="D32" s="560">
        <v>162025.21661999996</v>
      </c>
      <c r="E32" s="561">
        <v>1</v>
      </c>
      <c r="F32" s="560">
        <v>79091.107190000053</v>
      </c>
      <c r="G32" s="561">
        <v>1</v>
      </c>
      <c r="H32" s="560">
        <v>387385.46643999987</v>
      </c>
      <c r="I32" s="561">
        <v>1</v>
      </c>
      <c r="J32" s="560">
        <v>928703.57079000003</v>
      </c>
      <c r="K32" s="561">
        <v>1</v>
      </c>
      <c r="L32" s="560">
        <v>739991.69780000008</v>
      </c>
      <c r="M32" s="561">
        <v>1</v>
      </c>
      <c r="N32" s="560">
        <v>2757644.1014800002</v>
      </c>
      <c r="O32" s="561">
        <v>1</v>
      </c>
    </row>
    <row r="33" spans="1:15" ht="22.5">
      <c r="A33" s="79" t="s">
        <v>1105</v>
      </c>
      <c r="B33" s="830">
        <v>-132.13574000000003</v>
      </c>
      <c r="C33" s="831">
        <v>-2.8697271947364914E-4</v>
      </c>
      <c r="D33" s="830">
        <v>-23.346519999999998</v>
      </c>
      <c r="E33" s="831">
        <v>-1.4409189191059638E-4</v>
      </c>
      <c r="F33" s="830">
        <v>0</v>
      </c>
      <c r="G33" s="831">
        <v>0</v>
      </c>
      <c r="H33" s="830">
        <v>0</v>
      </c>
      <c r="I33" s="831">
        <v>0</v>
      </c>
      <c r="J33" s="830">
        <v>-7.36</v>
      </c>
      <c r="K33" s="831">
        <v>-7.9250260594338292E-6</v>
      </c>
      <c r="L33" s="830">
        <v>1418.64888</v>
      </c>
      <c r="M33" s="831">
        <v>1.9171145895523585E-3</v>
      </c>
      <c r="N33" s="830">
        <v>1255.8066199999998</v>
      </c>
      <c r="O33" s="831">
        <v>4.5539111422174489E-4</v>
      </c>
    </row>
    <row r="34" spans="1:15" ht="33">
      <c r="A34" s="79" t="s">
        <v>1106</v>
      </c>
      <c r="B34" s="830">
        <v>0</v>
      </c>
      <c r="C34" s="831">
        <v>0</v>
      </c>
      <c r="D34" s="830">
        <v>0</v>
      </c>
      <c r="E34" s="831">
        <v>0</v>
      </c>
      <c r="F34" s="830">
        <v>0</v>
      </c>
      <c r="G34" s="831">
        <v>0</v>
      </c>
      <c r="H34" s="830">
        <v>0</v>
      </c>
      <c r="I34" s="831">
        <v>0</v>
      </c>
      <c r="J34" s="830">
        <v>9027.33266</v>
      </c>
      <c r="K34" s="831">
        <v>9.7203595893584384E-3</v>
      </c>
      <c r="L34" s="830">
        <v>0</v>
      </c>
      <c r="M34" s="831">
        <v>0</v>
      </c>
      <c r="N34" s="830">
        <v>9027.33266</v>
      </c>
      <c r="O34" s="831">
        <v>3.2735669752145028E-3</v>
      </c>
    </row>
    <row r="35" spans="1:15" ht="12.75" customHeight="1">
      <c r="A35" s="21" t="s">
        <v>386</v>
      </c>
      <c r="B35" s="76"/>
      <c r="D35" s="76"/>
      <c r="J35" s="76"/>
    </row>
    <row r="36" spans="1:15" ht="12.75" customHeight="1">
      <c r="A36" s="39" t="s">
        <v>437</v>
      </c>
    </row>
    <row r="37" spans="1:15" ht="12.75" customHeight="1">
      <c r="A37" s="266"/>
    </row>
    <row r="38" spans="1:15" ht="12.75" customHeight="1">
      <c r="A38" s="914"/>
    </row>
    <row r="39" spans="1:15" ht="12.75" customHeight="1"/>
    <row r="40" spans="1:15" ht="12.75" customHeight="1"/>
    <row r="41" spans="1:15" ht="12.75" customHeight="1">
      <c r="A41" s="136" t="s">
        <v>698</v>
      </c>
      <c r="H41" s="132" t="str">
        <f>O1</f>
        <v>Lipanj 2024.</v>
      </c>
      <c r="I41" s="1075"/>
    </row>
    <row r="42" spans="1:15">
      <c r="A42" s="520" t="s">
        <v>699</v>
      </c>
      <c r="H42" s="514" t="str">
        <f>O2</f>
        <v>June 2024</v>
      </c>
      <c r="I42" s="526"/>
    </row>
    <row r="43" spans="1:15" ht="12.75" customHeight="1">
      <c r="H43"/>
      <c r="I43" s="192"/>
    </row>
    <row r="44" spans="1:15">
      <c r="H44" s="13" t="s">
        <v>1387</v>
      </c>
      <c r="I44" s="26"/>
    </row>
    <row r="45" spans="1:15" ht="22.5">
      <c r="A45" s="1233" t="s">
        <v>438</v>
      </c>
      <c r="B45" s="562" t="s">
        <v>408</v>
      </c>
      <c r="C45" s="562" t="s">
        <v>409</v>
      </c>
      <c r="D45" s="562" t="s">
        <v>410</v>
      </c>
      <c r="E45" s="562" t="s">
        <v>1503</v>
      </c>
      <c r="F45" s="1074" t="s">
        <v>411</v>
      </c>
      <c r="G45" s="1074" t="s">
        <v>440</v>
      </c>
      <c r="H45" s="1074" t="s">
        <v>413</v>
      </c>
      <c r="I45" s="1076"/>
    </row>
    <row r="46" spans="1:15" ht="22.5">
      <c r="A46" s="1233"/>
      <c r="B46" s="563" t="s">
        <v>439</v>
      </c>
      <c r="C46" s="563" t="s">
        <v>439</v>
      </c>
      <c r="D46" s="563" t="s">
        <v>439</v>
      </c>
      <c r="E46" s="563" t="s">
        <v>439</v>
      </c>
      <c r="F46" s="563" t="s">
        <v>439</v>
      </c>
      <c r="G46" s="563" t="s">
        <v>439</v>
      </c>
      <c r="H46" s="563" t="s">
        <v>439</v>
      </c>
      <c r="I46" s="1077"/>
    </row>
    <row r="47" spans="1:15" ht="22.5">
      <c r="A47" s="79" t="s">
        <v>441</v>
      </c>
      <c r="B47" s="425">
        <v>16773.661140000004</v>
      </c>
      <c r="C47" s="425">
        <v>3912.4484700000003</v>
      </c>
      <c r="D47" s="425">
        <v>1200.5118399999999</v>
      </c>
      <c r="E47" s="425">
        <v>84527.758040000001</v>
      </c>
      <c r="F47" s="425">
        <v>23220.3246</v>
      </c>
      <c r="G47" s="425">
        <v>24064.709890000002</v>
      </c>
      <c r="H47" s="1087">
        <f>SUM(B47:G47)</f>
        <v>153699.41398000001</v>
      </c>
      <c r="I47" s="1078"/>
    </row>
    <row r="48" spans="1:15" ht="22.5">
      <c r="A48" s="426" t="s">
        <v>442</v>
      </c>
      <c r="B48" s="425">
        <v>5487.8200500000012</v>
      </c>
      <c r="C48" s="425">
        <v>2138.2827499999999</v>
      </c>
      <c r="D48" s="425">
        <v>2116.3440000000001</v>
      </c>
      <c r="E48" s="425">
        <v>21590.844289999994</v>
      </c>
      <c r="F48" s="425">
        <v>32495.63137000001</v>
      </c>
      <c r="G48" s="425">
        <v>4388.8990600000006</v>
      </c>
      <c r="H48" s="1087">
        <f>SUM(B48:G48)</f>
        <v>68217.821519999998</v>
      </c>
      <c r="I48" s="1078"/>
    </row>
    <row r="49" spans="1:15" ht="21.75">
      <c r="A49" s="559" t="s">
        <v>443</v>
      </c>
      <c r="B49" s="564">
        <f>B47-B48</f>
        <v>11285.841090000002</v>
      </c>
      <c r="C49" s="564">
        <f t="shared" ref="C49:D49" si="0">C47-C48</f>
        <v>1774.1657200000004</v>
      </c>
      <c r="D49" s="564">
        <f t="shared" si="0"/>
        <v>-915.83216000000016</v>
      </c>
      <c r="E49" s="564">
        <f>E47-E48</f>
        <v>62936.913750000007</v>
      </c>
      <c r="F49" s="564">
        <f>F47-F48</f>
        <v>-9275.3067700000101</v>
      </c>
      <c r="G49" s="564">
        <f>G47-G48</f>
        <v>19675.810830000002</v>
      </c>
      <c r="H49" s="564">
        <f>H47-H48</f>
        <v>85481.592460000014</v>
      </c>
      <c r="I49" s="1079"/>
    </row>
    <row r="50" spans="1:15" ht="12.75" customHeight="1">
      <c r="A50" s="21" t="s">
        <v>386</v>
      </c>
    </row>
    <row r="51" spans="1:15" ht="12.75" customHeight="1">
      <c r="A51" s="39" t="s">
        <v>437</v>
      </c>
    </row>
    <row r="52" spans="1:15" ht="12.75" customHeight="1"/>
    <row r="53" spans="1:15" ht="12.75" customHeight="1">
      <c r="A53" s="596" t="s">
        <v>81</v>
      </c>
    </row>
    <row r="54" spans="1:15" ht="12.75" customHeight="1"/>
    <row r="55" spans="1:15" ht="12.75" customHeight="1"/>
    <row r="56" spans="1:15" ht="12.75" customHeight="1">
      <c r="O56" s="34" t="s">
        <v>1033</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66"/>
  </sheetPr>
  <dimension ref="A1:H110"/>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34" t="s">
        <v>700</v>
      </c>
      <c r="F1" s="265" t="s">
        <v>214</v>
      </c>
      <c r="G1" s="153" t="s">
        <v>1651</v>
      </c>
    </row>
    <row r="2" spans="1:8">
      <c r="A2" s="516" t="s">
        <v>701</v>
      </c>
      <c r="F2" s="517" t="s">
        <v>215</v>
      </c>
      <c r="G2" s="518" t="s">
        <v>1652</v>
      </c>
    </row>
    <row r="3" spans="1:8" ht="12.75" customHeight="1"/>
    <row r="4" spans="1:8" ht="12.75" customHeight="1">
      <c r="C4" s="181"/>
      <c r="G4" s="152" t="s">
        <v>1388</v>
      </c>
    </row>
    <row r="5" spans="1:8" ht="22.5" customHeight="1">
      <c r="A5" s="548" t="s">
        <v>391</v>
      </c>
      <c r="B5" s="548" t="s">
        <v>392</v>
      </c>
      <c r="C5" s="548" t="s">
        <v>382</v>
      </c>
      <c r="D5" s="548" t="s">
        <v>393</v>
      </c>
      <c r="E5" s="548"/>
      <c r="F5" s="548" t="s">
        <v>394</v>
      </c>
      <c r="G5" s="548" t="s">
        <v>395</v>
      </c>
    </row>
    <row r="6" spans="1:8" ht="12.75" customHeight="1">
      <c r="A6" s="107" t="s">
        <v>78</v>
      </c>
      <c r="B6" s="184">
        <v>47572962490</v>
      </c>
      <c r="C6" s="271" t="s">
        <v>147</v>
      </c>
      <c r="D6" s="107" t="s">
        <v>77</v>
      </c>
      <c r="E6" s="107"/>
      <c r="F6" s="109">
        <v>1974131.36</v>
      </c>
      <c r="G6" s="110">
        <v>22.757999999999999</v>
      </c>
      <c r="H6" s="279"/>
    </row>
    <row r="7" spans="1:8" ht="12.75" customHeight="1">
      <c r="A7" s="107" t="s">
        <v>989</v>
      </c>
      <c r="B7" s="184">
        <v>97433886648</v>
      </c>
      <c r="C7" s="271" t="s">
        <v>149</v>
      </c>
      <c r="D7" s="107" t="s">
        <v>103</v>
      </c>
      <c r="E7" s="107"/>
      <c r="F7" s="109">
        <v>3932169.27</v>
      </c>
      <c r="G7" s="110">
        <v>94.848399999999998</v>
      </c>
      <c r="H7" s="279"/>
    </row>
    <row r="8" spans="1:8" ht="12.75" customHeight="1">
      <c r="A8" s="107" t="s">
        <v>809</v>
      </c>
      <c r="B8" s="184" t="s">
        <v>811</v>
      </c>
      <c r="C8" s="271" t="s">
        <v>812</v>
      </c>
      <c r="D8" s="128" t="s">
        <v>810</v>
      </c>
      <c r="E8" s="107"/>
      <c r="F8" s="109">
        <v>32433266.850000001</v>
      </c>
      <c r="G8" s="110">
        <v>22.542200000000001</v>
      </c>
      <c r="H8" s="279"/>
    </row>
    <row r="9" spans="1:8" ht="12.75" customHeight="1">
      <c r="A9" s="107" t="s">
        <v>1391</v>
      </c>
      <c r="B9" s="184" t="s">
        <v>1414</v>
      </c>
      <c r="C9" s="271" t="s">
        <v>1415</v>
      </c>
      <c r="D9" s="128" t="s">
        <v>169</v>
      </c>
      <c r="E9" s="128"/>
      <c r="F9" s="111">
        <v>3548545.42</v>
      </c>
      <c r="G9" s="110">
        <v>102.871</v>
      </c>
      <c r="H9" s="279"/>
    </row>
    <row r="10" spans="1:8" ht="12.75" customHeight="1">
      <c r="A10" s="107" t="s">
        <v>137</v>
      </c>
      <c r="B10" s="184">
        <v>57255663752</v>
      </c>
      <c r="C10" s="271" t="s">
        <v>148</v>
      </c>
      <c r="D10" s="128" t="s">
        <v>169</v>
      </c>
      <c r="E10" s="128"/>
      <c r="F10" s="111">
        <v>1028390.45</v>
      </c>
      <c r="G10" s="110">
        <v>18.665400000000002</v>
      </c>
      <c r="H10" s="279"/>
    </row>
    <row r="11" spans="1:8" s="256" customFormat="1" ht="12.75" customHeight="1">
      <c r="A11" s="107" t="s">
        <v>982</v>
      </c>
      <c r="B11" s="184">
        <v>48815690681</v>
      </c>
      <c r="C11" s="271" t="s">
        <v>151</v>
      </c>
      <c r="D11" s="107" t="s">
        <v>112</v>
      </c>
      <c r="E11" s="128"/>
      <c r="F11" s="111">
        <v>299903.89</v>
      </c>
      <c r="G11" s="110">
        <v>84.650099999999995</v>
      </c>
      <c r="H11" s="279"/>
    </row>
    <row r="12" spans="1:8" ht="12.75" customHeight="1">
      <c r="A12" s="107" t="s">
        <v>170</v>
      </c>
      <c r="B12" s="184">
        <v>13264226136</v>
      </c>
      <c r="C12" s="271" t="s">
        <v>150</v>
      </c>
      <c r="D12" s="128" t="s">
        <v>112</v>
      </c>
      <c r="E12" s="128"/>
      <c r="F12" s="111">
        <v>5133992.91</v>
      </c>
      <c r="G12" s="110">
        <v>1.0267999999999999</v>
      </c>
    </row>
    <row r="13" spans="1:8" ht="12.75" customHeight="1">
      <c r="A13" s="107" t="s">
        <v>827</v>
      </c>
      <c r="B13" s="184">
        <v>75398635234</v>
      </c>
      <c r="C13" s="271" t="s">
        <v>813</v>
      </c>
      <c r="D13" s="107" t="s">
        <v>857</v>
      </c>
      <c r="E13" s="107"/>
      <c r="F13" s="112">
        <v>6736972.6600000001</v>
      </c>
      <c r="G13" s="113">
        <v>781.37779999999998</v>
      </c>
      <c r="H13" s="279"/>
    </row>
    <row r="14" spans="1:8" ht="18.75" customHeight="1">
      <c r="A14" s="554" t="s">
        <v>396</v>
      </c>
      <c r="B14" s="566"/>
      <c r="C14" s="567"/>
      <c r="D14" s="555"/>
      <c r="E14" s="555"/>
      <c r="F14" s="556">
        <f>SUM(F6:F13)</f>
        <v>55087372.810000002</v>
      </c>
      <c r="G14" s="568"/>
    </row>
    <row r="15" spans="1:8" s="256" customFormat="1">
      <c r="A15" s="267" t="s">
        <v>1498</v>
      </c>
    </row>
    <row r="16" spans="1:8" ht="12.75" customHeight="1">
      <c r="A16" s="21" t="s">
        <v>378</v>
      </c>
    </row>
    <row r="17" spans="1:8" ht="12.75" customHeight="1">
      <c r="A17" s="45" t="s">
        <v>397</v>
      </c>
    </row>
    <row r="18" spans="1:8" s="1054" customFormat="1" ht="12.75" customHeight="1">
      <c r="A18" s="1082" t="s">
        <v>1657</v>
      </c>
    </row>
    <row r="19" spans="1:8" ht="12.75" customHeight="1">
      <c r="A19" s="267"/>
    </row>
    <row r="20" spans="1:8" ht="12.75" customHeight="1">
      <c r="A20" s="134" t="s">
        <v>702</v>
      </c>
      <c r="G20" s="153" t="s">
        <v>1651</v>
      </c>
    </row>
    <row r="21" spans="1:8" ht="12.75" customHeight="1">
      <c r="A21" s="516" t="s">
        <v>703</v>
      </c>
      <c r="G21" s="518" t="s">
        <v>1652</v>
      </c>
    </row>
    <row r="22" spans="1:8" ht="12.75" customHeight="1">
      <c r="A22" s="53"/>
    </row>
    <row r="23" spans="1:8" ht="12.75" customHeight="1">
      <c r="A23" s="53"/>
      <c r="G23" s="961" t="s">
        <v>1388</v>
      </c>
    </row>
    <row r="24" spans="1:8" ht="21.75">
      <c r="A24" s="548" t="s">
        <v>398</v>
      </c>
      <c r="B24" s="548" t="s">
        <v>392</v>
      </c>
      <c r="C24" s="548" t="s">
        <v>382</v>
      </c>
      <c r="D24" s="548" t="s">
        <v>393</v>
      </c>
      <c r="E24" s="548" t="s">
        <v>399</v>
      </c>
      <c r="F24" s="548" t="s">
        <v>394</v>
      </c>
      <c r="G24" s="548" t="s">
        <v>395</v>
      </c>
    </row>
    <row r="25" spans="1:8">
      <c r="A25" s="107" t="s">
        <v>194</v>
      </c>
      <c r="B25" s="184" t="s">
        <v>200</v>
      </c>
      <c r="C25" s="271" t="s">
        <v>201</v>
      </c>
      <c r="D25" s="107" t="s">
        <v>77</v>
      </c>
      <c r="E25" s="108"/>
      <c r="F25" s="111">
        <v>808210.02</v>
      </c>
      <c r="G25" s="110">
        <v>13.3248</v>
      </c>
    </row>
    <row r="26" spans="1:8">
      <c r="A26" s="107" t="s">
        <v>195</v>
      </c>
      <c r="B26" s="184" t="s">
        <v>202</v>
      </c>
      <c r="C26" s="271" t="s">
        <v>203</v>
      </c>
      <c r="D26" s="107" t="s">
        <v>198</v>
      </c>
      <c r="E26" s="108"/>
      <c r="F26" s="111">
        <v>39006977.039999999</v>
      </c>
      <c r="G26" s="110">
        <v>127.80240000000001</v>
      </c>
    </row>
    <row r="27" spans="1:8">
      <c r="A27" s="107" t="s">
        <v>196</v>
      </c>
      <c r="B27" s="184" t="s">
        <v>204</v>
      </c>
      <c r="C27" s="271" t="s">
        <v>205</v>
      </c>
      <c r="D27" s="107" t="s">
        <v>198</v>
      </c>
      <c r="E27" s="108"/>
      <c r="F27" s="111">
        <v>1003311.77</v>
      </c>
      <c r="G27" s="110">
        <v>123.77330000000001</v>
      </c>
    </row>
    <row r="28" spans="1:8">
      <c r="A28" s="107" t="s">
        <v>1113</v>
      </c>
      <c r="B28" s="184" t="s">
        <v>1255</v>
      </c>
      <c r="C28" s="271" t="s">
        <v>1256</v>
      </c>
      <c r="D28" s="107" t="s">
        <v>198</v>
      </c>
      <c r="E28" s="108"/>
      <c r="F28" s="111">
        <v>3760298.89</v>
      </c>
      <c r="G28" s="110">
        <v>133.86510000000001</v>
      </c>
    </row>
    <row r="29" spans="1:8" s="256" customFormat="1">
      <c r="A29" s="107" t="s">
        <v>197</v>
      </c>
      <c r="B29" s="184" t="s">
        <v>206</v>
      </c>
      <c r="C29" s="271" t="s">
        <v>207</v>
      </c>
      <c r="D29" s="107" t="s">
        <v>198</v>
      </c>
      <c r="E29" s="108"/>
      <c r="F29" s="111">
        <v>1368906.56</v>
      </c>
      <c r="G29" s="110">
        <v>21.0884</v>
      </c>
    </row>
    <row r="30" spans="1:8" s="256" customFormat="1">
      <c r="A30" s="107" t="s">
        <v>1263</v>
      </c>
      <c r="B30" s="184" t="s">
        <v>1299</v>
      </c>
      <c r="C30" s="271" t="s">
        <v>1300</v>
      </c>
      <c r="D30" s="107" t="s">
        <v>1264</v>
      </c>
      <c r="E30" s="108"/>
      <c r="F30" s="111">
        <v>10876607.539999999</v>
      </c>
      <c r="G30" s="110">
        <v>75.249200000000002</v>
      </c>
    </row>
    <row r="31" spans="1:8" s="256" customFormat="1">
      <c r="A31" s="107" t="s">
        <v>1335</v>
      </c>
      <c r="B31" s="184" t="s">
        <v>1339</v>
      </c>
      <c r="C31" s="271" t="s">
        <v>1340</v>
      </c>
      <c r="D31" s="107" t="s">
        <v>1302</v>
      </c>
      <c r="E31" s="108"/>
      <c r="F31" s="111">
        <v>874.85</v>
      </c>
      <c r="G31" s="110">
        <v>19.483599999999999</v>
      </c>
    </row>
    <row r="32" spans="1:8" s="256" customFormat="1">
      <c r="A32" s="107" t="s">
        <v>1336</v>
      </c>
      <c r="B32" s="184" t="s">
        <v>1341</v>
      </c>
      <c r="C32" s="271" t="s">
        <v>1342</v>
      </c>
      <c r="D32" s="107" t="s">
        <v>1302</v>
      </c>
      <c r="E32" s="108"/>
      <c r="F32" s="111">
        <v>868.19</v>
      </c>
      <c r="G32" s="110">
        <v>19.3352</v>
      </c>
      <c r="H32"/>
    </row>
    <row r="33" spans="1:8" s="1054" customFormat="1">
      <c r="A33" s="107" t="s">
        <v>1520</v>
      </c>
      <c r="B33" s="184" t="s">
        <v>1526</v>
      </c>
      <c r="C33" s="271" t="s">
        <v>1527</v>
      </c>
      <c r="D33" s="107" t="s">
        <v>140</v>
      </c>
      <c r="E33" s="108"/>
      <c r="F33" s="111">
        <v>663639.62</v>
      </c>
      <c r="G33" s="110">
        <v>117.69370000000001</v>
      </c>
    </row>
    <row r="34" spans="1:8" s="1054" customFormat="1">
      <c r="A34" s="107" t="s">
        <v>1521</v>
      </c>
      <c r="B34" s="184" t="s">
        <v>1528</v>
      </c>
      <c r="C34" s="271" t="s">
        <v>1529</v>
      </c>
      <c r="D34" s="107" t="s">
        <v>140</v>
      </c>
      <c r="E34" s="108"/>
      <c r="F34" s="111">
        <v>1798650.2</v>
      </c>
      <c r="G34" s="110">
        <v>111.5487</v>
      </c>
    </row>
    <row r="35" spans="1:8" ht="12.75" customHeight="1">
      <c r="A35" s="107" t="s">
        <v>171</v>
      </c>
      <c r="B35" s="184" t="s">
        <v>172</v>
      </c>
      <c r="C35" s="271" t="s">
        <v>173</v>
      </c>
      <c r="D35" s="107" t="s">
        <v>169</v>
      </c>
      <c r="E35" s="108" t="s">
        <v>114</v>
      </c>
      <c r="F35" s="111">
        <v>2248630.79</v>
      </c>
      <c r="G35" s="110">
        <v>22.329599999999999</v>
      </c>
    </row>
    <row r="36" spans="1:8" ht="12.75" customHeight="1">
      <c r="A36" s="107"/>
      <c r="B36" s="184"/>
      <c r="C36" s="271"/>
      <c r="D36" s="107"/>
      <c r="E36" s="108" t="s">
        <v>115</v>
      </c>
      <c r="F36" s="111">
        <v>4204704.34</v>
      </c>
      <c r="G36" s="110">
        <v>20.731300000000001</v>
      </c>
    </row>
    <row r="37" spans="1:8" s="1054" customFormat="1" ht="12.75" customHeight="1">
      <c r="A37" s="107" t="s">
        <v>1459</v>
      </c>
      <c r="B37" s="184" t="s">
        <v>1530</v>
      </c>
      <c r="C37" s="271" t="s">
        <v>1531</v>
      </c>
      <c r="D37" s="107" t="s">
        <v>169</v>
      </c>
      <c r="E37" s="108"/>
      <c r="F37" s="111">
        <v>20688223.489999998</v>
      </c>
      <c r="G37" s="110">
        <v>108.2377</v>
      </c>
    </row>
    <row r="38" spans="1:8" s="1054" customFormat="1" ht="12.75" customHeight="1">
      <c r="A38" s="107" t="s">
        <v>1522</v>
      </c>
      <c r="B38" s="184" t="s">
        <v>1532</v>
      </c>
      <c r="C38" s="271" t="s">
        <v>1533</v>
      </c>
      <c r="D38" s="107" t="s">
        <v>169</v>
      </c>
      <c r="E38" s="108"/>
      <c r="F38" s="111">
        <v>3548736.11</v>
      </c>
      <c r="G38" s="110">
        <v>100.494</v>
      </c>
    </row>
    <row r="39" spans="1:8" s="1054" customFormat="1" ht="12.75" customHeight="1">
      <c r="A39" s="107" t="s">
        <v>1653</v>
      </c>
      <c r="B39" s="184"/>
      <c r="C39" s="271"/>
      <c r="D39" s="107" t="s">
        <v>169</v>
      </c>
      <c r="E39" s="108"/>
      <c r="F39" s="111">
        <v>470057.43</v>
      </c>
      <c r="G39" s="110">
        <v>67.842299999999994</v>
      </c>
    </row>
    <row r="40" spans="1:8" s="1054" customFormat="1" ht="12.75" customHeight="1">
      <c r="A40" s="107" t="s">
        <v>1523</v>
      </c>
      <c r="B40" s="184" t="s">
        <v>1534</v>
      </c>
      <c r="C40" s="271" t="s">
        <v>1535</v>
      </c>
      <c r="D40" s="107" t="s">
        <v>169</v>
      </c>
      <c r="E40" s="108"/>
      <c r="F40" s="111">
        <v>1192165.3600000001</v>
      </c>
      <c r="G40" s="110">
        <v>116.8807</v>
      </c>
    </row>
    <row r="41" spans="1:8" ht="12.75" customHeight="1">
      <c r="A41" s="128" t="s">
        <v>1250</v>
      </c>
      <c r="B41" s="184" t="s">
        <v>192</v>
      </c>
      <c r="C41" s="271" t="s">
        <v>193</v>
      </c>
      <c r="D41" s="128" t="s">
        <v>112</v>
      </c>
      <c r="E41" s="128"/>
      <c r="F41" s="111">
        <v>8149652.7800000003</v>
      </c>
      <c r="G41" s="110">
        <v>0.92959999999999998</v>
      </c>
    </row>
    <row r="42" spans="1:8" ht="12.75" customHeight="1">
      <c r="A42" s="107" t="s">
        <v>174</v>
      </c>
      <c r="B42" s="184" t="s">
        <v>175</v>
      </c>
      <c r="C42" s="271" t="s">
        <v>176</v>
      </c>
      <c r="D42" s="107" t="s">
        <v>112</v>
      </c>
      <c r="E42" s="107"/>
      <c r="F42" s="111">
        <v>19868297.940000001</v>
      </c>
      <c r="G42" s="110">
        <v>1.0726</v>
      </c>
      <c r="H42" s="277"/>
    </row>
    <row r="43" spans="1:8" ht="12.75" customHeight="1">
      <c r="A43" s="107" t="s">
        <v>858</v>
      </c>
      <c r="B43" s="184" t="s">
        <v>859</v>
      </c>
      <c r="C43" s="271" t="s">
        <v>860</v>
      </c>
      <c r="D43" s="107" t="s">
        <v>857</v>
      </c>
      <c r="E43" s="107"/>
      <c r="F43" s="111">
        <v>75401324.849999994</v>
      </c>
      <c r="G43" s="110">
        <v>23.471900000000002</v>
      </c>
      <c r="H43" s="277"/>
    </row>
    <row r="44" spans="1:8" s="1054" customFormat="1" ht="12.75" customHeight="1">
      <c r="A44" s="107" t="s">
        <v>1457</v>
      </c>
      <c r="B44" s="184" t="s">
        <v>1536</v>
      </c>
      <c r="C44" s="271" t="s">
        <v>1537</v>
      </c>
      <c r="D44" s="107" t="s">
        <v>1458</v>
      </c>
      <c r="E44" s="107"/>
      <c r="F44" s="109">
        <v>5223146.29</v>
      </c>
      <c r="G44" s="110">
        <v>120.125</v>
      </c>
      <c r="H44" s="276"/>
    </row>
    <row r="45" spans="1:8" s="1054" customFormat="1" ht="12.75" customHeight="1">
      <c r="A45" s="107" t="s">
        <v>1654</v>
      </c>
      <c r="B45" s="184"/>
      <c r="C45" s="271"/>
      <c r="D45" s="107" t="s">
        <v>1655</v>
      </c>
      <c r="E45" s="107"/>
      <c r="F45" s="109">
        <v>456186731.75999999</v>
      </c>
      <c r="G45" s="110">
        <v>105.47110000000001</v>
      </c>
      <c r="H45" s="276"/>
    </row>
    <row r="46" spans="1:8" s="256" customFormat="1" ht="12.75" customHeight="1">
      <c r="A46" s="107" t="s">
        <v>199</v>
      </c>
      <c r="B46" s="184" t="s">
        <v>209</v>
      </c>
      <c r="C46" s="271" t="s">
        <v>208</v>
      </c>
      <c r="D46" s="107" t="s">
        <v>217</v>
      </c>
      <c r="E46" s="107"/>
      <c r="F46" s="109">
        <v>2026495.85</v>
      </c>
      <c r="G46" s="110">
        <v>173.3176</v>
      </c>
      <c r="H46" s="276"/>
    </row>
    <row r="47" spans="1:8" s="1054" customFormat="1" ht="12.75" customHeight="1">
      <c r="A47" s="107" t="s">
        <v>1460</v>
      </c>
      <c r="B47" s="184" t="s">
        <v>1538</v>
      </c>
      <c r="C47" s="271" t="s">
        <v>1539</v>
      </c>
      <c r="D47" s="107" t="s">
        <v>217</v>
      </c>
      <c r="E47" s="107"/>
      <c r="F47" s="109">
        <v>548251.18000000005</v>
      </c>
      <c r="G47" s="110">
        <v>94.773200000000003</v>
      </c>
      <c r="H47" s="276"/>
    </row>
    <row r="48" spans="1:8" s="256" customFormat="1" ht="12.75" customHeight="1">
      <c r="A48" s="107" t="s">
        <v>216</v>
      </c>
      <c r="B48" s="184">
        <v>34988643147</v>
      </c>
      <c r="C48" s="271" t="s">
        <v>152</v>
      </c>
      <c r="D48" s="128" t="s">
        <v>217</v>
      </c>
      <c r="E48" s="107"/>
      <c r="F48" s="109">
        <v>8168646.21</v>
      </c>
      <c r="G48" s="110">
        <v>333.73289999999997</v>
      </c>
      <c r="H48" s="276"/>
    </row>
    <row r="49" spans="1:8" s="1054" customFormat="1" ht="12.75" customHeight="1">
      <c r="A49" s="107" t="s">
        <v>1524</v>
      </c>
      <c r="B49" s="184" t="s">
        <v>1540</v>
      </c>
      <c r="C49" s="271" t="s">
        <v>1541</v>
      </c>
      <c r="D49" s="128" t="s">
        <v>217</v>
      </c>
      <c r="E49" s="108" t="s">
        <v>114</v>
      </c>
      <c r="F49" s="109">
        <v>2364478.33</v>
      </c>
      <c r="G49" s="110">
        <v>98.519900000000007</v>
      </c>
      <c r="H49" s="276"/>
    </row>
    <row r="50" spans="1:8" s="1054" customFormat="1" ht="12.75" customHeight="1">
      <c r="A50" s="107"/>
      <c r="B50" s="184"/>
      <c r="C50" s="271"/>
      <c r="D50" s="128"/>
      <c r="E50" s="108" t="s">
        <v>115</v>
      </c>
      <c r="F50" s="109">
        <v>1707646.02</v>
      </c>
      <c r="G50" s="110">
        <v>98.519900000000007</v>
      </c>
      <c r="H50" s="276"/>
    </row>
    <row r="51" spans="1:8" s="1054" customFormat="1" ht="12.75" customHeight="1">
      <c r="A51" s="107"/>
      <c r="B51" s="184"/>
      <c r="C51" s="271"/>
      <c r="D51" s="128"/>
      <c r="E51" s="108" t="s">
        <v>116</v>
      </c>
      <c r="F51" s="109">
        <v>197039.86</v>
      </c>
      <c r="G51" s="110">
        <v>98.519900000000007</v>
      </c>
      <c r="H51" s="276"/>
    </row>
    <row r="52" spans="1:8" s="1054" customFormat="1" ht="12.75" customHeight="1">
      <c r="A52" s="107" t="s">
        <v>1525</v>
      </c>
      <c r="B52" s="184" t="s">
        <v>1542</v>
      </c>
      <c r="C52" s="271" t="s">
        <v>1543</v>
      </c>
      <c r="D52" s="128" t="s">
        <v>217</v>
      </c>
      <c r="E52" s="108"/>
      <c r="F52" s="109">
        <v>912566.55</v>
      </c>
      <c r="G52" s="110">
        <v>84.289199999999994</v>
      </c>
      <c r="H52" s="276"/>
    </row>
    <row r="53" spans="1:8" s="256" customFormat="1" ht="12.75" customHeight="1">
      <c r="A53" s="107" t="s">
        <v>988</v>
      </c>
      <c r="B53" s="184" t="s">
        <v>1109</v>
      </c>
      <c r="C53" s="271" t="s">
        <v>1108</v>
      </c>
      <c r="D53" s="128" t="s">
        <v>1114</v>
      </c>
      <c r="E53" s="107"/>
      <c r="F53" s="109">
        <v>424279.37</v>
      </c>
      <c r="G53" s="110">
        <v>420.98090000000002</v>
      </c>
      <c r="H53" s="266"/>
    </row>
    <row r="54" spans="1:8" ht="18.75" customHeight="1">
      <c r="A54" s="554" t="s">
        <v>400</v>
      </c>
      <c r="B54" s="566"/>
      <c r="C54" s="567"/>
      <c r="D54" s="555"/>
      <c r="E54" s="555"/>
      <c r="F54" s="556">
        <f>SUM(F25:F53)</f>
        <v>672819419.18999994</v>
      </c>
      <c r="G54" s="568"/>
    </row>
    <row r="55" spans="1:8" ht="12.75" customHeight="1">
      <c r="A55" s="21" t="s">
        <v>378</v>
      </c>
    </row>
    <row r="56" spans="1:8" ht="12.75" customHeight="1">
      <c r="A56" s="45" t="s">
        <v>401</v>
      </c>
    </row>
    <row r="57" spans="1:8" ht="12.75" customHeight="1">
      <c r="A57" s="267" t="s">
        <v>402</v>
      </c>
    </row>
    <row r="58" spans="1:8" ht="12.75" customHeight="1">
      <c r="A58" s="267" t="s">
        <v>1656</v>
      </c>
    </row>
    <row r="59" spans="1:8" s="256" customFormat="1" ht="12.75" customHeight="1">
      <c r="A59" s="1082" t="s">
        <v>1658</v>
      </c>
      <c r="C59" s="267"/>
    </row>
    <row r="60" spans="1:8" s="1054" customFormat="1" ht="12.75" customHeight="1">
      <c r="A60" s="267" t="s">
        <v>1659</v>
      </c>
      <c r="C60" s="267"/>
    </row>
    <row r="61" spans="1:8" s="1054" customFormat="1" ht="12.75" customHeight="1">
      <c r="A61" s="267"/>
      <c r="C61" s="267"/>
    </row>
    <row r="62" spans="1:8" ht="12.75" customHeight="1">
      <c r="A62" s="134" t="s">
        <v>704</v>
      </c>
      <c r="G62" s="153" t="s">
        <v>1651</v>
      </c>
    </row>
    <row r="63" spans="1:8" ht="12.75" customHeight="1">
      <c r="A63" s="516" t="s">
        <v>805</v>
      </c>
      <c r="G63" s="518" t="s">
        <v>1652</v>
      </c>
    </row>
    <row r="64" spans="1:8" ht="12.75" customHeight="1">
      <c r="A64" s="68"/>
    </row>
    <row r="65" spans="1:7" ht="12.75" customHeight="1">
      <c r="A65" s="45"/>
      <c r="G65" s="961" t="s">
        <v>1388</v>
      </c>
    </row>
    <row r="66" spans="1:7" ht="47.25" customHeight="1">
      <c r="A66" s="569" t="s">
        <v>403</v>
      </c>
      <c r="B66" s="548" t="s">
        <v>381</v>
      </c>
      <c r="C66" s="548" t="s">
        <v>382</v>
      </c>
      <c r="D66" s="569" t="s">
        <v>383</v>
      </c>
      <c r="E66" s="569"/>
      <c r="F66" s="569" t="s">
        <v>384</v>
      </c>
      <c r="G66" s="569" t="s">
        <v>385</v>
      </c>
    </row>
    <row r="67" spans="1:7">
      <c r="A67" s="114" t="s">
        <v>146</v>
      </c>
      <c r="B67" s="107">
        <v>8269700991</v>
      </c>
      <c r="C67" s="271" t="s">
        <v>156</v>
      </c>
      <c r="D67" s="114" t="s">
        <v>810</v>
      </c>
      <c r="E67" s="114"/>
      <c r="F67" s="115">
        <v>285090656.13999999</v>
      </c>
      <c r="G67" s="110">
        <v>74.136200000000002</v>
      </c>
    </row>
    <row r="68" spans="1:7">
      <c r="A68" s="21" t="s">
        <v>298</v>
      </c>
      <c r="G68" s="215"/>
    </row>
    <row r="69" spans="1:7">
      <c r="A69" s="149" t="s">
        <v>404</v>
      </c>
    </row>
    <row r="70" spans="1:7" ht="12.75" customHeight="1">
      <c r="A70" s="155" t="s">
        <v>107</v>
      </c>
      <c r="B70" s="176"/>
      <c r="C70" s="176"/>
      <c r="D70" s="176"/>
      <c r="E70" s="214"/>
      <c r="F70" s="176"/>
      <c r="G70" s="176"/>
    </row>
    <row r="71" spans="1:7" ht="21.75" customHeight="1">
      <c r="A71" s="1237" t="s">
        <v>108</v>
      </c>
      <c r="B71" s="1237"/>
      <c r="C71" s="1237"/>
      <c r="D71" s="1237"/>
      <c r="E71" s="1237"/>
      <c r="F71" s="1237"/>
      <c r="G71" s="1237"/>
    </row>
    <row r="72" spans="1:7" ht="12.75" customHeight="1">
      <c r="A72" s="53"/>
    </row>
    <row r="73" spans="1:7" ht="12.75" customHeight="1">
      <c r="A73" s="140" t="s">
        <v>705</v>
      </c>
      <c r="F73" s="141"/>
      <c r="G73" s="153" t="s">
        <v>1651</v>
      </c>
    </row>
    <row r="74" spans="1:7" ht="12.75" customHeight="1">
      <c r="A74" s="519" t="s">
        <v>1329</v>
      </c>
      <c r="F74" s="54"/>
      <c r="G74" s="518" t="s">
        <v>1652</v>
      </c>
    </row>
    <row r="75" spans="1:7" ht="12.75" customHeight="1"/>
    <row r="76" spans="1:7" ht="12.75" customHeight="1">
      <c r="G76" s="961" t="s">
        <v>1388</v>
      </c>
    </row>
    <row r="77" spans="1:7" ht="35.25" customHeight="1">
      <c r="A77" s="569" t="s">
        <v>801</v>
      </c>
      <c r="B77" s="548" t="s">
        <v>392</v>
      </c>
      <c r="C77" s="548" t="s">
        <v>382</v>
      </c>
      <c r="D77" s="569" t="s">
        <v>383</v>
      </c>
      <c r="E77" s="569"/>
      <c r="F77" s="569" t="s">
        <v>384</v>
      </c>
      <c r="G77" s="548" t="s">
        <v>395</v>
      </c>
    </row>
    <row r="78" spans="1:7" s="256" customFormat="1">
      <c r="A78" s="118" t="s">
        <v>1333</v>
      </c>
      <c r="B78" s="184" t="s">
        <v>1337</v>
      </c>
      <c r="C78" s="272" t="s">
        <v>1338</v>
      </c>
      <c r="D78" s="118" t="s">
        <v>1334</v>
      </c>
      <c r="E78" s="118"/>
      <c r="F78" s="119">
        <v>19410196.899999999</v>
      </c>
      <c r="G78" s="120">
        <v>4.7800000000000002E-2</v>
      </c>
    </row>
    <row r="79" spans="1:7" ht="12.75" customHeight="1">
      <c r="A79" s="118" t="s">
        <v>1265</v>
      </c>
      <c r="B79" s="184" t="s">
        <v>1330</v>
      </c>
      <c r="C79" s="272" t="s">
        <v>1331</v>
      </c>
      <c r="D79" s="118" t="s">
        <v>1266</v>
      </c>
      <c r="E79" s="118"/>
      <c r="F79" s="119">
        <v>18594182.059999999</v>
      </c>
      <c r="G79" s="120">
        <v>72.1083</v>
      </c>
    </row>
    <row r="80" spans="1:7" s="256" customFormat="1" ht="12.75" customHeight="1">
      <c r="A80" s="554" t="s">
        <v>400</v>
      </c>
      <c r="B80" s="566"/>
      <c r="C80" s="567"/>
      <c r="D80" s="566"/>
      <c r="E80" s="566"/>
      <c r="F80" s="570">
        <f>SUM(F76:F79)</f>
        <v>38004378.959999993</v>
      </c>
      <c r="G80" s="571"/>
    </row>
    <row r="81" spans="1:7" ht="12.75" customHeight="1">
      <c r="A81" s="40" t="s">
        <v>405</v>
      </c>
    </row>
    <row r="82" spans="1:7" ht="12.75" customHeight="1">
      <c r="A82" s="45" t="s">
        <v>401</v>
      </c>
    </row>
    <row r="83" spans="1:7" ht="12.75" customHeight="1"/>
    <row r="84" spans="1:7" ht="12.75" customHeight="1">
      <c r="A84" s="140" t="s">
        <v>803</v>
      </c>
      <c r="F84" s="141"/>
      <c r="G84" s="153" t="s">
        <v>1651</v>
      </c>
    </row>
    <row r="85" spans="1:7" ht="12.75" customHeight="1">
      <c r="A85" s="519" t="s">
        <v>804</v>
      </c>
      <c r="F85" s="54"/>
      <c r="G85" s="518" t="s">
        <v>1652</v>
      </c>
    </row>
    <row r="86" spans="1:7" ht="12.75" customHeight="1">
      <c r="A86" s="154"/>
    </row>
    <row r="87" spans="1:7" ht="12.75" customHeight="1">
      <c r="G87" s="961" t="s">
        <v>1388</v>
      </c>
    </row>
    <row r="88" spans="1:7" ht="21.75">
      <c r="A88" s="569" t="s">
        <v>406</v>
      </c>
      <c r="B88" s="548" t="s">
        <v>392</v>
      </c>
      <c r="C88" s="548" t="s">
        <v>382</v>
      </c>
      <c r="D88" s="569" t="s">
        <v>383</v>
      </c>
      <c r="E88" s="569"/>
      <c r="F88" s="569" t="s">
        <v>384</v>
      </c>
      <c r="G88" s="548" t="s">
        <v>395</v>
      </c>
    </row>
    <row r="89" spans="1:7" ht="12.75" customHeight="1">
      <c r="A89" s="118" t="s">
        <v>1268</v>
      </c>
      <c r="B89" s="184">
        <v>61196386099</v>
      </c>
      <c r="C89" s="272" t="s">
        <v>153</v>
      </c>
      <c r="D89" s="118"/>
      <c r="E89" s="118"/>
      <c r="F89" s="940" t="s">
        <v>139</v>
      </c>
      <c r="G89" s="941" t="s">
        <v>139</v>
      </c>
    </row>
    <row r="90" spans="1:7" ht="18.75" customHeight="1">
      <c r="A90" s="554" t="s">
        <v>400</v>
      </c>
      <c r="B90" s="566"/>
      <c r="C90" s="567"/>
      <c r="D90" s="566"/>
      <c r="E90" s="566"/>
      <c r="F90" s="570">
        <f>SUM(F89:F89)</f>
        <v>0</v>
      </c>
      <c r="G90" s="571"/>
    </row>
    <row r="91" spans="1:7" s="256" customFormat="1">
      <c r="A91" s="267" t="s">
        <v>1267</v>
      </c>
    </row>
    <row r="92" spans="1:7" ht="12.75" customHeight="1">
      <c r="A92" s="40" t="s">
        <v>405</v>
      </c>
    </row>
    <row r="93" spans="1:7" ht="12.75" customHeight="1">
      <c r="A93" s="45" t="s">
        <v>401</v>
      </c>
      <c r="F93" s="127"/>
    </row>
    <row r="94" spans="1:7" ht="12.75" customHeight="1">
      <c r="A94" s="515" t="s">
        <v>163</v>
      </c>
      <c r="D94" s="44"/>
    </row>
    <row r="95" spans="1:7">
      <c r="A95" s="155" t="s">
        <v>106</v>
      </c>
    </row>
    <row r="96" spans="1:7" ht="21" customHeight="1">
      <c r="A96" s="1238" t="s">
        <v>105</v>
      </c>
      <c r="B96" s="1238"/>
      <c r="C96" s="1238"/>
      <c r="D96" s="1238"/>
      <c r="E96" s="1238"/>
      <c r="F96" s="1238"/>
      <c r="G96" s="1238"/>
    </row>
    <row r="97" spans="1:7" ht="12.75" customHeight="1">
      <c r="A97" s="156"/>
      <c r="D97" s="44"/>
      <c r="F97" s="127"/>
    </row>
    <row r="98" spans="1:7" ht="12.75" customHeight="1">
      <c r="A98" s="596" t="s">
        <v>81</v>
      </c>
      <c r="D98" s="44"/>
    </row>
    <row r="99" spans="1:7" ht="12.75" customHeight="1">
      <c r="D99" s="44"/>
      <c r="G99" s="34" t="s">
        <v>796</v>
      </c>
    </row>
    <row r="100" spans="1:7" ht="12.75" customHeight="1">
      <c r="D100" s="44"/>
    </row>
    <row r="101" spans="1:7" ht="12.75" customHeight="1">
      <c r="A101" s="157"/>
      <c r="F101" s="127"/>
    </row>
    <row r="102" spans="1:7" ht="12.75" customHeight="1">
      <c r="A102" s="155"/>
      <c r="D102" s="44"/>
    </row>
    <row r="103" spans="1:7" ht="12.75" customHeight="1">
      <c r="A103" s="155"/>
      <c r="F103" s="127"/>
    </row>
    <row r="104" spans="1:7" ht="12.75" customHeight="1">
      <c r="A104" s="155"/>
    </row>
    <row r="105" spans="1:7" ht="12.75" customHeight="1">
      <c r="A105" s="156"/>
      <c r="F105" s="44"/>
    </row>
    <row r="106" spans="1:7" ht="12.75" customHeight="1">
      <c r="A106" s="156"/>
    </row>
    <row r="107" spans="1:7" ht="12.75" customHeight="1">
      <c r="A107" s="156"/>
    </row>
    <row r="108" spans="1:7" ht="12.75" customHeight="1">
      <c r="A108" s="156"/>
    </row>
    <row r="109" spans="1:7" ht="12.75" customHeight="1"/>
    <row r="110" spans="1:7" ht="12.75" customHeight="1"/>
  </sheetData>
  <sortState xmlns:xlrd2="http://schemas.microsoft.com/office/spreadsheetml/2017/richdata2" ref="A6:D17">
    <sortCondition ref="D6"/>
  </sortState>
  <mergeCells count="2">
    <mergeCell ref="A71:G71"/>
    <mergeCell ref="A96:G96"/>
  </mergeCells>
  <hyperlinks>
    <hyperlink ref="A98" location="'2 Sadržaj'!A1" display="Sadržaj / Contents" xr:uid="{00000000-0004-0000-1900-000000000000}"/>
  </hyperlinks>
  <pageMargins left="0.7" right="0.7" top="0.75" bottom="0.75" header="0.3" footer="0.3"/>
  <pageSetup paperSize="9" scale="53" orientation="portrait" r:id="rId1"/>
  <ignoredErrors>
    <ignoredError sqref="B79:C79 B78 B8:B12 B25:B32 B46:B53 B35:B38 B40:B41 B42:B43 B44"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66"/>
  </sheetPr>
  <dimension ref="A1:K213"/>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36" t="s">
        <v>707</v>
      </c>
      <c r="G1" s="138" t="str">
        <f>Naslovnica!A20</f>
        <v>Lipanj 2024.</v>
      </c>
      <c r="K1" s="256"/>
    </row>
    <row r="2" spans="1:11" ht="12.75" customHeight="1">
      <c r="A2" s="512" t="s">
        <v>708</v>
      </c>
      <c r="G2" s="513" t="str">
        <f>Naslovnica!A24</f>
        <v>June 2024</v>
      </c>
    </row>
    <row r="3" spans="1:11" ht="12.75" customHeight="1"/>
    <row r="4" spans="1:11" ht="12.75" customHeight="1">
      <c r="G4" s="13" t="s">
        <v>1388</v>
      </c>
    </row>
    <row r="5" spans="1:11" ht="33">
      <c r="A5" s="569" t="s">
        <v>380</v>
      </c>
      <c r="B5" s="548" t="s">
        <v>381</v>
      </c>
      <c r="C5" s="548" t="s">
        <v>382</v>
      </c>
      <c r="D5" s="569" t="s">
        <v>383</v>
      </c>
      <c r="E5" s="569" t="s">
        <v>141</v>
      </c>
      <c r="F5" s="569" t="s">
        <v>384</v>
      </c>
      <c r="G5" s="548" t="s">
        <v>395</v>
      </c>
    </row>
    <row r="6" spans="1:11">
      <c r="A6" s="114" t="s">
        <v>1311</v>
      </c>
      <c r="B6" s="184" t="s">
        <v>991</v>
      </c>
      <c r="C6" s="108" t="s">
        <v>996</v>
      </c>
      <c r="D6" s="114" t="s">
        <v>1302</v>
      </c>
      <c r="E6" s="1063"/>
      <c r="F6" s="115">
        <v>57384.99</v>
      </c>
      <c r="G6" s="160">
        <v>19.576799999999999</v>
      </c>
    </row>
    <row r="7" spans="1:11">
      <c r="A7" s="114" t="s">
        <v>1406</v>
      </c>
      <c r="B7" s="184" t="s">
        <v>1518</v>
      </c>
      <c r="C7" s="108" t="s">
        <v>1519</v>
      </c>
      <c r="D7" s="114" t="s">
        <v>112</v>
      </c>
      <c r="E7" s="1063" t="s">
        <v>114</v>
      </c>
      <c r="F7" s="115">
        <v>2845004.47</v>
      </c>
      <c r="G7" s="160">
        <v>92.761899999999997</v>
      </c>
    </row>
    <row r="8" spans="1:11">
      <c r="A8" s="114"/>
      <c r="B8" s="184"/>
      <c r="C8" s="108"/>
      <c r="D8" s="114"/>
      <c r="E8" s="1063" t="s">
        <v>115</v>
      </c>
      <c r="F8" s="115">
        <v>29565.759999999998</v>
      </c>
      <c r="G8" s="160">
        <v>91.3613</v>
      </c>
    </row>
    <row r="9" spans="1:11">
      <c r="A9" s="114"/>
      <c r="B9" s="184"/>
      <c r="C9" s="108"/>
      <c r="D9" s="114"/>
      <c r="E9" s="1063" t="s">
        <v>116</v>
      </c>
      <c r="F9" s="115">
        <v>393442.62</v>
      </c>
      <c r="G9" s="160">
        <v>93.349199999999996</v>
      </c>
    </row>
    <row r="10" spans="1:11">
      <c r="A10" s="114"/>
      <c r="B10" s="184"/>
      <c r="C10" s="108"/>
      <c r="D10" s="114"/>
      <c r="E10" s="1063" t="s">
        <v>1116</v>
      </c>
      <c r="F10" s="115">
        <v>41905.07</v>
      </c>
      <c r="G10" s="160">
        <v>94.070599999999999</v>
      </c>
    </row>
    <row r="11" spans="1:11">
      <c r="A11" s="554" t="s">
        <v>377</v>
      </c>
      <c r="B11" s="565"/>
      <c r="C11" s="565"/>
      <c r="D11" s="572"/>
      <c r="E11" s="572"/>
      <c r="F11" s="573">
        <f>SUM(F6:F10)</f>
        <v>3367302.91</v>
      </c>
      <c r="G11" s="574"/>
    </row>
    <row r="12" spans="1:11" ht="12.75" customHeight="1">
      <c r="A12" s="21" t="s">
        <v>386</v>
      </c>
    </row>
    <row r="13" spans="1:11" ht="12.75" customHeight="1">
      <c r="A13" s="21"/>
    </row>
    <row r="14" spans="1:11" ht="12.75" customHeight="1">
      <c r="A14" s="21"/>
    </row>
    <row r="15" spans="1:11" ht="12.75" customHeight="1">
      <c r="A15" s="136" t="s">
        <v>709</v>
      </c>
      <c r="G15" s="138" t="s">
        <v>1649</v>
      </c>
    </row>
    <row r="16" spans="1:11" ht="12.75" customHeight="1">
      <c r="A16" s="512" t="s">
        <v>710</v>
      </c>
      <c r="G16" s="513" t="s">
        <v>1650</v>
      </c>
    </row>
    <row r="17" spans="1:7" ht="12.75" customHeight="1"/>
    <row r="18" spans="1:7" ht="12.75" customHeight="1">
      <c r="G18" s="13" t="s">
        <v>1388</v>
      </c>
    </row>
    <row r="19" spans="1:7" ht="54.75">
      <c r="A19" s="569" t="s">
        <v>387</v>
      </c>
      <c r="B19" s="548" t="s">
        <v>381</v>
      </c>
      <c r="C19" s="548" t="s">
        <v>382</v>
      </c>
      <c r="D19" s="569" t="s">
        <v>383</v>
      </c>
      <c r="E19" s="569"/>
      <c r="F19" s="569" t="s">
        <v>384</v>
      </c>
      <c r="G19" s="569" t="s">
        <v>385</v>
      </c>
    </row>
    <row r="20" spans="1:7" ht="12.75" customHeight="1">
      <c r="A20" s="114" t="s">
        <v>138</v>
      </c>
      <c r="B20" s="184">
        <v>75111210338</v>
      </c>
      <c r="C20" s="271" t="s">
        <v>155</v>
      </c>
      <c r="D20" s="269" t="s">
        <v>140</v>
      </c>
      <c r="E20" s="269"/>
      <c r="F20" s="115">
        <v>7062634.1200000001</v>
      </c>
      <c r="G20" s="160">
        <v>13.957800000000001</v>
      </c>
    </row>
    <row r="21" spans="1:7" ht="12.75" customHeight="1">
      <c r="A21" s="273" t="s">
        <v>1515</v>
      </c>
      <c r="B21" s="184" t="s">
        <v>165</v>
      </c>
      <c r="C21" s="271" t="s">
        <v>154</v>
      </c>
      <c r="D21" s="114" t="s">
        <v>169</v>
      </c>
      <c r="E21" s="114"/>
      <c r="F21" s="115">
        <v>15258870.98</v>
      </c>
      <c r="G21" s="160">
        <v>5.0157999999999996</v>
      </c>
    </row>
    <row r="22" spans="1:7">
      <c r="A22" s="554" t="s">
        <v>377</v>
      </c>
      <c r="B22" s="565"/>
      <c r="C22" s="565"/>
      <c r="D22" s="572"/>
      <c r="E22" s="572"/>
      <c r="F22" s="573">
        <f>SUM(F20:F21)</f>
        <v>22321505.100000001</v>
      </c>
      <c r="G22" s="574"/>
    </row>
    <row r="23" spans="1:7" ht="12.75" customHeight="1">
      <c r="A23" s="21" t="s">
        <v>388</v>
      </c>
    </row>
    <row r="24" spans="1:7" ht="12.75" customHeight="1">
      <c r="A24" s="56" t="s">
        <v>1516</v>
      </c>
    </row>
    <row r="25" spans="1:7" ht="12.75" customHeight="1">
      <c r="A25" s="1081" t="s">
        <v>1517</v>
      </c>
    </row>
    <row r="26" spans="1:7" ht="12.75" customHeight="1"/>
    <row r="27" spans="1:7" ht="12.75" customHeight="1">
      <c r="A27" s="137" t="s">
        <v>711</v>
      </c>
      <c r="G27" s="138" t="s">
        <v>1649</v>
      </c>
    </row>
    <row r="28" spans="1:7" ht="12.75" customHeight="1">
      <c r="A28" s="510" t="s">
        <v>712</v>
      </c>
      <c r="G28" s="513" t="s">
        <v>1650</v>
      </c>
    </row>
    <row r="29" spans="1:7" ht="12.75" customHeight="1"/>
    <row r="30" spans="1:7" ht="12.75" customHeight="1">
      <c r="G30" s="13" t="s">
        <v>1388</v>
      </c>
    </row>
    <row r="31" spans="1:7" ht="54.75">
      <c r="A31" s="569" t="s">
        <v>387</v>
      </c>
      <c r="B31" s="548" t="s">
        <v>381</v>
      </c>
      <c r="C31" s="548" t="s">
        <v>382</v>
      </c>
      <c r="D31" s="569" t="s">
        <v>383</v>
      </c>
      <c r="E31" s="569"/>
      <c r="F31" s="569" t="s">
        <v>384</v>
      </c>
      <c r="G31" s="569" t="s">
        <v>385</v>
      </c>
    </row>
    <row r="32" spans="1:7" ht="12.75" customHeight="1">
      <c r="A32" s="114" t="s">
        <v>826</v>
      </c>
      <c r="B32" s="184">
        <v>56903349567</v>
      </c>
      <c r="C32" s="271" t="s">
        <v>157</v>
      </c>
      <c r="D32" s="273" t="s">
        <v>870</v>
      </c>
      <c r="E32" s="273"/>
      <c r="F32" s="115" t="s">
        <v>139</v>
      </c>
      <c r="G32" s="160" t="s">
        <v>139</v>
      </c>
    </row>
    <row r="33" spans="1:7" ht="12.75" customHeight="1">
      <c r="A33" s="753" t="s">
        <v>828</v>
      </c>
    </row>
    <row r="34" spans="1:7" ht="12.75" customHeight="1">
      <c r="A34" s="21" t="s">
        <v>386</v>
      </c>
    </row>
    <row r="35" spans="1:7" ht="19.5" customHeight="1">
      <c r="A35" s="1239" t="s">
        <v>107</v>
      </c>
      <c r="B35" s="1239"/>
      <c r="C35" s="1239"/>
      <c r="D35" s="1239"/>
      <c r="E35" s="1062"/>
    </row>
    <row r="36" spans="1:7" ht="21.75" customHeight="1">
      <c r="A36" s="1237" t="s">
        <v>108</v>
      </c>
      <c r="B36" s="1237"/>
      <c r="C36" s="1237"/>
      <c r="D36" s="1237"/>
      <c r="E36" s="1061"/>
      <c r="F36" s="53"/>
      <c r="G36" s="53"/>
    </row>
    <row r="37" spans="1:7" ht="12.75" customHeight="1">
      <c r="A37" s="753"/>
    </row>
    <row r="38" spans="1:7" ht="12.75" customHeight="1"/>
    <row r="39" spans="1:7" ht="12.75" customHeight="1">
      <c r="A39" s="139" t="s">
        <v>713</v>
      </c>
      <c r="G39" s="132" t="str">
        <f>Naslovnica!A20</f>
        <v>Lipanj 2024.</v>
      </c>
    </row>
    <row r="40" spans="1:7" ht="12.75" customHeight="1">
      <c r="A40" s="510" t="s">
        <v>714</v>
      </c>
      <c r="G40" s="514" t="str">
        <f>Naslovnica!A24</f>
        <v>June 2024</v>
      </c>
    </row>
    <row r="41" spans="1:7" ht="12.75" customHeight="1"/>
    <row r="42" spans="1:7" ht="12.75" customHeight="1">
      <c r="F42" s="13"/>
      <c r="G42" s="13" t="s">
        <v>1388</v>
      </c>
    </row>
    <row r="43" spans="1:7" ht="33">
      <c r="A43" s="569" t="s">
        <v>389</v>
      </c>
      <c r="B43" s="548" t="s">
        <v>381</v>
      </c>
      <c r="C43" s="548" t="s">
        <v>382</v>
      </c>
      <c r="D43" s="569" t="s">
        <v>383</v>
      </c>
      <c r="E43" s="569"/>
      <c r="F43" s="569" t="s">
        <v>384</v>
      </c>
      <c r="G43" s="548" t="s">
        <v>395</v>
      </c>
    </row>
    <row r="44" spans="1:7" ht="22.5" customHeight="1">
      <c r="A44" s="116" t="s">
        <v>80</v>
      </c>
      <c r="B44" s="184">
        <v>39146857475</v>
      </c>
      <c r="C44" s="271" t="s">
        <v>158</v>
      </c>
      <c r="D44" s="253" t="s">
        <v>112</v>
      </c>
      <c r="E44" s="253"/>
      <c r="F44" s="117">
        <v>169339435.59999999</v>
      </c>
      <c r="G44" s="160">
        <v>96.126599999999996</v>
      </c>
    </row>
    <row r="45" spans="1:7" ht="12.75" customHeight="1">
      <c r="A45" s="21" t="s">
        <v>386</v>
      </c>
      <c r="B45" s="260"/>
      <c r="C45" s="261"/>
      <c r="D45" s="262"/>
      <c r="E45" s="262"/>
      <c r="F45" s="263"/>
    </row>
    <row r="46" spans="1:7" ht="12.75" customHeight="1">
      <c r="A46" s="515" t="s">
        <v>164</v>
      </c>
      <c r="F46" s="930"/>
      <c r="G46" s="931"/>
    </row>
    <row r="47" spans="1:7" ht="12.75" customHeight="1">
      <c r="A47" s="151"/>
      <c r="D47" s="851"/>
      <c r="E47" s="851"/>
    </row>
    <row r="48" spans="1:7" ht="12.75" customHeight="1">
      <c r="A48" s="264"/>
      <c r="B48" s="177"/>
      <c r="C48" s="177"/>
      <c r="D48" s="177"/>
      <c r="E48" s="177"/>
      <c r="F48" s="915"/>
      <c r="G48" s="915"/>
    </row>
    <row r="49" spans="1:5" ht="12.75" customHeight="1">
      <c r="A49" s="270"/>
      <c r="B49" s="53"/>
      <c r="C49" s="53"/>
      <c r="D49" s="53"/>
      <c r="E49" s="53"/>
    </row>
    <row r="50" spans="1:5" ht="12.75" customHeight="1">
      <c r="A50" s="170"/>
    </row>
    <row r="51" spans="1:5" ht="12.75" customHeight="1"/>
    <row r="52" spans="1:5" ht="12.75" customHeight="1"/>
    <row r="53" spans="1:5" ht="12.75" customHeight="1">
      <c r="A53" s="591" t="s">
        <v>390</v>
      </c>
      <c r="B53" s="593"/>
      <c r="C53" s="593"/>
      <c r="D53" s="593"/>
      <c r="E53" s="593"/>
    </row>
    <row r="54" spans="1:5" ht="12.75" customHeight="1">
      <c r="A54" s="594" t="s">
        <v>167</v>
      </c>
      <c r="B54" s="593"/>
      <c r="C54" s="593"/>
      <c r="D54" s="593"/>
      <c r="E54" s="593"/>
    </row>
    <row r="55" spans="1:5" ht="12.75" customHeight="1">
      <c r="A55" s="596" t="s">
        <v>81</v>
      </c>
    </row>
    <row r="56" spans="1:5" ht="12.75" customHeight="1"/>
    <row r="57" spans="1:5" ht="12.75" customHeight="1"/>
    <row r="58" spans="1:5" ht="12.75" customHeight="1"/>
    <row r="59" spans="1:5" ht="12.75" customHeight="1"/>
    <row r="60" spans="1:5" ht="12.75" customHeight="1"/>
    <row r="61" spans="1:5" ht="12.75" customHeight="1"/>
    <row r="62" spans="1:5" ht="12.75" customHeight="1"/>
    <row r="63" spans="1:5" ht="12.75" customHeight="1"/>
    <row r="64" spans="1:5" ht="12.75" customHeight="1"/>
    <row r="65" spans="7:7" ht="12.75" customHeight="1"/>
    <row r="66" spans="7:7" ht="12.75" customHeight="1">
      <c r="G66" s="34" t="s">
        <v>1034</v>
      </c>
    </row>
    <row r="67" spans="7:7" ht="12.75" customHeight="1"/>
    <row r="68" spans="7:7" ht="12.75" customHeight="1"/>
    <row r="69" spans="7:7" ht="12.75" customHeight="1"/>
    <row r="70" spans="7:7" ht="12.75" customHeight="1"/>
    <row r="71" spans="7:7" ht="12.75" customHeight="1"/>
    <row r="72" spans="7:7" ht="12.75" customHeight="1"/>
    <row r="73" spans="7:7" ht="12.75" customHeight="1"/>
    <row r="74" spans="7:7" ht="12.75" customHeight="1"/>
    <row r="75" spans="7:7" ht="12.75" customHeight="1"/>
    <row r="76" spans="7:7" ht="12.75" customHeight="1"/>
    <row r="77" spans="7:7" ht="12.75" customHeight="1"/>
    <row r="78" spans="7:7" ht="12.75" customHeight="1"/>
    <row r="79" spans="7:7" ht="12.75" customHeight="1"/>
    <row r="80" spans="7:7"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mergeCells count="2">
    <mergeCell ref="A35:D35"/>
    <mergeCell ref="A36:D36"/>
  </mergeCells>
  <hyperlinks>
    <hyperlink ref="A55" location="'2 Sadržaj'!A1" display="Sadržaj / Contents" xr:uid="{00000000-0004-0000-1A00-000000000000}"/>
  </hyperlinks>
  <pageMargins left="0.7" right="0.7" top="0.75" bottom="0.75" header="0.3" footer="0.3"/>
  <pageSetup paperSize="9" scale="75" orientation="portrait" r:id="rId1"/>
  <ignoredErrors>
    <ignoredError sqref="B6:B7 B2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87" t="s">
        <v>671</v>
      </c>
      <c r="B1" s="588"/>
      <c r="C1" s="588"/>
      <c r="D1" s="497"/>
      <c r="E1" s="585"/>
      <c r="F1" s="192"/>
      <c r="G1" s="192"/>
      <c r="H1" s="192"/>
      <c r="I1" s="498" t="s">
        <v>1616</v>
      </c>
    </row>
    <row r="2" spans="1:27" ht="15" customHeight="1">
      <c r="A2" s="589" t="s">
        <v>672</v>
      </c>
      <c r="B2" s="588"/>
      <c r="C2" s="588"/>
      <c r="D2" s="497"/>
      <c r="E2" s="586"/>
      <c r="F2" s="192"/>
      <c r="G2" s="192"/>
      <c r="H2" s="192"/>
      <c r="I2" s="505" t="s">
        <v>1617</v>
      </c>
    </row>
    <row r="3" spans="1:27" ht="12.75" customHeight="1">
      <c r="A3" s="41" t="s">
        <v>833</v>
      </c>
    </row>
    <row r="4" spans="1:27" ht="12.75" customHeight="1"/>
    <row r="5" spans="1:27" ht="12.75" customHeight="1">
      <c r="A5" s="142" t="s">
        <v>673</v>
      </c>
    </row>
    <row r="6" spans="1:27" ht="12.75" customHeight="1">
      <c r="A6" s="506" t="s">
        <v>674</v>
      </c>
    </row>
    <row r="7" spans="1:27" ht="12.75" customHeight="1">
      <c r="J7" s="1243"/>
      <c r="K7" s="1243"/>
      <c r="L7" s="310"/>
      <c r="M7" s="310"/>
      <c r="N7" s="310"/>
      <c r="O7" s="310"/>
      <c r="P7" s="310"/>
    </row>
    <row r="8" spans="1:27" ht="16.5" customHeight="1">
      <c r="A8" s="1245" t="s">
        <v>367</v>
      </c>
      <c r="B8" s="1245"/>
      <c r="C8" s="427">
        <v>45382</v>
      </c>
      <c r="D8" s="310"/>
      <c r="E8" s="310"/>
      <c r="F8" s="310"/>
      <c r="G8" s="310"/>
      <c r="J8" s="1243"/>
      <c r="K8" s="1243"/>
      <c r="L8" s="311"/>
      <c r="M8" s="311"/>
      <c r="N8" s="311"/>
      <c r="O8" s="311"/>
      <c r="P8" s="311"/>
    </row>
    <row r="9" spans="1:27" ht="21.75" customHeight="1">
      <c r="A9" s="1246" t="s">
        <v>368</v>
      </c>
      <c r="B9" s="1246"/>
      <c r="C9" s="428">
        <v>15</v>
      </c>
      <c r="D9" s="310"/>
      <c r="E9" s="311"/>
      <c r="F9" s="311"/>
      <c r="G9" s="311"/>
    </row>
    <row r="10" spans="1:27" ht="12.75" customHeight="1">
      <c r="A10" s="16" t="s">
        <v>298</v>
      </c>
    </row>
    <row r="11" spans="1:27" ht="12.75" customHeight="1"/>
    <row r="12" spans="1:27" ht="12.75" customHeight="1">
      <c r="A12" s="142" t="s">
        <v>675</v>
      </c>
    </row>
    <row r="13" spans="1:27" ht="12.75" customHeight="1">
      <c r="A13" s="506" t="s">
        <v>676</v>
      </c>
      <c r="Z13" s="64"/>
      <c r="AA13" s="64"/>
    </row>
    <row r="14" spans="1:27" s="256" customFormat="1" ht="12.75" customHeight="1">
      <c r="A14" s="42"/>
      <c r="F14" s="192"/>
      <c r="I14" s="13" t="s">
        <v>1378</v>
      </c>
      <c r="Y14" s="64"/>
      <c r="Z14" s="64"/>
      <c r="AA14" s="64"/>
    </row>
    <row r="15" spans="1:27" s="256" customFormat="1" ht="22.5" customHeight="1">
      <c r="A15" s="429"/>
      <c r="B15" s="1242" t="s">
        <v>369</v>
      </c>
      <c r="C15" s="1242"/>
      <c r="D15" s="1242"/>
      <c r="E15" s="1242"/>
      <c r="F15" s="1242" t="s">
        <v>308</v>
      </c>
      <c r="G15" s="1242"/>
      <c r="H15" s="1242"/>
      <c r="I15" s="1242"/>
      <c r="Y15" s="64"/>
      <c r="Z15" s="64"/>
      <c r="AA15" s="64"/>
    </row>
    <row r="16" spans="1:27" ht="135" customHeight="1">
      <c r="A16" s="1244" t="s">
        <v>370</v>
      </c>
      <c r="B16" s="754" t="s">
        <v>763</v>
      </c>
      <c r="C16" s="1241" t="s">
        <v>371</v>
      </c>
      <c r="D16" s="754" t="s">
        <v>372</v>
      </c>
      <c r="E16" s="1241" t="s">
        <v>371</v>
      </c>
      <c r="F16" s="754" t="s">
        <v>764</v>
      </c>
      <c r="G16" s="1241" t="s">
        <v>373</v>
      </c>
      <c r="H16" s="754" t="s">
        <v>761</v>
      </c>
      <c r="I16" s="1241" t="s">
        <v>373</v>
      </c>
    </row>
    <row r="17" spans="1:16" ht="15.75" customHeight="1">
      <c r="A17" s="1244"/>
      <c r="B17" s="427">
        <v>45382</v>
      </c>
      <c r="C17" s="1241"/>
      <c r="D17" s="427">
        <v>45382</v>
      </c>
      <c r="E17" s="1241"/>
      <c r="F17" s="479" t="s">
        <v>1647</v>
      </c>
      <c r="G17" s="1241"/>
      <c r="H17" s="479" t="s">
        <v>1647</v>
      </c>
      <c r="I17" s="1241"/>
      <c r="J17" s="1243"/>
      <c r="K17" s="220"/>
      <c r="L17" s="312"/>
      <c r="M17" s="220"/>
      <c r="N17" s="313"/>
      <c r="O17" s="256"/>
    </row>
    <row r="18" spans="1:16" ht="16.5" customHeight="1">
      <c r="A18" s="430" t="s">
        <v>374</v>
      </c>
      <c r="B18" s="431">
        <v>38489</v>
      </c>
      <c r="C18" s="432">
        <v>3.1047414947763193E-2</v>
      </c>
      <c r="D18" s="431">
        <v>433559.53672999993</v>
      </c>
      <c r="E18" s="432">
        <v>0.28858890799446835</v>
      </c>
      <c r="F18" s="431">
        <v>3464</v>
      </c>
      <c r="G18" s="432">
        <v>7.2113896626431445E-2</v>
      </c>
      <c r="H18" s="431">
        <v>76896.149519999992</v>
      </c>
      <c r="I18" s="434">
        <v>0.3091643578083611</v>
      </c>
      <c r="J18" s="1243"/>
      <c r="K18" s="314"/>
      <c r="L18" s="315"/>
      <c r="M18" s="314"/>
      <c r="N18" s="315"/>
      <c r="O18" s="256"/>
    </row>
    <row r="19" spans="1:16" ht="16.5" customHeight="1">
      <c r="A19" s="430" t="s">
        <v>375</v>
      </c>
      <c r="B19" s="431">
        <v>134832</v>
      </c>
      <c r="C19" s="432">
        <v>7.5687103594080332E-2</v>
      </c>
      <c r="D19" s="431">
        <v>2728133.9422199996</v>
      </c>
      <c r="E19" s="432">
        <v>0.21708401638953653</v>
      </c>
      <c r="F19" s="431">
        <v>13105</v>
      </c>
      <c r="G19" s="432">
        <v>0.21850302185030218</v>
      </c>
      <c r="H19" s="431">
        <v>420518.05625000002</v>
      </c>
      <c r="I19" s="434">
        <v>0.2776200979668681</v>
      </c>
      <c r="J19" s="41"/>
      <c r="K19" s="316"/>
      <c r="L19" s="317"/>
      <c r="M19" s="316"/>
      <c r="N19" s="318"/>
      <c r="O19" s="256"/>
    </row>
    <row r="20" spans="1:16" ht="16.5" customHeight="1">
      <c r="A20" s="430" t="s">
        <v>376</v>
      </c>
      <c r="B20" s="431">
        <v>6</v>
      </c>
      <c r="C20" s="432">
        <v>0</v>
      </c>
      <c r="D20" s="431">
        <v>0</v>
      </c>
      <c r="E20" s="432">
        <v>0</v>
      </c>
      <c r="F20" s="431"/>
      <c r="G20" s="432"/>
      <c r="H20" s="431"/>
      <c r="I20" s="433"/>
      <c r="J20" s="41"/>
      <c r="K20" s="316"/>
      <c r="L20" s="317"/>
      <c r="M20" s="316"/>
      <c r="N20" s="318"/>
      <c r="O20" s="256"/>
    </row>
    <row r="21" spans="1:16" ht="16.5" customHeight="1">
      <c r="A21" s="435" t="s">
        <v>377</v>
      </c>
      <c r="B21" s="436">
        <v>173327</v>
      </c>
      <c r="C21" s="437">
        <v>6.544095499781781E-2</v>
      </c>
      <c r="D21" s="436">
        <v>3161693.4789499994</v>
      </c>
      <c r="E21" s="437">
        <v>0.22641630713187594</v>
      </c>
      <c r="F21" s="436">
        <v>16569</v>
      </c>
      <c r="G21" s="437">
        <v>0.18468468468468469</v>
      </c>
      <c r="H21" s="436">
        <v>497414.20577</v>
      </c>
      <c r="I21" s="438">
        <v>0.28239687564882132</v>
      </c>
      <c r="J21" s="41"/>
      <c r="K21" s="316"/>
      <c r="L21" s="317"/>
      <c r="M21" s="316"/>
      <c r="N21" s="318"/>
      <c r="O21" s="256"/>
    </row>
    <row r="22" spans="1:16" ht="12.75" customHeight="1">
      <c r="A22" s="16" t="s">
        <v>378</v>
      </c>
      <c r="H22" s="127"/>
      <c r="I22" s="76"/>
      <c r="J22" s="127"/>
    </row>
    <row r="23" spans="1:16" ht="49.5" customHeight="1">
      <c r="A23" s="1247" t="s">
        <v>379</v>
      </c>
      <c r="B23" s="1247"/>
      <c r="C23" s="1247"/>
      <c r="D23" s="1247"/>
      <c r="E23" s="1247"/>
      <c r="F23" s="1247"/>
      <c r="G23" s="1247"/>
      <c r="H23" s="1247"/>
      <c r="I23" s="1247"/>
    </row>
    <row r="24" spans="1:16" ht="56.25" customHeight="1">
      <c r="A24" s="1247" t="s">
        <v>762</v>
      </c>
      <c r="B24" s="1247"/>
      <c r="C24" s="1247"/>
      <c r="D24" s="1247"/>
      <c r="E24" s="1247"/>
      <c r="F24" s="1247"/>
      <c r="G24" s="1247"/>
      <c r="H24" s="1247"/>
      <c r="I24" s="1247"/>
    </row>
    <row r="25" spans="1:16" ht="23.25" customHeight="1">
      <c r="A25" s="1240" t="s">
        <v>330</v>
      </c>
      <c r="B25" s="1240"/>
      <c r="C25" s="1240"/>
      <c r="D25" s="1240"/>
      <c r="E25" s="1240"/>
      <c r="F25" s="1240"/>
      <c r="G25" s="1240"/>
      <c r="H25" s="1240"/>
      <c r="I25" s="1240"/>
      <c r="J25" s="150"/>
      <c r="K25" s="70"/>
      <c r="L25" s="70"/>
      <c r="M25" s="70"/>
      <c r="N25" s="70"/>
      <c r="O25" s="70"/>
      <c r="P25" s="70"/>
    </row>
    <row r="26" spans="1:16">
      <c r="A26" s="150"/>
      <c r="B26" s="70"/>
      <c r="C26" s="70"/>
      <c r="D26" s="70"/>
      <c r="E26" s="70"/>
      <c r="F26" s="70"/>
      <c r="G26" s="70"/>
    </row>
    <row r="27" spans="1:16" ht="12.75" customHeight="1">
      <c r="A27" s="596" t="s">
        <v>81</v>
      </c>
    </row>
    <row r="28" spans="1:16" ht="12.75" customHeight="1"/>
    <row r="29" spans="1:16" ht="12.75" customHeight="1"/>
    <row r="30" spans="1:16" ht="12.75" customHeight="1"/>
    <row r="31" spans="1:16" ht="12.75" customHeight="1"/>
    <row r="32" spans="1:16" ht="12.75" customHeight="1">
      <c r="I32" s="34" t="s">
        <v>797</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43" t="s">
        <v>677</v>
      </c>
      <c r="H1" s="256"/>
    </row>
    <row r="2" spans="1:8" ht="12.75" customHeight="1">
      <c r="A2" s="509" t="s">
        <v>678</v>
      </c>
    </row>
    <row r="3" spans="1:8" ht="12.75" customHeight="1"/>
    <row r="4" spans="1:8" ht="12.75" customHeight="1">
      <c r="D4" s="13" t="s">
        <v>1378</v>
      </c>
      <c r="E4" s="73"/>
    </row>
    <row r="5" spans="1:8" ht="45" customHeight="1">
      <c r="A5" s="1244" t="s">
        <v>299</v>
      </c>
      <c r="B5" s="439" t="s">
        <v>336</v>
      </c>
      <c r="C5" s="1250" t="s">
        <v>337</v>
      </c>
      <c r="D5" s="1250"/>
    </row>
    <row r="6" spans="1:8" ht="22.5" customHeight="1">
      <c r="A6" s="1248"/>
      <c r="B6" s="935">
        <v>45382</v>
      </c>
      <c r="C6" s="743" t="s">
        <v>338</v>
      </c>
      <c r="D6" s="743" t="s">
        <v>339</v>
      </c>
    </row>
    <row r="7" spans="1:8" ht="12.75" customHeight="1">
      <c r="A7" s="448" t="s">
        <v>340</v>
      </c>
      <c r="B7" s="449">
        <v>2631433.44111</v>
      </c>
      <c r="C7" s="450">
        <v>0.22577226208442755</v>
      </c>
      <c r="D7" s="449">
        <v>484677.86300999997</v>
      </c>
      <c r="E7" s="43"/>
    </row>
    <row r="8" spans="1:8" ht="12.75" customHeight="1">
      <c r="A8" s="440" t="s">
        <v>341</v>
      </c>
      <c r="B8" s="441">
        <v>3724.8814900000002</v>
      </c>
      <c r="C8" s="442">
        <v>-7.3849500365317483E-2</v>
      </c>
      <c r="D8" s="441">
        <v>-297.01504999999906</v>
      </c>
      <c r="E8" s="52"/>
    </row>
    <row r="9" spans="1:8" ht="12.75" customHeight="1">
      <c r="A9" s="440" t="s">
        <v>342</v>
      </c>
      <c r="B9" s="441">
        <v>705539.46701000014</v>
      </c>
      <c r="C9" s="442">
        <v>0.17812403174767882</v>
      </c>
      <c r="D9" s="441">
        <v>106672.58373000019</v>
      </c>
      <c r="E9" s="52"/>
    </row>
    <row r="10" spans="1:8" ht="12.75" customHeight="1">
      <c r="A10" s="440" t="s">
        <v>343</v>
      </c>
      <c r="B10" s="441">
        <v>5862.441350000001</v>
      </c>
      <c r="C10" s="442">
        <v>0.27036271494741348</v>
      </c>
      <c r="D10" s="441">
        <v>1247.6637900000005</v>
      </c>
    </row>
    <row r="11" spans="1:8" ht="12.75" customHeight="1">
      <c r="A11" s="440" t="s">
        <v>344</v>
      </c>
      <c r="B11" s="441">
        <v>1896448.6876799997</v>
      </c>
      <c r="C11" s="442">
        <v>0.24932704592908322</v>
      </c>
      <c r="D11" s="441">
        <v>378472.51493999991</v>
      </c>
    </row>
    <row r="12" spans="1:8" ht="12.75" customHeight="1">
      <c r="A12" s="440" t="s">
        <v>345</v>
      </c>
      <c r="B12" s="441">
        <v>19857.96358</v>
      </c>
      <c r="C12" s="442">
        <v>-6.6642908961037139E-2</v>
      </c>
      <c r="D12" s="441">
        <v>-1417.8844000000063</v>
      </c>
    </row>
    <row r="13" spans="1:8" ht="12.75" customHeight="1">
      <c r="A13" s="448" t="s">
        <v>346</v>
      </c>
      <c r="B13" s="449">
        <v>1050613.47869</v>
      </c>
      <c r="C13" s="450">
        <v>0.18117710281487354</v>
      </c>
      <c r="D13" s="449">
        <v>161150.35229999991</v>
      </c>
    </row>
    <row r="14" spans="1:8" ht="12.75" customHeight="1">
      <c r="A14" s="440" t="s">
        <v>347</v>
      </c>
      <c r="B14" s="441">
        <v>56719.097150000001</v>
      </c>
      <c r="C14" s="442">
        <v>0.26846335018396</v>
      </c>
      <c r="D14" s="441">
        <v>12004.287579999997</v>
      </c>
    </row>
    <row r="15" spans="1:8" ht="12.75" customHeight="1">
      <c r="A15" s="440" t="s">
        <v>348</v>
      </c>
      <c r="B15" s="441">
        <v>937780.7539100002</v>
      </c>
      <c r="C15" s="442">
        <v>0.1539622163447501</v>
      </c>
      <c r="D15" s="441">
        <v>125119.17745000019</v>
      </c>
    </row>
    <row r="16" spans="1:8" ht="12.75" customHeight="1">
      <c r="A16" s="440" t="s">
        <v>349</v>
      </c>
      <c r="B16" s="441">
        <v>20945.439429999999</v>
      </c>
      <c r="C16" s="442">
        <v>6.0764318063709375</v>
      </c>
      <c r="D16" s="441">
        <v>17985.552299999996</v>
      </c>
    </row>
    <row r="17" spans="1:6" ht="12.75" customHeight="1">
      <c r="A17" s="440" t="s">
        <v>350</v>
      </c>
      <c r="B17" s="441">
        <v>35168.188170000001</v>
      </c>
      <c r="C17" s="442">
        <v>0.20741461126248811</v>
      </c>
      <c r="D17" s="441">
        <v>6041.334939999997</v>
      </c>
    </row>
    <row r="18" spans="1:6" ht="22.5">
      <c r="A18" s="443" t="s">
        <v>351</v>
      </c>
      <c r="B18" s="441">
        <v>22063.509519999996</v>
      </c>
      <c r="C18" s="442">
        <v>0.21606538287807125</v>
      </c>
      <c r="D18" s="441">
        <v>3920.1515799999943</v>
      </c>
    </row>
    <row r="19" spans="1:6" ht="12.75" customHeight="1">
      <c r="A19" s="451" t="s">
        <v>352</v>
      </c>
      <c r="B19" s="452">
        <v>3704110.4292900003</v>
      </c>
      <c r="C19" s="453">
        <v>0.21272801114582707</v>
      </c>
      <c r="D19" s="452">
        <v>649748.36686000042</v>
      </c>
    </row>
    <row r="20" spans="1:6" ht="12.75" customHeight="1">
      <c r="A20" s="440" t="s">
        <v>353</v>
      </c>
      <c r="B20" s="441">
        <v>5093134.8016300015</v>
      </c>
      <c r="C20" s="442">
        <v>0.19195436844021666</v>
      </c>
      <c r="D20" s="441">
        <v>820207.13218000159</v>
      </c>
    </row>
    <row r="21" spans="1:6" ht="12.75" customHeight="1">
      <c r="A21" s="444" t="s">
        <v>241</v>
      </c>
      <c r="B21" s="445">
        <v>370702.32532</v>
      </c>
      <c r="C21" s="446">
        <v>8.8058135197052717E-2</v>
      </c>
      <c r="D21" s="445">
        <v>30001.481009999989</v>
      </c>
    </row>
    <row r="22" spans="1:6" ht="12.75" customHeight="1">
      <c r="A22" s="444" t="s">
        <v>247</v>
      </c>
      <c r="B22" s="445">
        <v>13850.864109999999</v>
      </c>
      <c r="C22" s="446">
        <v>-0.3474685523879536</v>
      </c>
      <c r="D22" s="445">
        <v>-7375.4908200000027</v>
      </c>
    </row>
    <row r="23" spans="1:6" ht="12.75" customHeight="1">
      <c r="A23" s="444" t="s">
        <v>243</v>
      </c>
      <c r="B23" s="445">
        <v>2048520.1148299999</v>
      </c>
      <c r="C23" s="446">
        <v>0.57201644045860434</v>
      </c>
      <c r="D23" s="445">
        <v>745403.89917999995</v>
      </c>
    </row>
    <row r="24" spans="1:6" ht="12.75" customHeight="1">
      <c r="A24" s="444" t="s">
        <v>244</v>
      </c>
      <c r="B24" s="445">
        <v>1205379.30388</v>
      </c>
      <c r="C24" s="446">
        <v>-9.3682872104754691E-2</v>
      </c>
      <c r="D24" s="445">
        <v>-124595.89661000017</v>
      </c>
    </row>
    <row r="25" spans="1:6" ht="22.5">
      <c r="A25" s="447" t="s">
        <v>354</v>
      </c>
      <c r="B25" s="445">
        <v>65657.821150000003</v>
      </c>
      <c r="C25" s="446">
        <v>0.1064038982211432</v>
      </c>
      <c r="D25" s="445">
        <v>6314.3741000000009</v>
      </c>
    </row>
    <row r="26" spans="1:6">
      <c r="A26" s="451" t="s">
        <v>355</v>
      </c>
      <c r="B26" s="452">
        <v>3704110.4292900003</v>
      </c>
      <c r="C26" s="453">
        <v>0.21272801114582707</v>
      </c>
      <c r="D26" s="452">
        <v>649748.36686000042</v>
      </c>
    </row>
    <row r="27" spans="1:6" ht="12.75" customHeight="1">
      <c r="A27" s="440" t="s">
        <v>356</v>
      </c>
      <c r="B27" s="441">
        <v>5093134.8016300015</v>
      </c>
      <c r="C27" s="442">
        <v>0.19195436844021666</v>
      </c>
      <c r="D27" s="441">
        <v>820207.13218000159</v>
      </c>
    </row>
    <row r="28" spans="1:6" ht="12.75" customHeight="1">
      <c r="A28" s="21" t="s">
        <v>298</v>
      </c>
    </row>
    <row r="29" spans="1:6" ht="12.75" customHeight="1">
      <c r="E29" s="70"/>
      <c r="F29" s="70"/>
    </row>
    <row r="30" spans="1:6" ht="26.25" customHeight="1">
      <c r="A30" s="1240" t="s">
        <v>330</v>
      </c>
      <c r="B30" s="1240"/>
      <c r="C30" s="1240"/>
      <c r="D30" s="1240"/>
      <c r="E30" s="70"/>
      <c r="F30" s="70"/>
    </row>
    <row r="31" spans="1:6" ht="12.75" customHeight="1"/>
    <row r="32" spans="1:6" ht="12.75" customHeight="1">
      <c r="A32" s="142" t="s">
        <v>679</v>
      </c>
    </row>
    <row r="33" spans="1:4" ht="12.75" customHeight="1">
      <c r="A33" s="506" t="s">
        <v>979</v>
      </c>
    </row>
    <row r="34" spans="1:4" s="256" customFormat="1" ht="12.75" customHeight="1">
      <c r="A34" s="42"/>
    </row>
    <row r="35" spans="1:4" s="256" customFormat="1" ht="12.75" customHeight="1">
      <c r="A35" s="42"/>
      <c r="D35" s="13" t="s">
        <v>1378</v>
      </c>
    </row>
    <row r="36" spans="1:4" ht="55.5" customHeight="1">
      <c r="A36" s="1244" t="s">
        <v>299</v>
      </c>
      <c r="B36" s="454" t="s">
        <v>300</v>
      </c>
      <c r="C36" s="1250" t="s">
        <v>357</v>
      </c>
      <c r="D36" s="1250"/>
    </row>
    <row r="37" spans="1:4" ht="21" customHeight="1">
      <c r="A37" s="1249"/>
      <c r="B37" s="479" t="s">
        <v>1647</v>
      </c>
      <c r="C37" s="439" t="s">
        <v>338</v>
      </c>
      <c r="D37" s="439" t="s">
        <v>339</v>
      </c>
    </row>
    <row r="38" spans="1:4">
      <c r="A38" s="79" t="s">
        <v>358</v>
      </c>
      <c r="B38" s="121">
        <v>41922.996309999995</v>
      </c>
      <c r="C38" s="122">
        <v>0.46438634571456017</v>
      </c>
      <c r="D38" s="121">
        <v>13294.624819999997</v>
      </c>
    </row>
    <row r="39" spans="1:4">
      <c r="A39" s="79" t="s">
        <v>301</v>
      </c>
      <c r="B39" s="121">
        <v>27797.486280000005</v>
      </c>
      <c r="C39" s="122">
        <v>1.0591536072909986</v>
      </c>
      <c r="D39" s="121">
        <v>14298.014370000006</v>
      </c>
    </row>
    <row r="40" spans="1:4">
      <c r="A40" s="123" t="s">
        <v>302</v>
      </c>
      <c r="B40" s="124">
        <v>14125.510030000001</v>
      </c>
      <c r="C40" s="125">
        <v>-6.6322705408558197E-2</v>
      </c>
      <c r="D40" s="126">
        <v>-1003.3895499999999</v>
      </c>
    </row>
    <row r="41" spans="1:4">
      <c r="A41" s="79" t="s">
        <v>359</v>
      </c>
      <c r="B41" s="121">
        <v>1397.07773</v>
      </c>
      <c r="C41" s="122">
        <v>0.1888515466744804</v>
      </c>
      <c r="D41" s="121">
        <v>221.92870999999991</v>
      </c>
    </row>
    <row r="42" spans="1:4">
      <c r="A42" s="79" t="s">
        <v>360</v>
      </c>
      <c r="B42" s="121">
        <v>1210.7812900000001</v>
      </c>
      <c r="C42" s="122">
        <v>0.15179379482717689</v>
      </c>
      <c r="D42" s="121">
        <v>159.56770000000006</v>
      </c>
    </row>
    <row r="43" spans="1:4" ht="19.5" customHeight="1">
      <c r="A43" s="123" t="s">
        <v>361</v>
      </c>
      <c r="B43" s="124">
        <v>186.29643999999999</v>
      </c>
      <c r="C43" s="125">
        <v>0.50317338633512554</v>
      </c>
      <c r="D43" s="126">
        <v>62.361009999999936</v>
      </c>
    </row>
    <row r="44" spans="1:4">
      <c r="A44" s="79" t="s">
        <v>362</v>
      </c>
      <c r="B44" s="121">
        <v>47390.747730000003</v>
      </c>
      <c r="C44" s="122">
        <v>0.16731694193253949</v>
      </c>
      <c r="D44" s="121">
        <v>6792.7352899999969</v>
      </c>
    </row>
    <row r="45" spans="1:4">
      <c r="A45" s="79" t="s">
        <v>363</v>
      </c>
      <c r="B45" s="121">
        <v>45519.427389999997</v>
      </c>
      <c r="C45" s="122">
        <v>9.9546520029910088E-2</v>
      </c>
      <c r="D45" s="121">
        <v>4121.0630999999994</v>
      </c>
    </row>
    <row r="46" spans="1:4" ht="19.5" customHeight="1">
      <c r="A46" s="123" t="s">
        <v>303</v>
      </c>
      <c r="B46" s="124">
        <v>1871.3203399999998</v>
      </c>
      <c r="C46" s="125">
        <v>-3.3381220896784338</v>
      </c>
      <c r="D46" s="126">
        <v>2671.6721899999993</v>
      </c>
    </row>
    <row r="47" spans="1:4" ht="28.5" customHeight="1">
      <c r="A47" s="79" t="s">
        <v>304</v>
      </c>
      <c r="B47" s="121">
        <v>16183.12681</v>
      </c>
      <c r="C47" s="122">
        <v>0.11974714869690255</v>
      </c>
      <c r="D47" s="121">
        <v>1730.64365</v>
      </c>
    </row>
    <row r="48" spans="1:4" ht="19.5" customHeight="1">
      <c r="A48" s="79" t="s">
        <v>305</v>
      </c>
      <c r="B48" s="121">
        <v>-2148.1689100000003</v>
      </c>
      <c r="C48" s="122">
        <v>-0.27112256522886646</v>
      </c>
      <c r="D48" s="121">
        <v>799.06035999999949</v>
      </c>
    </row>
    <row r="49" spans="1:4">
      <c r="A49" s="79" t="s">
        <v>364</v>
      </c>
      <c r="B49" s="121">
        <v>18331.295719999998</v>
      </c>
      <c r="C49" s="122">
        <v>5.3540154398976969E-2</v>
      </c>
      <c r="D49" s="121">
        <v>931.58328999999867</v>
      </c>
    </row>
    <row r="50" spans="1:4">
      <c r="A50" s="79" t="s">
        <v>365</v>
      </c>
      <c r="B50" s="121">
        <v>3387.4014400000005</v>
      </c>
      <c r="C50" s="122">
        <v>4.7427363460214228E-2</v>
      </c>
      <c r="D50" s="121">
        <v>153.38106000000016</v>
      </c>
    </row>
    <row r="51" spans="1:4" ht="19.5" customHeight="1">
      <c r="A51" s="455" t="s">
        <v>366</v>
      </c>
      <c r="B51" s="456">
        <v>14943.894279999999</v>
      </c>
      <c r="C51" s="457">
        <v>5.4935701500019342E-2</v>
      </c>
      <c r="D51" s="458">
        <v>778.20222999999714</v>
      </c>
    </row>
    <row r="52" spans="1:4" ht="12.75" customHeight="1"/>
    <row r="53" spans="1:4" ht="21" customHeight="1">
      <c r="A53" s="1240" t="s">
        <v>306</v>
      </c>
      <c r="B53" s="1240"/>
      <c r="C53" s="1240"/>
    </row>
    <row r="54" spans="1:4" ht="12.75" customHeight="1"/>
    <row r="55" spans="1:4" ht="12.75" customHeight="1">
      <c r="A55" s="596" t="s">
        <v>81</v>
      </c>
    </row>
    <row r="56" spans="1:4" ht="12.75" customHeight="1">
      <c r="D56" s="34" t="s">
        <v>1035</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A1:T54"/>
  <sheetViews>
    <sheetView showGridLines="0" zoomScaleNormal="100" workbookViewId="0"/>
  </sheetViews>
  <sheetFormatPr defaultRowHeight="15"/>
  <cols>
    <col min="1" max="1" width="24.5703125" customWidth="1"/>
    <col min="2" max="2" width="10.5703125" style="256" customWidth="1"/>
    <col min="3" max="3" width="15" style="256" customWidth="1"/>
    <col min="4" max="4" width="12.140625" customWidth="1"/>
    <col min="5" max="19" width="10" customWidth="1"/>
  </cols>
  <sheetData>
    <row r="1" spans="1:20" ht="18">
      <c r="A1" s="644" t="s">
        <v>917</v>
      </c>
      <c r="B1" s="644"/>
      <c r="C1" s="644"/>
      <c r="D1" s="543"/>
      <c r="E1" s="543"/>
      <c r="F1" s="543"/>
      <c r="G1" s="543"/>
      <c r="H1" s="543"/>
      <c r="I1" s="543"/>
      <c r="J1" s="543"/>
      <c r="K1" s="543"/>
      <c r="L1" s="543"/>
      <c r="M1" s="543"/>
      <c r="N1" s="543"/>
      <c r="O1" s="543"/>
      <c r="P1" s="543"/>
      <c r="Q1" s="543"/>
      <c r="R1" s="543"/>
      <c r="S1" s="543"/>
    </row>
    <row r="2" spans="1:20" ht="16.5">
      <c r="A2" s="645" t="s">
        <v>918</v>
      </c>
      <c r="B2" s="645"/>
      <c r="C2" s="645"/>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45" t="s">
        <v>625</v>
      </c>
      <c r="B4" s="145"/>
      <c r="C4" s="145"/>
      <c r="D4" s="333"/>
      <c r="E4" s="5"/>
      <c r="F4" s="6"/>
      <c r="G4" s="1044"/>
      <c r="S4" s="132" t="str">
        <f>Naslovnica!A20</f>
        <v>Lipanj 2024.</v>
      </c>
    </row>
    <row r="5" spans="1:20" ht="12.75" customHeight="1">
      <c r="A5" s="536" t="s">
        <v>893</v>
      </c>
      <c r="B5" s="536"/>
      <c r="C5" s="536"/>
      <c r="D5" s="334"/>
      <c r="E5" s="8"/>
      <c r="F5" s="9"/>
      <c r="G5" s="10"/>
      <c r="S5" s="514" t="str">
        <f>Naslovnica!A24</f>
        <v>June 2024</v>
      </c>
    </row>
    <row r="6" spans="1:20" ht="12.75" customHeight="1">
      <c r="E6" s="256"/>
    </row>
    <row r="7" spans="1:20" ht="12.75" customHeight="1">
      <c r="A7" s="1124"/>
      <c r="B7" s="1124"/>
      <c r="C7" s="1124"/>
      <c r="D7" s="1130" t="s">
        <v>19</v>
      </c>
      <c r="E7" s="1130"/>
      <c r="F7" s="1130"/>
      <c r="G7" s="1130" t="s">
        <v>20</v>
      </c>
      <c r="H7" s="1130"/>
      <c r="I7" s="1130"/>
      <c r="J7" s="1130" t="s">
        <v>21</v>
      </c>
      <c r="K7" s="1130"/>
      <c r="L7" s="1130"/>
      <c r="M7" s="1130" t="s">
        <v>22</v>
      </c>
      <c r="N7" s="1130"/>
      <c r="O7" s="1130"/>
      <c r="P7" s="1130" t="s">
        <v>590</v>
      </c>
      <c r="Q7" s="1130"/>
      <c r="R7" s="1130"/>
      <c r="S7" s="1130" t="s">
        <v>461</v>
      </c>
    </row>
    <row r="8" spans="1:20" ht="15" customHeight="1">
      <c r="A8" s="1125"/>
      <c r="B8" s="1125"/>
      <c r="C8" s="1125"/>
      <c r="D8" s="1131" t="s">
        <v>588</v>
      </c>
      <c r="E8" s="1132"/>
      <c r="F8" s="1132"/>
      <c r="G8" s="1131" t="s">
        <v>589</v>
      </c>
      <c r="H8" s="1132"/>
      <c r="I8" s="1132"/>
      <c r="J8" s="1131" t="s">
        <v>588</v>
      </c>
      <c r="K8" s="1132"/>
      <c r="L8" s="1132"/>
      <c r="M8" s="1131" t="s">
        <v>588</v>
      </c>
      <c r="N8" s="1132"/>
      <c r="O8" s="1132"/>
      <c r="P8" s="1131" t="s">
        <v>588</v>
      </c>
      <c r="Q8" s="1132"/>
      <c r="R8" s="1132"/>
      <c r="S8" s="1124"/>
    </row>
    <row r="9" spans="1:20">
      <c r="A9" s="1125" t="s">
        <v>587</v>
      </c>
      <c r="B9" s="1125"/>
      <c r="C9" s="1125"/>
      <c r="D9" s="647" t="s">
        <v>114</v>
      </c>
      <c r="E9" s="647" t="s">
        <v>115</v>
      </c>
      <c r="F9" s="647" t="s">
        <v>116</v>
      </c>
      <c r="G9" s="647" t="s">
        <v>114</v>
      </c>
      <c r="H9" s="647" t="s">
        <v>115</v>
      </c>
      <c r="I9" s="647" t="s">
        <v>116</v>
      </c>
      <c r="J9" s="647" t="s">
        <v>114</v>
      </c>
      <c r="K9" s="647" t="s">
        <v>115</v>
      </c>
      <c r="L9" s="647" t="s">
        <v>116</v>
      </c>
      <c r="M9" s="647" t="s">
        <v>114</v>
      </c>
      <c r="N9" s="647" t="s">
        <v>115</v>
      </c>
      <c r="O9" s="647" t="s">
        <v>116</v>
      </c>
      <c r="P9" s="647" t="s">
        <v>114</v>
      </c>
      <c r="Q9" s="647" t="s">
        <v>115</v>
      </c>
      <c r="R9" s="647" t="s">
        <v>116</v>
      </c>
      <c r="S9" s="1124"/>
    </row>
    <row r="10" spans="1:20" s="325" customFormat="1" ht="22.5" customHeight="1">
      <c r="A10" s="1118" t="s">
        <v>591</v>
      </c>
      <c r="B10" s="1118"/>
      <c r="C10" s="1118"/>
      <c r="D10" s="649">
        <v>88928</v>
      </c>
      <c r="E10" s="649">
        <v>613557</v>
      </c>
      <c r="F10" s="649">
        <v>38332</v>
      </c>
      <c r="G10" s="649">
        <v>74995</v>
      </c>
      <c r="H10" s="649">
        <v>320521</v>
      </c>
      <c r="I10" s="649">
        <v>13763</v>
      </c>
      <c r="J10" s="649">
        <v>112361</v>
      </c>
      <c r="K10" s="649">
        <v>347439</v>
      </c>
      <c r="L10" s="649">
        <v>19116</v>
      </c>
      <c r="M10" s="649">
        <v>74512</v>
      </c>
      <c r="N10" s="649">
        <v>535311</v>
      </c>
      <c r="O10" s="649">
        <v>33302</v>
      </c>
      <c r="P10" s="649">
        <v>350796</v>
      </c>
      <c r="Q10" s="649">
        <v>1816828</v>
      </c>
      <c r="R10" s="649">
        <v>104513</v>
      </c>
      <c r="S10" s="649">
        <v>2272137</v>
      </c>
    </row>
    <row r="11" spans="1:20" ht="21.75" customHeight="1">
      <c r="A11" s="1120" t="s">
        <v>592</v>
      </c>
      <c r="B11" s="1120"/>
      <c r="C11" s="1120"/>
      <c r="D11" s="648">
        <v>3.9138485047336496E-2</v>
      </c>
      <c r="E11" s="648">
        <v>0.27003521354566207</v>
      </c>
      <c r="F11" s="648">
        <v>1.6870461596285788E-2</v>
      </c>
      <c r="G11" s="648">
        <v>3.3006372415043637E-2</v>
      </c>
      <c r="H11" s="648">
        <v>0.14106587762973799</v>
      </c>
      <c r="I11" s="648">
        <v>6.0572932001899532E-3</v>
      </c>
      <c r="J11" s="648">
        <v>4.945168359126232E-2</v>
      </c>
      <c r="K11" s="648">
        <v>0.15291287453177338</v>
      </c>
      <c r="L11" s="648">
        <v>8.4132250828185089E-3</v>
      </c>
      <c r="M11" s="648">
        <v>3.2793797205010085E-2</v>
      </c>
      <c r="N11" s="648">
        <v>0.23559802952022699</v>
      </c>
      <c r="O11" s="648">
        <v>1.4656686634652753E-2</v>
      </c>
      <c r="P11" s="648">
        <v>0.15439033825865253</v>
      </c>
      <c r="Q11" s="648">
        <v>0.79961199522740045</v>
      </c>
      <c r="R11" s="648">
        <v>4.5997666513947003E-2</v>
      </c>
      <c r="S11" s="648">
        <v>1</v>
      </c>
    </row>
    <row r="12" spans="1:20" ht="22.5" customHeight="1">
      <c r="A12" s="1123" t="s">
        <v>593</v>
      </c>
      <c r="B12" s="1123"/>
      <c r="C12" s="1123"/>
      <c r="D12" s="326">
        <v>15</v>
      </c>
      <c r="E12" s="326">
        <v>14</v>
      </c>
      <c r="F12" s="326">
        <v>0</v>
      </c>
      <c r="G12" s="326">
        <v>21</v>
      </c>
      <c r="H12" s="326">
        <v>19</v>
      </c>
      <c r="I12" s="326">
        <v>0</v>
      </c>
      <c r="J12" s="326">
        <v>28</v>
      </c>
      <c r="K12" s="326">
        <v>12</v>
      </c>
      <c r="L12" s="326">
        <v>1</v>
      </c>
      <c r="M12" s="326">
        <v>8</v>
      </c>
      <c r="N12" s="326">
        <v>8</v>
      </c>
      <c r="O12" s="326">
        <v>4</v>
      </c>
      <c r="P12" s="326">
        <v>72</v>
      </c>
      <c r="Q12" s="326">
        <v>53</v>
      </c>
      <c r="R12" s="326">
        <v>5</v>
      </c>
      <c r="S12" s="326">
        <v>130</v>
      </c>
    </row>
    <row r="13" spans="1:20" ht="22.5" customHeight="1">
      <c r="A13" s="1123" t="s">
        <v>594</v>
      </c>
      <c r="B13" s="1123"/>
      <c r="C13" s="1123"/>
      <c r="D13" s="326">
        <v>0</v>
      </c>
      <c r="E13" s="326">
        <v>0</v>
      </c>
      <c r="F13" s="326">
        <v>0</v>
      </c>
      <c r="G13" s="326">
        <v>0</v>
      </c>
      <c r="H13" s="326">
        <v>1</v>
      </c>
      <c r="I13" s="326">
        <v>0</v>
      </c>
      <c r="J13" s="326">
        <v>0</v>
      </c>
      <c r="K13" s="326">
        <v>0</v>
      </c>
      <c r="L13" s="326">
        <v>0</v>
      </c>
      <c r="M13" s="326">
        <v>0</v>
      </c>
      <c r="N13" s="326">
        <v>0</v>
      </c>
      <c r="O13" s="326">
        <v>0</v>
      </c>
      <c r="P13" s="326">
        <v>0</v>
      </c>
      <c r="Q13" s="326">
        <v>1</v>
      </c>
      <c r="R13" s="326">
        <v>0</v>
      </c>
      <c r="S13" s="326">
        <v>1</v>
      </c>
    </row>
    <row r="14" spans="1:20" ht="22.5" customHeight="1">
      <c r="A14" s="1123" t="s">
        <v>595</v>
      </c>
      <c r="B14" s="1123"/>
      <c r="C14" s="1123"/>
      <c r="D14" s="326">
        <v>2066</v>
      </c>
      <c r="E14" s="326">
        <v>0</v>
      </c>
      <c r="F14" s="326">
        <v>0</v>
      </c>
      <c r="G14" s="326">
        <v>2066</v>
      </c>
      <c r="H14" s="326">
        <v>0</v>
      </c>
      <c r="I14" s="326">
        <v>0</v>
      </c>
      <c r="J14" s="326">
        <v>2066</v>
      </c>
      <c r="K14" s="326">
        <v>0</v>
      </c>
      <c r="L14" s="326">
        <v>0</v>
      </c>
      <c r="M14" s="326">
        <v>4136</v>
      </c>
      <c r="N14" s="326">
        <v>3</v>
      </c>
      <c r="O14" s="326">
        <v>0</v>
      </c>
      <c r="P14" s="326">
        <v>10334</v>
      </c>
      <c r="Q14" s="326">
        <v>3</v>
      </c>
      <c r="R14" s="326">
        <v>0</v>
      </c>
      <c r="S14" s="326">
        <v>10337</v>
      </c>
      <c r="T14" s="76"/>
    </row>
    <row r="15" spans="1:20" ht="21.75" customHeight="1">
      <c r="A15" s="1120" t="s">
        <v>596</v>
      </c>
      <c r="B15" s="1120"/>
      <c r="C15" s="1120"/>
      <c r="D15" s="652">
        <v>2081</v>
      </c>
      <c r="E15" s="652">
        <v>14</v>
      </c>
      <c r="F15" s="652">
        <v>0</v>
      </c>
      <c r="G15" s="652">
        <v>2087</v>
      </c>
      <c r="H15" s="652">
        <v>20</v>
      </c>
      <c r="I15" s="652">
        <v>0</v>
      </c>
      <c r="J15" s="652">
        <v>2094</v>
      </c>
      <c r="K15" s="652">
        <v>12</v>
      </c>
      <c r="L15" s="652">
        <v>1</v>
      </c>
      <c r="M15" s="652">
        <v>4144</v>
      </c>
      <c r="N15" s="652">
        <v>11</v>
      </c>
      <c r="O15" s="652">
        <v>4</v>
      </c>
      <c r="P15" s="652">
        <v>10406</v>
      </c>
      <c r="Q15" s="652">
        <v>57</v>
      </c>
      <c r="R15" s="652">
        <v>5</v>
      </c>
      <c r="S15" s="652">
        <v>10468</v>
      </c>
    </row>
    <row r="16" spans="1:20" ht="22.5" customHeight="1">
      <c r="A16" s="1121" t="s">
        <v>597</v>
      </c>
      <c r="B16" s="1121"/>
      <c r="C16" s="1121"/>
      <c r="D16" s="167">
        <v>1</v>
      </c>
      <c r="E16" s="167">
        <v>43</v>
      </c>
      <c r="F16" s="167">
        <v>19</v>
      </c>
      <c r="G16" s="167">
        <v>1</v>
      </c>
      <c r="H16" s="167">
        <v>44</v>
      </c>
      <c r="I16" s="167">
        <v>12</v>
      </c>
      <c r="J16" s="167">
        <v>1</v>
      </c>
      <c r="K16" s="167">
        <v>52</v>
      </c>
      <c r="L16" s="167">
        <v>10</v>
      </c>
      <c r="M16" s="167">
        <v>3</v>
      </c>
      <c r="N16" s="167">
        <v>37</v>
      </c>
      <c r="O16" s="167">
        <v>23</v>
      </c>
      <c r="P16" s="167">
        <v>6</v>
      </c>
      <c r="Q16" s="167">
        <v>176</v>
      </c>
      <c r="R16" s="167">
        <v>64</v>
      </c>
      <c r="S16" s="167">
        <v>246</v>
      </c>
    </row>
    <row r="17" spans="1:20" ht="22.5" customHeight="1">
      <c r="A17" s="1121" t="s">
        <v>598</v>
      </c>
      <c r="B17" s="1121"/>
      <c r="C17" s="1121"/>
      <c r="D17" s="168">
        <v>43</v>
      </c>
      <c r="E17" s="167">
        <v>20</v>
      </c>
      <c r="F17" s="167">
        <v>0</v>
      </c>
      <c r="G17" s="167">
        <v>43</v>
      </c>
      <c r="H17" s="167">
        <v>13</v>
      </c>
      <c r="I17" s="167">
        <v>1</v>
      </c>
      <c r="J17" s="167">
        <v>52</v>
      </c>
      <c r="K17" s="167">
        <v>11</v>
      </c>
      <c r="L17" s="167">
        <v>0</v>
      </c>
      <c r="M17" s="167">
        <v>38</v>
      </c>
      <c r="N17" s="167">
        <v>25</v>
      </c>
      <c r="O17" s="167">
        <v>0</v>
      </c>
      <c r="P17" s="167">
        <v>176</v>
      </c>
      <c r="Q17" s="167">
        <v>69</v>
      </c>
      <c r="R17" s="167">
        <v>1</v>
      </c>
      <c r="S17" s="167">
        <v>246</v>
      </c>
    </row>
    <row r="18" spans="1:20" ht="22.5" customHeight="1">
      <c r="A18" s="1122" t="s">
        <v>599</v>
      </c>
      <c r="B18" s="1122"/>
      <c r="C18" s="1122"/>
      <c r="D18" s="167">
        <v>5</v>
      </c>
      <c r="E18" s="167">
        <v>17</v>
      </c>
      <c r="F18" s="167">
        <v>1</v>
      </c>
      <c r="G18" s="167">
        <v>6</v>
      </c>
      <c r="H18" s="167">
        <v>2</v>
      </c>
      <c r="I18" s="167">
        <v>0</v>
      </c>
      <c r="J18" s="167">
        <v>4</v>
      </c>
      <c r="K18" s="167">
        <v>9</v>
      </c>
      <c r="L18" s="167">
        <v>1</v>
      </c>
      <c r="M18" s="167">
        <v>17</v>
      </c>
      <c r="N18" s="167">
        <v>18</v>
      </c>
      <c r="O18" s="167">
        <v>1</v>
      </c>
      <c r="P18" s="167">
        <v>32</v>
      </c>
      <c r="Q18" s="167">
        <v>46</v>
      </c>
      <c r="R18" s="167">
        <v>3</v>
      </c>
      <c r="S18" s="167">
        <v>81</v>
      </c>
    </row>
    <row r="19" spans="1:20" ht="22.5" customHeight="1">
      <c r="A19" s="1119" t="s">
        <v>600</v>
      </c>
      <c r="B19" s="1119"/>
      <c r="C19" s="1119"/>
      <c r="D19" s="167">
        <v>6</v>
      </c>
      <c r="E19" s="167">
        <v>5</v>
      </c>
      <c r="F19" s="167">
        <v>0</v>
      </c>
      <c r="G19" s="167">
        <v>6</v>
      </c>
      <c r="H19" s="167">
        <v>31</v>
      </c>
      <c r="I19" s="167">
        <v>3</v>
      </c>
      <c r="J19" s="167">
        <v>19</v>
      </c>
      <c r="K19" s="167">
        <v>4</v>
      </c>
      <c r="L19" s="167">
        <v>0</v>
      </c>
      <c r="M19" s="167">
        <v>1</v>
      </c>
      <c r="N19" s="167">
        <v>6</v>
      </c>
      <c r="O19" s="167">
        <v>0</v>
      </c>
      <c r="P19" s="167">
        <v>32</v>
      </c>
      <c r="Q19" s="167">
        <v>46</v>
      </c>
      <c r="R19" s="167">
        <v>3</v>
      </c>
      <c r="S19" s="167">
        <v>81</v>
      </c>
    </row>
    <row r="20" spans="1:20" s="1054" customFormat="1" ht="22.5" customHeight="1">
      <c r="A20" s="1121" t="s">
        <v>1699</v>
      </c>
      <c r="B20" s="1121"/>
      <c r="C20" s="1121"/>
      <c r="D20" s="167">
        <v>0</v>
      </c>
      <c r="E20" s="167">
        <v>34</v>
      </c>
      <c r="F20" s="167">
        <v>3</v>
      </c>
      <c r="G20" s="167">
        <v>0</v>
      </c>
      <c r="H20" s="167">
        <v>1</v>
      </c>
      <c r="I20" s="167">
        <v>1</v>
      </c>
      <c r="J20" s="167">
        <v>0</v>
      </c>
      <c r="K20" s="167">
        <v>4</v>
      </c>
      <c r="L20" s="167">
        <v>2</v>
      </c>
      <c r="M20" s="167">
        <v>0</v>
      </c>
      <c r="N20" s="167">
        <v>40</v>
      </c>
      <c r="O20" s="167">
        <v>1</v>
      </c>
      <c r="P20" s="167">
        <v>0</v>
      </c>
      <c r="Q20" s="167">
        <v>79</v>
      </c>
      <c r="R20" s="167">
        <v>7</v>
      </c>
      <c r="S20" s="167">
        <v>86</v>
      </c>
    </row>
    <row r="21" spans="1:20" s="1054" customFormat="1" ht="22.5" customHeight="1">
      <c r="A21" s="1121" t="s">
        <v>1700</v>
      </c>
      <c r="B21" s="1121"/>
      <c r="C21" s="1121"/>
      <c r="D21" s="167">
        <v>1</v>
      </c>
      <c r="E21" s="167">
        <v>0</v>
      </c>
      <c r="F21" s="167">
        <v>0</v>
      </c>
      <c r="G21" s="167">
        <v>28</v>
      </c>
      <c r="H21" s="167">
        <v>0</v>
      </c>
      <c r="I21" s="167">
        <v>0</v>
      </c>
      <c r="J21" s="167">
        <v>56</v>
      </c>
      <c r="K21" s="167">
        <v>0</v>
      </c>
      <c r="L21" s="167">
        <v>0</v>
      </c>
      <c r="M21" s="167">
        <v>1</v>
      </c>
      <c r="N21" s="167">
        <v>0</v>
      </c>
      <c r="O21" s="167">
        <v>0</v>
      </c>
      <c r="P21" s="167">
        <v>86</v>
      </c>
      <c r="Q21" s="167">
        <v>0</v>
      </c>
      <c r="R21" s="167">
        <v>0</v>
      </c>
      <c r="S21" s="167">
        <v>86</v>
      </c>
    </row>
    <row r="22" spans="1:20" ht="22.5" customHeight="1">
      <c r="A22" s="1120" t="s">
        <v>601</v>
      </c>
      <c r="B22" s="1120"/>
      <c r="C22" s="1120"/>
      <c r="D22" s="652">
        <v>44</v>
      </c>
      <c r="E22" s="652">
        <v>-69</v>
      </c>
      <c r="F22" s="652">
        <v>-23</v>
      </c>
      <c r="G22" s="652">
        <v>70</v>
      </c>
      <c r="H22" s="652">
        <v>-3</v>
      </c>
      <c r="I22" s="652">
        <v>-9</v>
      </c>
      <c r="J22" s="652">
        <v>122</v>
      </c>
      <c r="K22" s="652">
        <v>-50</v>
      </c>
      <c r="L22" s="652">
        <v>-13</v>
      </c>
      <c r="M22" s="652">
        <v>20</v>
      </c>
      <c r="N22" s="652">
        <v>-64</v>
      </c>
      <c r="O22" s="652">
        <v>-25</v>
      </c>
      <c r="P22" s="652">
        <v>256</v>
      </c>
      <c r="Q22" s="652">
        <v>-186</v>
      </c>
      <c r="R22" s="652">
        <v>-70</v>
      </c>
      <c r="S22" s="652">
        <v>0</v>
      </c>
    </row>
    <row r="23" spans="1:20" ht="22.5" customHeight="1">
      <c r="A23" s="1120" t="s">
        <v>602</v>
      </c>
      <c r="B23" s="1120"/>
      <c r="C23" s="1120"/>
      <c r="D23" s="652">
        <v>4</v>
      </c>
      <c r="E23" s="652">
        <v>193</v>
      </c>
      <c r="F23" s="652">
        <v>460</v>
      </c>
      <c r="G23" s="652">
        <v>4</v>
      </c>
      <c r="H23" s="652">
        <v>85</v>
      </c>
      <c r="I23" s="652">
        <v>165</v>
      </c>
      <c r="J23" s="652">
        <v>2</v>
      </c>
      <c r="K23" s="652">
        <v>99</v>
      </c>
      <c r="L23" s="652">
        <v>267</v>
      </c>
      <c r="M23" s="652">
        <v>7</v>
      </c>
      <c r="N23" s="652">
        <v>151</v>
      </c>
      <c r="O23" s="652">
        <v>424</v>
      </c>
      <c r="P23" s="652">
        <v>17</v>
      </c>
      <c r="Q23" s="652">
        <v>528</v>
      </c>
      <c r="R23" s="652">
        <v>1316</v>
      </c>
      <c r="S23" s="652">
        <v>1861</v>
      </c>
    </row>
    <row r="24" spans="1:20" ht="21.75" customHeight="1">
      <c r="A24" s="1118" t="s">
        <v>603</v>
      </c>
      <c r="B24" s="1118"/>
      <c r="C24" s="1118"/>
      <c r="D24" s="650">
        <v>91049</v>
      </c>
      <c r="E24" s="650">
        <v>613309</v>
      </c>
      <c r="F24" s="650">
        <v>37849</v>
      </c>
      <c r="G24" s="650">
        <v>77148</v>
      </c>
      <c r="H24" s="650">
        <v>320453</v>
      </c>
      <c r="I24" s="650">
        <v>13589</v>
      </c>
      <c r="J24" s="651">
        <v>114575</v>
      </c>
      <c r="K24" s="650">
        <v>347302</v>
      </c>
      <c r="L24" s="650">
        <v>18837</v>
      </c>
      <c r="M24" s="650">
        <v>78669</v>
      </c>
      <c r="N24" s="650">
        <v>535107</v>
      </c>
      <c r="O24" s="650">
        <v>32857</v>
      </c>
      <c r="P24" s="650">
        <v>361441</v>
      </c>
      <c r="Q24" s="650">
        <v>1816171</v>
      </c>
      <c r="R24" s="650">
        <v>103132</v>
      </c>
      <c r="S24" s="650">
        <v>2280744</v>
      </c>
    </row>
    <row r="25" spans="1:20" s="256" customFormat="1" ht="22.5" customHeight="1">
      <c r="A25" s="1119" t="s">
        <v>624</v>
      </c>
      <c r="B25" s="1119"/>
      <c r="C25" s="1119"/>
      <c r="D25" s="329">
        <v>2121</v>
      </c>
      <c r="E25" s="329">
        <v>-248</v>
      </c>
      <c r="F25" s="329">
        <v>-483</v>
      </c>
      <c r="G25" s="329">
        <v>2153</v>
      </c>
      <c r="H25" s="329">
        <v>-68</v>
      </c>
      <c r="I25" s="329">
        <v>-174</v>
      </c>
      <c r="J25" s="329">
        <v>2214</v>
      </c>
      <c r="K25" s="329">
        <v>-137</v>
      </c>
      <c r="L25" s="329">
        <v>-279</v>
      </c>
      <c r="M25" s="329">
        <v>4157</v>
      </c>
      <c r="N25" s="329">
        <v>-204</v>
      </c>
      <c r="O25" s="329">
        <v>-445</v>
      </c>
      <c r="P25" s="329">
        <v>10645</v>
      </c>
      <c r="Q25" s="329">
        <v>-657</v>
      </c>
      <c r="R25" s="329">
        <v>-1381</v>
      </c>
      <c r="S25" s="329">
        <v>8607</v>
      </c>
      <c r="T25" s="283"/>
    </row>
    <row r="26" spans="1:20" ht="22.5" customHeight="1">
      <c r="A26" s="1120" t="s">
        <v>604</v>
      </c>
      <c r="B26" s="1120"/>
      <c r="C26" s="1120"/>
      <c r="D26" s="648">
        <v>2.3850755667506298E-2</v>
      </c>
      <c r="E26" s="648">
        <v>-4.0420042473641408E-4</v>
      </c>
      <c r="F26" s="648">
        <v>-1.2600438276113951E-2</v>
      </c>
      <c r="G26" s="648">
        <v>2.8708580572038137E-2</v>
      </c>
      <c r="H26" s="648">
        <v>-2.1215458581497001E-4</v>
      </c>
      <c r="I26" s="648">
        <v>-1.2642592458039672E-2</v>
      </c>
      <c r="J26" s="648">
        <v>1.9704345813939001E-2</v>
      </c>
      <c r="K26" s="648">
        <v>-3.9431382199465228E-4</v>
      </c>
      <c r="L26" s="648">
        <v>-1.4595103578154425E-2</v>
      </c>
      <c r="M26" s="648">
        <v>5.5789671462314797E-2</v>
      </c>
      <c r="N26" s="648">
        <v>-3.8108688220492385E-4</v>
      </c>
      <c r="O26" s="648">
        <v>-1.336256080715873E-2</v>
      </c>
      <c r="P26" s="648">
        <v>3.0345271895916716E-2</v>
      </c>
      <c r="Q26" s="648">
        <v>-3.6161926170226352E-4</v>
      </c>
      <c r="R26" s="648">
        <v>-1.3213667199295781E-2</v>
      </c>
      <c r="S26" s="648">
        <v>3.7880638359394704E-3</v>
      </c>
    </row>
    <row r="27" spans="1:20" ht="21.75" customHeight="1">
      <c r="A27" s="1120" t="s">
        <v>592</v>
      </c>
      <c r="B27" s="1120"/>
      <c r="C27" s="1120"/>
      <c r="D27" s="648">
        <v>3.9920745160351184E-2</v>
      </c>
      <c r="E27" s="648">
        <v>0.26890742669935774</v>
      </c>
      <c r="F27" s="648">
        <v>1.6595023378336193E-2</v>
      </c>
      <c r="G27" s="648">
        <v>3.3825804211257381E-2</v>
      </c>
      <c r="H27" s="648">
        <v>0.14050371282353477</v>
      </c>
      <c r="I27" s="648">
        <v>5.9581434830037914E-3</v>
      </c>
      <c r="J27" s="648">
        <v>5.023580024763849E-2</v>
      </c>
      <c r="K27" s="648">
        <v>0.15227574861536411</v>
      </c>
      <c r="L27" s="648">
        <v>8.2591470151845182E-3</v>
      </c>
      <c r="M27" s="648">
        <v>3.4492691858446188E-2</v>
      </c>
      <c r="N27" s="648">
        <v>0.23461949258662962</v>
      </c>
      <c r="O27" s="648">
        <v>1.4406263920895989E-2</v>
      </c>
      <c r="P27" s="648">
        <v>0.15847504147769326</v>
      </c>
      <c r="Q27" s="648">
        <v>0.79630638072488624</v>
      </c>
      <c r="R27" s="648">
        <v>4.5218577797420494E-2</v>
      </c>
      <c r="S27" s="648">
        <v>1</v>
      </c>
    </row>
    <row r="28" spans="1:20">
      <c r="A28" s="1043" t="s">
        <v>605</v>
      </c>
      <c r="B28" s="1043"/>
      <c r="C28" s="1043"/>
      <c r="D28" s="192"/>
      <c r="E28" s="192"/>
    </row>
    <row r="29" spans="1:20" ht="12.75" customHeight="1">
      <c r="A29" s="166" t="s">
        <v>606</v>
      </c>
      <c r="B29" s="166"/>
      <c r="C29" s="166"/>
      <c r="D29" s="164"/>
      <c r="E29" s="164"/>
      <c r="F29" s="164"/>
      <c r="G29" s="164"/>
      <c r="H29" s="165"/>
    </row>
    <row r="30" spans="1:20" ht="12.75" customHeight="1">
      <c r="A30" s="161" t="s">
        <v>607</v>
      </c>
      <c r="B30" s="161"/>
      <c r="C30" s="161"/>
      <c r="D30" s="163"/>
      <c r="E30" s="163"/>
      <c r="F30" s="163"/>
      <c r="G30" s="163"/>
      <c r="H30" s="163"/>
    </row>
    <row r="31" spans="1:20" ht="12.75" customHeight="1">
      <c r="A31" s="162"/>
      <c r="B31" s="162"/>
      <c r="C31" s="162"/>
      <c r="D31" s="161"/>
      <c r="E31" s="161"/>
      <c r="F31" s="161"/>
      <c r="G31" s="161"/>
      <c r="H31" s="161"/>
    </row>
    <row r="32" spans="1:20" ht="12.75" customHeight="1">
      <c r="A32" s="144" t="s">
        <v>626</v>
      </c>
      <c r="B32" s="192"/>
      <c r="C32" s="192"/>
      <c r="D32" s="192"/>
      <c r="E32" s="192"/>
      <c r="F32" s="192"/>
      <c r="S32" s="132" t="str">
        <f>Naslovnica!A20</f>
        <v>Lipanj 2024.</v>
      </c>
    </row>
    <row r="33" spans="1:19">
      <c r="A33" s="542" t="s">
        <v>894</v>
      </c>
      <c r="B33" s="192"/>
      <c r="C33" s="192"/>
      <c r="D33" s="192"/>
      <c r="E33" s="192"/>
      <c r="F33" s="192"/>
      <c r="S33" s="514" t="str">
        <f>Naslovnica!A24</f>
        <v>June 2024</v>
      </c>
    </row>
    <row r="34" spans="1:19">
      <c r="B34"/>
      <c r="C34"/>
    </row>
    <row r="35" spans="1:19" ht="32.25" customHeight="1">
      <c r="A35" s="653"/>
      <c r="B35" s="1125" t="s">
        <v>575</v>
      </c>
      <c r="C35" s="1125"/>
      <c r="D35" s="1125"/>
      <c r="E35" s="1127" t="s">
        <v>576</v>
      </c>
      <c r="F35" s="1127"/>
      <c r="G35" s="1127"/>
      <c r="H35" s="1127" t="s">
        <v>577</v>
      </c>
      <c r="I35" s="1127"/>
      <c r="J35" s="1127"/>
      <c r="K35" s="1126" t="s">
        <v>578</v>
      </c>
      <c r="L35" s="1126"/>
      <c r="M35" s="1126"/>
      <c r="N35" s="1126" t="s">
        <v>579</v>
      </c>
      <c r="O35" s="1126"/>
      <c r="P35" s="1126"/>
      <c r="Q35" s="1127" t="s">
        <v>580</v>
      </c>
      <c r="R35" s="1127"/>
      <c r="S35" s="1127"/>
    </row>
    <row r="36" spans="1:19" ht="21">
      <c r="A36" s="653" t="s">
        <v>524</v>
      </c>
      <c r="B36" s="1125" t="s">
        <v>581</v>
      </c>
      <c r="C36" s="1125"/>
      <c r="D36" s="1125"/>
      <c r="E36" s="1125" t="s">
        <v>582</v>
      </c>
      <c r="F36" s="1125"/>
      <c r="G36" s="1125"/>
      <c r="H36" s="1125" t="s">
        <v>582</v>
      </c>
      <c r="I36" s="1125"/>
      <c r="J36" s="1125"/>
      <c r="K36" s="1125" t="s">
        <v>583</v>
      </c>
      <c r="L36" s="1125"/>
      <c r="M36" s="1125"/>
      <c r="N36" s="1125" t="s">
        <v>583</v>
      </c>
      <c r="O36" s="1125"/>
      <c r="P36" s="1125"/>
      <c r="Q36" s="1125" t="s">
        <v>583</v>
      </c>
      <c r="R36" s="1125"/>
      <c r="S36" s="1125"/>
    </row>
    <row r="37" spans="1:19">
      <c r="A37" s="653"/>
      <c r="B37" s="654" t="s">
        <v>114</v>
      </c>
      <c r="C37" s="654" t="s">
        <v>115</v>
      </c>
      <c r="D37" s="654" t="s">
        <v>116</v>
      </c>
      <c r="E37" s="654" t="s">
        <v>114</v>
      </c>
      <c r="F37" s="654" t="s">
        <v>115</v>
      </c>
      <c r="G37" s="654" t="s">
        <v>116</v>
      </c>
      <c r="H37" s="654" t="s">
        <v>114</v>
      </c>
      <c r="I37" s="654" t="s">
        <v>115</v>
      </c>
      <c r="J37" s="654" t="s">
        <v>116</v>
      </c>
      <c r="K37" s="654" t="s">
        <v>114</v>
      </c>
      <c r="L37" s="654" t="s">
        <v>115</v>
      </c>
      <c r="M37" s="654" t="s">
        <v>116</v>
      </c>
      <c r="N37" s="654" t="s">
        <v>114</v>
      </c>
      <c r="O37" s="654" t="s">
        <v>115</v>
      </c>
      <c r="P37" s="654" t="s">
        <v>116</v>
      </c>
      <c r="Q37" s="646" t="s">
        <v>114</v>
      </c>
      <c r="R37" s="646" t="s">
        <v>115</v>
      </c>
      <c r="S37" s="646" t="s">
        <v>116</v>
      </c>
    </row>
    <row r="38" spans="1:19">
      <c r="A38" s="171" t="s">
        <v>6</v>
      </c>
      <c r="B38" s="178">
        <v>5073</v>
      </c>
      <c r="C38" s="178">
        <v>87</v>
      </c>
      <c r="D38" s="178">
        <v>11</v>
      </c>
      <c r="E38" s="178">
        <v>3518</v>
      </c>
      <c r="F38" s="178">
        <v>30</v>
      </c>
      <c r="G38" s="178">
        <v>1</v>
      </c>
      <c r="H38" s="178">
        <v>8591</v>
      </c>
      <c r="I38" s="178">
        <v>117</v>
      </c>
      <c r="J38" s="178">
        <v>12</v>
      </c>
      <c r="K38" s="178">
        <v>151</v>
      </c>
      <c r="L38" s="178">
        <v>-10</v>
      </c>
      <c r="M38" s="178">
        <v>4</v>
      </c>
      <c r="N38" s="178">
        <v>513</v>
      </c>
      <c r="O38" s="178">
        <v>4</v>
      </c>
      <c r="P38" s="178">
        <v>0</v>
      </c>
      <c r="Q38" s="179">
        <v>8.3764349690929718E-2</v>
      </c>
      <c r="R38" s="179">
        <v>-4.8780487804878092E-2</v>
      </c>
      <c r="S38" s="179">
        <v>0.5</v>
      </c>
    </row>
    <row r="39" spans="1:19">
      <c r="A39" s="77" t="s">
        <v>7</v>
      </c>
      <c r="B39" s="178">
        <v>89300</v>
      </c>
      <c r="C39" s="178">
        <v>21679</v>
      </c>
      <c r="D39" s="178">
        <v>141</v>
      </c>
      <c r="E39" s="178">
        <v>62582</v>
      </c>
      <c r="F39" s="178">
        <v>16079</v>
      </c>
      <c r="G39" s="178">
        <v>104</v>
      </c>
      <c r="H39" s="178">
        <v>151882</v>
      </c>
      <c r="I39" s="178">
        <v>37758</v>
      </c>
      <c r="J39" s="178">
        <v>245</v>
      </c>
      <c r="K39" s="178">
        <v>1860</v>
      </c>
      <c r="L39" s="178">
        <v>-1222</v>
      </c>
      <c r="M39" s="178">
        <v>-4</v>
      </c>
      <c r="N39" s="178">
        <v>1928</v>
      </c>
      <c r="O39" s="178">
        <v>-872</v>
      </c>
      <c r="P39" s="178">
        <v>-4</v>
      </c>
      <c r="Q39" s="179">
        <v>2.5578348886517999E-2</v>
      </c>
      <c r="R39" s="179">
        <v>-5.2544414333032252E-2</v>
      </c>
      <c r="S39" s="179">
        <v>-3.1620553359683834E-2</v>
      </c>
    </row>
    <row r="40" spans="1:19">
      <c r="A40" s="77" t="s">
        <v>8</v>
      </c>
      <c r="B40" s="178">
        <v>57296</v>
      </c>
      <c r="C40" s="178">
        <v>103005</v>
      </c>
      <c r="D40" s="178">
        <v>221</v>
      </c>
      <c r="E40" s="178">
        <v>41016</v>
      </c>
      <c r="F40" s="178">
        <v>82493</v>
      </c>
      <c r="G40" s="178">
        <v>191</v>
      </c>
      <c r="H40" s="178">
        <v>98312</v>
      </c>
      <c r="I40" s="178">
        <v>185498</v>
      </c>
      <c r="J40" s="178">
        <v>412</v>
      </c>
      <c r="K40" s="178">
        <v>1537</v>
      </c>
      <c r="L40" s="178">
        <v>-619</v>
      </c>
      <c r="M40" s="178">
        <v>4</v>
      </c>
      <c r="N40" s="178">
        <v>984</v>
      </c>
      <c r="O40" s="178">
        <v>-777</v>
      </c>
      <c r="P40" s="178">
        <v>3</v>
      </c>
      <c r="Q40" s="179">
        <v>2.6317712519965397E-2</v>
      </c>
      <c r="R40" s="179">
        <v>-7.4694746754845331E-3</v>
      </c>
      <c r="S40" s="179">
        <v>1.7283950617283939E-2</v>
      </c>
    </row>
    <row r="41" spans="1:19">
      <c r="A41" s="77" t="s">
        <v>9</v>
      </c>
      <c r="B41" s="178">
        <v>34506</v>
      </c>
      <c r="C41" s="178">
        <v>128177</v>
      </c>
      <c r="D41" s="178">
        <v>121</v>
      </c>
      <c r="E41" s="178">
        <v>13796</v>
      </c>
      <c r="F41" s="178">
        <v>115763</v>
      </c>
      <c r="G41" s="178">
        <v>133</v>
      </c>
      <c r="H41" s="178">
        <v>48302</v>
      </c>
      <c r="I41" s="178">
        <v>243940</v>
      </c>
      <c r="J41" s="178">
        <v>254</v>
      </c>
      <c r="K41" s="178">
        <v>1186</v>
      </c>
      <c r="L41" s="178">
        <v>-510</v>
      </c>
      <c r="M41" s="178">
        <v>-1</v>
      </c>
      <c r="N41" s="178">
        <v>656</v>
      </c>
      <c r="O41" s="178">
        <v>-482</v>
      </c>
      <c r="P41" s="178">
        <v>-1</v>
      </c>
      <c r="Q41" s="179">
        <v>3.9647008179078735E-2</v>
      </c>
      <c r="R41" s="179">
        <v>-4.0501037022520059E-3</v>
      </c>
      <c r="S41" s="179">
        <v>-7.8125E-3</v>
      </c>
    </row>
    <row r="42" spans="1:19">
      <c r="A42" s="77" t="s">
        <v>10</v>
      </c>
      <c r="B42" s="178">
        <v>28218</v>
      </c>
      <c r="C42" s="178">
        <v>147754</v>
      </c>
      <c r="D42" s="178">
        <v>80</v>
      </c>
      <c r="E42" s="178">
        <v>7712</v>
      </c>
      <c r="F42" s="178">
        <v>136348</v>
      </c>
      <c r="G42" s="178">
        <v>62</v>
      </c>
      <c r="H42" s="178">
        <v>35930</v>
      </c>
      <c r="I42" s="178">
        <v>284102</v>
      </c>
      <c r="J42" s="178">
        <v>142</v>
      </c>
      <c r="K42" s="178">
        <v>857</v>
      </c>
      <c r="L42" s="178">
        <v>-472</v>
      </c>
      <c r="M42" s="178">
        <v>-3</v>
      </c>
      <c r="N42" s="178">
        <v>281</v>
      </c>
      <c r="O42" s="178">
        <v>-355</v>
      </c>
      <c r="P42" s="178">
        <v>-2</v>
      </c>
      <c r="Q42" s="179">
        <v>3.2708668659461981E-2</v>
      </c>
      <c r="R42" s="179">
        <v>-2.9024774592968372E-3</v>
      </c>
      <c r="S42" s="179">
        <v>-3.4013605442176909E-2</v>
      </c>
    </row>
    <row r="43" spans="1:19">
      <c r="A43" s="77" t="s">
        <v>11</v>
      </c>
      <c r="B43" s="178">
        <v>11962</v>
      </c>
      <c r="C43" s="178">
        <v>161490</v>
      </c>
      <c r="D43" s="178">
        <v>79</v>
      </c>
      <c r="E43" s="178">
        <v>3337</v>
      </c>
      <c r="F43" s="178">
        <v>148459</v>
      </c>
      <c r="G43" s="178">
        <v>74</v>
      </c>
      <c r="H43" s="178">
        <v>15299</v>
      </c>
      <c r="I43" s="178">
        <v>309949</v>
      </c>
      <c r="J43" s="178">
        <v>153</v>
      </c>
      <c r="K43" s="178">
        <v>459</v>
      </c>
      <c r="L43" s="178">
        <v>-15</v>
      </c>
      <c r="M43" s="178">
        <v>2</v>
      </c>
      <c r="N43" s="178">
        <v>139</v>
      </c>
      <c r="O43" s="178">
        <v>-4</v>
      </c>
      <c r="P43" s="178">
        <v>1</v>
      </c>
      <c r="Q43" s="179">
        <v>4.0677504931637243E-2</v>
      </c>
      <c r="R43" s="179">
        <v>-6.129664997678308E-5</v>
      </c>
      <c r="S43" s="179">
        <v>2.0000000000000018E-2</v>
      </c>
    </row>
    <row r="44" spans="1:19">
      <c r="A44" s="77" t="s">
        <v>12</v>
      </c>
      <c r="B44" s="178">
        <v>1100</v>
      </c>
      <c r="C44" s="178">
        <v>144553</v>
      </c>
      <c r="D44" s="178">
        <v>70</v>
      </c>
      <c r="E44" s="178">
        <v>688</v>
      </c>
      <c r="F44" s="178">
        <v>140045</v>
      </c>
      <c r="G44" s="178">
        <v>89</v>
      </c>
      <c r="H44" s="178">
        <v>1788</v>
      </c>
      <c r="I44" s="178">
        <v>284598</v>
      </c>
      <c r="J44" s="178">
        <v>159</v>
      </c>
      <c r="K44" s="178">
        <v>16</v>
      </c>
      <c r="L44" s="178">
        <v>561</v>
      </c>
      <c r="M44" s="178">
        <v>0</v>
      </c>
      <c r="N44" s="178">
        <v>20</v>
      </c>
      <c r="O44" s="178">
        <v>273</v>
      </c>
      <c r="P44" s="178">
        <v>1</v>
      </c>
      <c r="Q44" s="179">
        <v>2.0547945205479534E-2</v>
      </c>
      <c r="R44" s="179">
        <v>2.9390620374678544E-3</v>
      </c>
      <c r="S44" s="179">
        <v>6.3291139240506666E-3</v>
      </c>
    </row>
    <row r="45" spans="1:19">
      <c r="A45" s="77" t="s">
        <v>13</v>
      </c>
      <c r="B45" s="178">
        <v>761</v>
      </c>
      <c r="C45" s="178">
        <v>117569</v>
      </c>
      <c r="D45" s="178">
        <v>107</v>
      </c>
      <c r="E45" s="178">
        <v>499</v>
      </c>
      <c r="F45" s="178">
        <v>124375</v>
      </c>
      <c r="G45" s="178">
        <v>82</v>
      </c>
      <c r="H45" s="178">
        <v>1260</v>
      </c>
      <c r="I45" s="178">
        <v>241944</v>
      </c>
      <c r="J45" s="178">
        <v>189</v>
      </c>
      <c r="K45" s="178">
        <v>21</v>
      </c>
      <c r="L45" s="178">
        <v>346</v>
      </c>
      <c r="M45" s="178">
        <v>0</v>
      </c>
      <c r="N45" s="178">
        <v>14</v>
      </c>
      <c r="O45" s="178">
        <v>268</v>
      </c>
      <c r="P45" s="178">
        <v>-2</v>
      </c>
      <c r="Q45" s="179">
        <v>2.857142857142847E-2</v>
      </c>
      <c r="R45" s="179">
        <v>2.5442340363817095E-3</v>
      </c>
      <c r="S45" s="179">
        <v>-1.0471204188481686E-2</v>
      </c>
    </row>
    <row r="46" spans="1:19">
      <c r="A46" s="77" t="s">
        <v>14</v>
      </c>
      <c r="B46" s="178">
        <v>43</v>
      </c>
      <c r="C46" s="178">
        <v>108658</v>
      </c>
      <c r="D46" s="178">
        <v>115</v>
      </c>
      <c r="E46" s="178">
        <v>34</v>
      </c>
      <c r="F46" s="178">
        <v>114184</v>
      </c>
      <c r="G46" s="178">
        <v>152</v>
      </c>
      <c r="H46" s="178">
        <v>77</v>
      </c>
      <c r="I46" s="178">
        <v>222842</v>
      </c>
      <c r="J46" s="178">
        <v>267</v>
      </c>
      <c r="K46" s="178">
        <v>17</v>
      </c>
      <c r="L46" s="178">
        <v>-17</v>
      </c>
      <c r="M46" s="178">
        <v>0</v>
      </c>
      <c r="N46" s="178">
        <v>6</v>
      </c>
      <c r="O46" s="178">
        <v>1603</v>
      </c>
      <c r="P46" s="178">
        <v>-1411</v>
      </c>
      <c r="Q46" s="179">
        <v>0.42592592592592582</v>
      </c>
      <c r="R46" s="179">
        <v>7.1681671909462619E-3</v>
      </c>
      <c r="S46" s="179">
        <v>-0.84088200238379018</v>
      </c>
    </row>
    <row r="47" spans="1:19">
      <c r="A47" s="77" t="s">
        <v>15</v>
      </c>
      <c r="B47" s="178">
        <v>0</v>
      </c>
      <c r="C47" s="178">
        <v>5152</v>
      </c>
      <c r="D47" s="178">
        <v>47517</v>
      </c>
      <c r="E47" s="178">
        <v>0</v>
      </c>
      <c r="F47" s="178">
        <v>265</v>
      </c>
      <c r="G47" s="178">
        <v>47299</v>
      </c>
      <c r="H47" s="178">
        <v>0</v>
      </c>
      <c r="I47" s="178">
        <v>5417</v>
      </c>
      <c r="J47" s="178">
        <v>94816</v>
      </c>
      <c r="K47" s="178">
        <v>0</v>
      </c>
      <c r="L47" s="178">
        <v>1606</v>
      </c>
      <c r="M47" s="178">
        <v>-839</v>
      </c>
      <c r="N47" s="178">
        <v>0</v>
      </c>
      <c r="O47" s="178">
        <v>37</v>
      </c>
      <c r="P47" s="178">
        <v>824</v>
      </c>
      <c r="Q47" s="179" t="s">
        <v>1115</v>
      </c>
      <c r="R47" s="179">
        <v>0.43534711181770014</v>
      </c>
      <c r="S47" s="179">
        <v>-1.5817612384139146E-4</v>
      </c>
    </row>
    <row r="48" spans="1:19">
      <c r="A48" s="77" t="s">
        <v>16</v>
      </c>
      <c r="B48" s="178">
        <v>0</v>
      </c>
      <c r="C48" s="178">
        <v>6</v>
      </c>
      <c r="D48" s="178">
        <v>3915</v>
      </c>
      <c r="E48" s="178">
        <v>0</v>
      </c>
      <c r="F48" s="178">
        <v>0</v>
      </c>
      <c r="G48" s="178">
        <v>2568</v>
      </c>
      <c r="H48" s="178">
        <v>0</v>
      </c>
      <c r="I48" s="178">
        <v>6</v>
      </c>
      <c r="J48" s="178">
        <v>6483</v>
      </c>
      <c r="K48" s="178">
        <v>0</v>
      </c>
      <c r="L48" s="178">
        <v>0</v>
      </c>
      <c r="M48" s="178">
        <v>19</v>
      </c>
      <c r="N48" s="178">
        <v>0</v>
      </c>
      <c r="O48" s="178">
        <v>0</v>
      </c>
      <c r="P48" s="178">
        <v>28</v>
      </c>
      <c r="Q48" s="179" t="s">
        <v>1115</v>
      </c>
      <c r="R48" s="179">
        <v>0</v>
      </c>
      <c r="S48" s="179">
        <v>7.3026724673710408E-3</v>
      </c>
    </row>
    <row r="49" spans="1:19" ht="24">
      <c r="A49" s="656" t="s">
        <v>584</v>
      </c>
      <c r="B49" s="657">
        <v>228259</v>
      </c>
      <c r="C49" s="657">
        <v>938130</v>
      </c>
      <c r="D49" s="657">
        <v>52377</v>
      </c>
      <c r="E49" s="657">
        <v>133182</v>
      </c>
      <c r="F49" s="657">
        <v>878041</v>
      </c>
      <c r="G49" s="657">
        <v>50755</v>
      </c>
      <c r="H49" s="657">
        <v>361441</v>
      </c>
      <c r="I49" s="657">
        <v>1816171</v>
      </c>
      <c r="J49" s="657">
        <v>103132</v>
      </c>
      <c r="K49" s="657">
        <v>6104</v>
      </c>
      <c r="L49" s="657">
        <v>-352</v>
      </c>
      <c r="M49" s="657">
        <v>-818</v>
      </c>
      <c r="N49" s="657">
        <v>4541</v>
      </c>
      <c r="O49" s="657">
        <v>-305</v>
      </c>
      <c r="P49" s="657">
        <v>-563</v>
      </c>
      <c r="Q49" s="658">
        <v>3.0345271895916737E-2</v>
      </c>
      <c r="R49" s="658">
        <v>-3.6161926170230618E-4</v>
      </c>
      <c r="S49" s="658">
        <v>-1.3213667199295731E-2</v>
      </c>
    </row>
    <row r="50" spans="1:19" ht="24">
      <c r="A50" s="659" t="s">
        <v>585</v>
      </c>
      <c r="B50" s="1129">
        <v>1218766</v>
      </c>
      <c r="C50" s="1129"/>
      <c r="D50" s="1129"/>
      <c r="E50" s="1129">
        <v>1061978</v>
      </c>
      <c r="F50" s="1129"/>
      <c r="G50" s="1129"/>
      <c r="H50" s="1129">
        <v>2280744</v>
      </c>
      <c r="I50" s="1129"/>
      <c r="J50" s="1129"/>
      <c r="K50" s="1129">
        <v>4934</v>
      </c>
      <c r="L50" s="1129"/>
      <c r="M50" s="1129"/>
      <c r="N50" s="1129">
        <v>3673</v>
      </c>
      <c r="O50" s="1129"/>
      <c r="P50" s="1129"/>
      <c r="Q50" s="1128">
        <v>3.788063835939548E-3</v>
      </c>
      <c r="R50" s="1128"/>
      <c r="S50" s="1128"/>
    </row>
    <row r="51" spans="1:19">
      <c r="A51" s="14" t="s">
        <v>586</v>
      </c>
      <c r="B51"/>
      <c r="C51"/>
    </row>
    <row r="53" spans="1:19">
      <c r="A53" s="595" t="s">
        <v>81</v>
      </c>
      <c r="S53" s="13" t="s">
        <v>786</v>
      </c>
    </row>
    <row r="54" spans="1:19">
      <c r="A54" s="595"/>
    </row>
  </sheetData>
  <mergeCells count="50">
    <mergeCell ref="S7:S9"/>
    <mergeCell ref="J8:L8"/>
    <mergeCell ref="M8:O8"/>
    <mergeCell ref="P8:R8"/>
    <mergeCell ref="D8:F8"/>
    <mergeCell ref="G8:I8"/>
    <mergeCell ref="D7:F7"/>
    <mergeCell ref="G7:I7"/>
    <mergeCell ref="J7:L7"/>
    <mergeCell ref="M7:O7"/>
    <mergeCell ref="P7:R7"/>
    <mergeCell ref="Q50:S50"/>
    <mergeCell ref="B50:D50"/>
    <mergeCell ref="E50:G50"/>
    <mergeCell ref="H50:J50"/>
    <mergeCell ref="K50:M50"/>
    <mergeCell ref="N50:P50"/>
    <mergeCell ref="N35:P35"/>
    <mergeCell ref="Q35:S35"/>
    <mergeCell ref="B36:D36"/>
    <mergeCell ref="E36:G36"/>
    <mergeCell ref="H36:J36"/>
    <mergeCell ref="K36:M36"/>
    <mergeCell ref="N36:P36"/>
    <mergeCell ref="Q36:S36"/>
    <mergeCell ref="H35:J35"/>
    <mergeCell ref="B35:D35"/>
    <mergeCell ref="E35:G35"/>
    <mergeCell ref="K35:M35"/>
    <mergeCell ref="A10:C10"/>
    <mergeCell ref="A7:C7"/>
    <mergeCell ref="A8:C8"/>
    <mergeCell ref="A9:C9"/>
    <mergeCell ref="A11:C11"/>
    <mergeCell ref="A12:C12"/>
    <mergeCell ref="A13:C13"/>
    <mergeCell ref="A14:C14"/>
    <mergeCell ref="A15:C15"/>
    <mergeCell ref="A16:C16"/>
    <mergeCell ref="A24:C24"/>
    <mergeCell ref="A25:C25"/>
    <mergeCell ref="A26:C26"/>
    <mergeCell ref="A27:C27"/>
    <mergeCell ref="A17:C17"/>
    <mergeCell ref="A18:C18"/>
    <mergeCell ref="A19:C19"/>
    <mergeCell ref="A22:C22"/>
    <mergeCell ref="A23:C23"/>
    <mergeCell ref="A20:C20"/>
    <mergeCell ref="A21:C21"/>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56" customWidth="1"/>
    <col min="4" max="4" width="21.85546875" customWidth="1"/>
    <col min="5" max="5" width="14.85546875" customWidth="1"/>
  </cols>
  <sheetData>
    <row r="1" spans="1:8" ht="12.75" customHeight="1">
      <c r="A1" s="142" t="s">
        <v>680</v>
      </c>
    </row>
    <row r="2" spans="1:8" ht="12.75" customHeight="1">
      <c r="A2" s="506" t="s">
        <v>681</v>
      </c>
    </row>
    <row r="3" spans="1:8">
      <c r="D3" s="309"/>
      <c r="E3" s="13" t="s">
        <v>1378</v>
      </c>
    </row>
    <row r="4" spans="1:8" ht="79.5" customHeight="1">
      <c r="A4" s="1244" t="s">
        <v>331</v>
      </c>
      <c r="B4" s="439" t="s">
        <v>332</v>
      </c>
      <c r="C4" s="478" t="s">
        <v>313</v>
      </c>
      <c r="D4" s="439" t="s">
        <v>333</v>
      </c>
      <c r="E4" s="478" t="s">
        <v>313</v>
      </c>
    </row>
    <row r="5" spans="1:8" ht="15.75" customHeight="1">
      <c r="A5" s="1244"/>
      <c r="B5" s="479" t="s">
        <v>1647</v>
      </c>
      <c r="C5" s="480"/>
      <c r="D5" s="479" t="s">
        <v>1647</v>
      </c>
      <c r="E5" s="480"/>
    </row>
    <row r="6" spans="1:8">
      <c r="A6" s="481" t="s">
        <v>1323</v>
      </c>
      <c r="B6" s="482">
        <v>796</v>
      </c>
      <c r="C6" s="483">
        <v>0.1070931849791377</v>
      </c>
      <c r="D6" s="482">
        <v>15970.22458</v>
      </c>
      <c r="E6" s="483">
        <v>9.7785765079220363E-2</v>
      </c>
      <c r="F6" s="43"/>
      <c r="G6" s="76"/>
      <c r="H6" s="76"/>
    </row>
    <row r="7" spans="1:8">
      <c r="A7" s="481" t="s">
        <v>1561</v>
      </c>
      <c r="B7" s="482">
        <v>885</v>
      </c>
      <c r="C7" s="483">
        <v>0.69216061185468447</v>
      </c>
      <c r="D7" s="482">
        <v>18990.102269999999</v>
      </c>
      <c r="E7" s="483">
        <v>0.32102961888070131</v>
      </c>
      <c r="F7" s="43"/>
      <c r="G7" s="76"/>
      <c r="H7" s="76"/>
    </row>
    <row r="8" spans="1:8">
      <c r="A8" s="481" t="s">
        <v>1273</v>
      </c>
      <c r="B8" s="482">
        <v>98</v>
      </c>
      <c r="C8" s="483">
        <v>-0.42352941176470588</v>
      </c>
      <c r="D8" s="482">
        <v>6268.43894</v>
      </c>
      <c r="E8" s="483">
        <v>-0.33443315967183773</v>
      </c>
      <c r="F8" s="43"/>
      <c r="G8" s="76"/>
      <c r="H8" s="76"/>
    </row>
    <row r="9" spans="1:8">
      <c r="A9" s="481" t="s">
        <v>1562</v>
      </c>
      <c r="B9" s="482">
        <v>2046</v>
      </c>
      <c r="C9" s="483">
        <v>0.586046511627907</v>
      </c>
      <c r="D9" s="482">
        <v>72309.491070000004</v>
      </c>
      <c r="E9" s="483">
        <v>0.68257388675408648</v>
      </c>
      <c r="F9" s="43"/>
      <c r="G9" s="76"/>
      <c r="H9" s="76"/>
    </row>
    <row r="10" spans="1:8">
      <c r="A10" s="481" t="s">
        <v>1304</v>
      </c>
      <c r="B10" s="482">
        <v>54</v>
      </c>
      <c r="C10" s="483">
        <v>-0.1</v>
      </c>
      <c r="D10" s="482">
        <v>6216.134</v>
      </c>
      <c r="E10" s="483">
        <v>0.15500175959312698</v>
      </c>
      <c r="F10" s="43"/>
      <c r="G10" s="76"/>
      <c r="H10" s="76"/>
    </row>
    <row r="11" spans="1:8">
      <c r="A11" s="481" t="s">
        <v>1563</v>
      </c>
      <c r="B11" s="482">
        <v>1238</v>
      </c>
      <c r="C11" s="483">
        <v>8.4063047285464099E-2</v>
      </c>
      <c r="D11" s="482">
        <v>41760.518299999996</v>
      </c>
      <c r="E11" s="483">
        <v>0.19075337373091</v>
      </c>
      <c r="F11" s="43"/>
      <c r="G11" s="76"/>
      <c r="H11" s="76"/>
    </row>
    <row r="12" spans="1:8" ht="24">
      <c r="A12" s="481" t="s">
        <v>1564</v>
      </c>
      <c r="B12" s="482">
        <v>423</v>
      </c>
      <c r="C12" s="483">
        <v>-0.50641773628938158</v>
      </c>
      <c r="D12" s="482">
        <v>17137.940220000004</v>
      </c>
      <c r="E12" s="483">
        <v>-0.45685149594059365</v>
      </c>
      <c r="F12" s="43"/>
      <c r="G12" s="76"/>
      <c r="H12" s="76"/>
    </row>
    <row r="13" spans="1:8">
      <c r="A13" s="481" t="s">
        <v>1324</v>
      </c>
      <c r="B13" s="482">
        <v>2849</v>
      </c>
      <c r="C13" s="483">
        <v>6.1475409836065573E-2</v>
      </c>
      <c r="D13" s="482">
        <v>91159.59431</v>
      </c>
      <c r="E13" s="483">
        <v>0.3220199947367563</v>
      </c>
      <c r="F13" s="43"/>
      <c r="G13" s="76"/>
      <c r="H13" s="76"/>
    </row>
    <row r="14" spans="1:8">
      <c r="A14" s="481" t="s">
        <v>1565</v>
      </c>
      <c r="B14" s="482">
        <v>751</v>
      </c>
      <c r="C14" s="483">
        <v>0.16614906832298137</v>
      </c>
      <c r="D14" s="482">
        <v>19860.47294</v>
      </c>
      <c r="E14" s="483">
        <v>4.6332390528463122E-2</v>
      </c>
      <c r="F14" s="43"/>
      <c r="G14" s="76"/>
      <c r="H14" s="76"/>
    </row>
    <row r="15" spans="1:8">
      <c r="A15" s="481" t="s">
        <v>1566</v>
      </c>
      <c r="B15" s="482">
        <v>3292</v>
      </c>
      <c r="C15" s="483">
        <v>0.27448703058459156</v>
      </c>
      <c r="D15" s="482">
        <v>72141.297480000008</v>
      </c>
      <c r="E15" s="483">
        <v>0.56263421123183455</v>
      </c>
      <c r="F15" s="43"/>
      <c r="G15" s="76"/>
      <c r="H15" s="76"/>
    </row>
    <row r="16" spans="1:8">
      <c r="A16" s="481" t="s">
        <v>1305</v>
      </c>
      <c r="B16" s="482">
        <v>1267</v>
      </c>
      <c r="C16" s="483">
        <v>0.6826029216467463</v>
      </c>
      <c r="D16" s="482">
        <v>34722.685100000002</v>
      </c>
      <c r="E16" s="483">
        <v>0.72595163741333302</v>
      </c>
      <c r="F16" s="43"/>
      <c r="G16" s="76"/>
      <c r="H16" s="76"/>
    </row>
    <row r="17" spans="1:11">
      <c r="A17" s="481" t="s">
        <v>1567</v>
      </c>
      <c r="B17" s="482">
        <v>148</v>
      </c>
      <c r="C17" s="483">
        <v>0.11278195488721804</v>
      </c>
      <c r="D17" s="482">
        <v>12529.382150000001</v>
      </c>
      <c r="E17" s="483">
        <v>-3.4190265237435222E-2</v>
      </c>
      <c r="F17" s="43"/>
      <c r="G17" s="76"/>
      <c r="H17" s="76"/>
    </row>
    <row r="18" spans="1:11">
      <c r="A18" s="481" t="s">
        <v>1568</v>
      </c>
      <c r="B18" s="482">
        <v>513</v>
      </c>
      <c r="C18" s="483">
        <v>1.8186813186813187</v>
      </c>
      <c r="D18" s="482">
        <v>10409.155919999999</v>
      </c>
      <c r="E18" s="483">
        <v>1.9875225259813698</v>
      </c>
      <c r="F18" s="43"/>
      <c r="G18" s="76"/>
      <c r="H18" s="76"/>
    </row>
    <row r="19" spans="1:11" s="256" customFormat="1">
      <c r="A19" s="481" t="s">
        <v>1569</v>
      </c>
      <c r="B19" s="482">
        <v>2148</v>
      </c>
      <c r="C19" s="483">
        <v>-1.1959521619135235E-2</v>
      </c>
      <c r="D19" s="482">
        <v>70990.371620000005</v>
      </c>
      <c r="E19" s="483">
        <v>0.25490687710251098</v>
      </c>
      <c r="F19" s="43"/>
      <c r="G19" s="76"/>
      <c r="H19" s="76"/>
    </row>
    <row r="20" spans="1:11">
      <c r="A20" s="481" t="s">
        <v>1570</v>
      </c>
      <c r="B20" s="482">
        <v>61</v>
      </c>
      <c r="C20" s="483">
        <v>-0.15277777777777779</v>
      </c>
      <c r="D20" s="482">
        <v>6948.3968700000005</v>
      </c>
      <c r="E20" s="483">
        <v>-4.929953194221736E-2</v>
      </c>
      <c r="F20" s="43"/>
      <c r="G20" s="76"/>
      <c r="H20" s="76"/>
    </row>
    <row r="21" spans="1:11">
      <c r="A21" s="484" t="s">
        <v>334</v>
      </c>
      <c r="B21" s="485">
        <v>16569</v>
      </c>
      <c r="C21" s="486">
        <v>0.18468468468468469</v>
      </c>
      <c r="D21" s="485">
        <v>497414.20577</v>
      </c>
      <c r="E21" s="486">
        <v>0.2823968756488211</v>
      </c>
      <c r="G21" s="76"/>
      <c r="H21" s="76"/>
    </row>
    <row r="22" spans="1:11">
      <c r="A22" s="16" t="s">
        <v>328</v>
      </c>
    </row>
    <row r="23" spans="1:11" ht="76.5" customHeight="1">
      <c r="A23" s="1247" t="s">
        <v>335</v>
      </c>
      <c r="B23" s="1247"/>
      <c r="C23" s="1247"/>
      <c r="D23" s="1247"/>
      <c r="E23" s="1247"/>
      <c r="G23" s="1251"/>
      <c r="H23" s="1251"/>
      <c r="I23" s="1251"/>
      <c r="J23" s="1251"/>
      <c r="K23" s="1251"/>
    </row>
    <row r="24" spans="1:11" ht="21.75" customHeight="1">
      <c r="A24" s="1240" t="s">
        <v>306</v>
      </c>
      <c r="B24" s="1240"/>
      <c r="C24" s="1240"/>
      <c r="D24" s="1240"/>
      <c r="E24" s="1240"/>
      <c r="F24" s="70"/>
    </row>
    <row r="25" spans="1:11" ht="12.75" customHeight="1"/>
    <row r="26" spans="1:11" ht="12.75" customHeight="1">
      <c r="A26" s="596"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4" t="s">
        <v>824</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39" t="s">
        <v>682</v>
      </c>
    </row>
    <row r="2" spans="1:9" ht="12.75" customHeight="1">
      <c r="A2" s="510" t="s">
        <v>683</v>
      </c>
    </row>
    <row r="3" spans="1:9" ht="12.75" customHeight="1">
      <c r="E3" s="73"/>
      <c r="F3" s="73"/>
      <c r="I3" s="13" t="s">
        <v>1378</v>
      </c>
    </row>
    <row r="4" spans="1:9" s="256" customFormat="1" ht="21" customHeight="1">
      <c r="A4" s="429"/>
      <c r="B4" s="1242" t="s">
        <v>307</v>
      </c>
      <c r="C4" s="1242"/>
      <c r="D4" s="1242"/>
      <c r="E4" s="1242"/>
      <c r="F4" s="1242" t="s">
        <v>308</v>
      </c>
      <c r="G4" s="1242"/>
      <c r="H4" s="1242"/>
      <c r="I4" s="1242"/>
    </row>
    <row r="5" spans="1:9" ht="89.25" customHeight="1">
      <c r="A5" s="439" t="s">
        <v>309</v>
      </c>
      <c r="B5" s="755" t="s">
        <v>310</v>
      </c>
      <c r="C5" s="1253" t="s">
        <v>311</v>
      </c>
      <c r="D5" s="755" t="s">
        <v>757</v>
      </c>
      <c r="E5" s="1253" t="s">
        <v>311</v>
      </c>
      <c r="F5" s="755" t="s">
        <v>312</v>
      </c>
      <c r="G5" s="1253" t="s">
        <v>834</v>
      </c>
      <c r="H5" s="755" t="s">
        <v>758</v>
      </c>
      <c r="I5" s="1253" t="s">
        <v>834</v>
      </c>
    </row>
    <row r="6" spans="1:9" ht="17.25" customHeight="1">
      <c r="A6" s="459"/>
      <c r="B6" s="479">
        <v>45382</v>
      </c>
      <c r="C6" s="1253"/>
      <c r="D6" s="479">
        <v>45382</v>
      </c>
      <c r="E6" s="1253"/>
      <c r="F6" s="479" t="s">
        <v>1647</v>
      </c>
      <c r="G6" s="1253"/>
      <c r="H6" s="479" t="s">
        <v>1647</v>
      </c>
      <c r="I6" s="1253"/>
    </row>
    <row r="7" spans="1:9" ht="12.75" customHeight="1">
      <c r="A7" s="472" t="s">
        <v>314</v>
      </c>
      <c r="B7" s="473"/>
      <c r="C7" s="474"/>
      <c r="D7" s="473"/>
      <c r="E7" s="474"/>
      <c r="F7" s="473"/>
      <c r="G7" s="474"/>
      <c r="H7" s="473"/>
      <c r="I7" s="474"/>
    </row>
    <row r="8" spans="1:9" ht="12.75" customHeight="1">
      <c r="A8" s="464" t="s">
        <v>315</v>
      </c>
      <c r="B8" s="461">
        <v>17</v>
      </c>
      <c r="C8" s="462">
        <v>-0.29166666666666669</v>
      </c>
      <c r="D8" s="463">
        <v>7953.9041699999998</v>
      </c>
      <c r="E8" s="462">
        <v>-0.17513652388721462</v>
      </c>
      <c r="F8" s="461">
        <v>0</v>
      </c>
      <c r="G8" s="462" t="e">
        <v>#DIV/0!</v>
      </c>
      <c r="H8" s="463">
        <v>0</v>
      </c>
      <c r="I8" s="462" t="e">
        <v>#DIV/0!</v>
      </c>
    </row>
    <row r="9" spans="1:9" ht="12.75" customHeight="1">
      <c r="A9" s="464" t="s">
        <v>316</v>
      </c>
      <c r="B9" s="461">
        <v>32533</v>
      </c>
      <c r="C9" s="462">
        <v>4.3092115810061241E-2</v>
      </c>
      <c r="D9" s="463">
        <v>348905.85605</v>
      </c>
      <c r="E9" s="462">
        <v>0.29215072306115913</v>
      </c>
      <c r="F9" s="461">
        <v>2823</v>
      </c>
      <c r="G9" s="462">
        <v>-1.4659685863874346E-2</v>
      </c>
      <c r="H9" s="463">
        <v>60861.552230000008</v>
      </c>
      <c r="I9" s="462">
        <v>0.28339667680510588</v>
      </c>
    </row>
    <row r="10" spans="1:9" ht="12.75" customHeight="1">
      <c r="A10" s="460" t="s">
        <v>317</v>
      </c>
      <c r="B10" s="461">
        <v>5502</v>
      </c>
      <c r="C10" s="462">
        <v>-2.3429179978700747E-2</v>
      </c>
      <c r="D10" s="463">
        <v>63742.392300000007</v>
      </c>
      <c r="E10" s="462">
        <v>0.36315236054664379</v>
      </c>
      <c r="F10" s="461">
        <v>614</v>
      </c>
      <c r="G10" s="462">
        <v>0.71508379888268159</v>
      </c>
      <c r="H10" s="463">
        <v>10543.419230000001</v>
      </c>
      <c r="I10" s="462">
        <v>-7.1730063453216805E-4</v>
      </c>
    </row>
    <row r="11" spans="1:9" ht="12.75" customHeight="1">
      <c r="A11" s="464" t="s">
        <v>318</v>
      </c>
      <c r="B11" s="461">
        <v>13</v>
      </c>
      <c r="C11" s="462">
        <v>-0.27777777777777779</v>
      </c>
      <c r="D11" s="463">
        <v>99.321669999999997</v>
      </c>
      <c r="E11" s="462">
        <v>-0.71916111793937632</v>
      </c>
      <c r="F11" s="461">
        <v>0</v>
      </c>
      <c r="G11" s="462">
        <v>0</v>
      </c>
      <c r="H11" s="463">
        <v>0</v>
      </c>
      <c r="I11" s="462">
        <v>0</v>
      </c>
    </row>
    <row r="12" spans="1:9" ht="12.75" customHeight="1">
      <c r="A12" s="465" t="s">
        <v>319</v>
      </c>
      <c r="B12" s="461">
        <v>0</v>
      </c>
      <c r="C12" s="462">
        <v>0</v>
      </c>
      <c r="D12" s="463">
        <v>0</v>
      </c>
      <c r="E12" s="462">
        <v>0</v>
      </c>
      <c r="F12" s="461">
        <v>0</v>
      </c>
      <c r="G12" s="462">
        <v>0</v>
      </c>
      <c r="H12" s="463">
        <v>0</v>
      </c>
      <c r="I12" s="462">
        <v>0</v>
      </c>
    </row>
    <row r="13" spans="1:9" ht="29.25">
      <c r="A13" s="460" t="s">
        <v>320</v>
      </c>
      <c r="B13" s="461">
        <v>397</v>
      </c>
      <c r="C13" s="462">
        <v>-0.11777777777777777</v>
      </c>
      <c r="D13" s="463">
        <v>12702.884389999999</v>
      </c>
      <c r="E13" s="462">
        <v>0.32016254972797387</v>
      </c>
      <c r="F13" s="461">
        <v>23</v>
      </c>
      <c r="G13" s="462">
        <v>2.2857142857142856</v>
      </c>
      <c r="H13" s="463">
        <v>5361.6954100000003</v>
      </c>
      <c r="I13" s="462">
        <v>6.156431065272054</v>
      </c>
    </row>
    <row r="14" spans="1:9" ht="12.75" customHeight="1">
      <c r="A14" s="464" t="s">
        <v>321</v>
      </c>
      <c r="B14" s="461">
        <v>27</v>
      </c>
      <c r="C14" s="462">
        <v>0.8</v>
      </c>
      <c r="D14" s="463">
        <v>155.17814999999999</v>
      </c>
      <c r="E14" s="462">
        <v>1.5169435072609929</v>
      </c>
      <c r="F14" s="461">
        <v>4</v>
      </c>
      <c r="G14" s="462">
        <v>3</v>
      </c>
      <c r="H14" s="463">
        <v>129.48265000000001</v>
      </c>
      <c r="I14" s="462">
        <v>8.0092560766703453</v>
      </c>
    </row>
    <row r="15" spans="1:9" ht="22.5" customHeight="1">
      <c r="A15" s="466" t="s">
        <v>322</v>
      </c>
      <c r="B15" s="469">
        <v>38489</v>
      </c>
      <c r="C15" s="468">
        <v>3.1047414947763193E-2</v>
      </c>
      <c r="D15" s="469">
        <v>433559.53672999993</v>
      </c>
      <c r="E15" s="468">
        <v>0.28858890799446835</v>
      </c>
      <c r="F15" s="469">
        <v>3464</v>
      </c>
      <c r="G15" s="470">
        <v>7.2113896626431445E-2</v>
      </c>
      <c r="H15" s="469">
        <v>76896.149519999992</v>
      </c>
      <c r="I15" s="470">
        <v>0.3091643578083611</v>
      </c>
    </row>
    <row r="16" spans="1:9" ht="15" customHeight="1">
      <c r="A16" s="472" t="s">
        <v>323</v>
      </c>
      <c r="B16" s="475"/>
      <c r="C16" s="471"/>
      <c r="D16" s="475"/>
      <c r="E16" s="476"/>
      <c r="F16" s="475"/>
      <c r="G16" s="471"/>
      <c r="H16" s="475"/>
      <c r="I16" s="476"/>
    </row>
    <row r="17" spans="1:9" ht="12.75" customHeight="1">
      <c r="A17" s="464" t="s">
        <v>315</v>
      </c>
      <c r="B17" s="461">
        <v>154</v>
      </c>
      <c r="C17" s="462">
        <v>-0.13966480446927373</v>
      </c>
      <c r="D17" s="461">
        <v>44548.60613</v>
      </c>
      <c r="E17" s="462">
        <v>-0.13704146768590805</v>
      </c>
      <c r="F17" s="461">
        <v>1</v>
      </c>
      <c r="G17" s="462">
        <v>-0.75</v>
      </c>
      <c r="H17" s="463">
        <v>600</v>
      </c>
      <c r="I17" s="462">
        <v>-0.58776486107675818</v>
      </c>
    </row>
    <row r="18" spans="1:9" ht="12.75" customHeight="1">
      <c r="A18" s="464" t="s">
        <v>316</v>
      </c>
      <c r="B18" s="461">
        <v>101381</v>
      </c>
      <c r="C18" s="462">
        <v>9.6164866413658137E-2</v>
      </c>
      <c r="D18" s="461">
        <v>1472776.5788400001</v>
      </c>
      <c r="E18" s="462">
        <v>0.25020183650128486</v>
      </c>
      <c r="F18" s="461">
        <v>10687</v>
      </c>
      <c r="G18" s="462">
        <v>0.24252993837925824</v>
      </c>
      <c r="H18" s="463">
        <v>252432.67046999998</v>
      </c>
      <c r="I18" s="462">
        <v>0.2616808705710908</v>
      </c>
    </row>
    <row r="19" spans="1:9" ht="12.75" customHeight="1">
      <c r="A19" s="460" t="s">
        <v>317</v>
      </c>
      <c r="B19" s="461">
        <v>21911</v>
      </c>
      <c r="C19" s="462">
        <v>-5.4920116194625999E-3</v>
      </c>
      <c r="D19" s="461">
        <v>635639.21123000002</v>
      </c>
      <c r="E19" s="462">
        <v>0.16986602813317822</v>
      </c>
      <c r="F19" s="461">
        <v>1714</v>
      </c>
      <c r="G19" s="462">
        <v>0.17076502732240437</v>
      </c>
      <c r="H19" s="463">
        <v>87945.447440000018</v>
      </c>
      <c r="I19" s="462">
        <v>0.14964618283063738</v>
      </c>
    </row>
    <row r="20" spans="1:9" ht="12.75" customHeight="1">
      <c r="A20" s="464" t="s">
        <v>318</v>
      </c>
      <c r="B20" s="461">
        <v>1777</v>
      </c>
      <c r="C20" s="462">
        <v>0.19743935309973046</v>
      </c>
      <c r="D20" s="461">
        <v>251570.57727000004</v>
      </c>
      <c r="E20" s="462">
        <v>0.40508470791260509</v>
      </c>
      <c r="F20" s="461">
        <v>127</v>
      </c>
      <c r="G20" s="462">
        <v>0.23300970873786409</v>
      </c>
      <c r="H20" s="463">
        <v>38967.257570000002</v>
      </c>
      <c r="I20" s="462">
        <v>0.78447707823638912</v>
      </c>
    </row>
    <row r="21" spans="1:9" ht="12.75" customHeight="1">
      <c r="A21" s="465" t="s">
        <v>319</v>
      </c>
      <c r="B21" s="461">
        <v>0</v>
      </c>
      <c r="C21" s="462">
        <v>0</v>
      </c>
      <c r="D21" s="461">
        <v>0</v>
      </c>
      <c r="E21" s="462">
        <v>0</v>
      </c>
      <c r="F21" s="461">
        <v>0</v>
      </c>
      <c r="G21" s="462">
        <v>0</v>
      </c>
      <c r="H21" s="463">
        <v>0</v>
      </c>
      <c r="I21" s="462">
        <v>0</v>
      </c>
    </row>
    <row r="22" spans="1:9" ht="29.25">
      <c r="A22" s="460" t="s">
        <v>320</v>
      </c>
      <c r="B22" s="461">
        <v>9288</v>
      </c>
      <c r="C22" s="462">
        <v>5.5574497101943406E-2</v>
      </c>
      <c r="D22" s="461">
        <v>318882.19375999999</v>
      </c>
      <c r="E22" s="462">
        <v>0.12448604018175886</v>
      </c>
      <c r="F22" s="461">
        <v>563</v>
      </c>
      <c r="G22" s="462">
        <v>4.2592592592592592E-2</v>
      </c>
      <c r="H22" s="463">
        <v>40396.318869999996</v>
      </c>
      <c r="I22" s="462">
        <v>0.41245097672790948</v>
      </c>
    </row>
    <row r="23" spans="1:9" ht="12.75" customHeight="1">
      <c r="A23" s="464" t="s">
        <v>324</v>
      </c>
      <c r="B23" s="461">
        <v>321</v>
      </c>
      <c r="C23" s="462">
        <v>-0.11813186813186813</v>
      </c>
      <c r="D23" s="461">
        <v>4716.7749899999999</v>
      </c>
      <c r="E23" s="462">
        <v>-0.20214491573810275</v>
      </c>
      <c r="F23" s="461">
        <v>13</v>
      </c>
      <c r="G23" s="462">
        <v>-0.69767441860465118</v>
      </c>
      <c r="H23" s="463">
        <v>176.36190000000002</v>
      </c>
      <c r="I23" s="462">
        <v>-0.73870521145033696</v>
      </c>
    </row>
    <row r="24" spans="1:9" ht="22.5" customHeight="1">
      <c r="A24" s="466" t="s">
        <v>325</v>
      </c>
      <c r="B24" s="467">
        <v>134832</v>
      </c>
      <c r="C24" s="468">
        <v>7.5687103594080332E-2</v>
      </c>
      <c r="D24" s="469">
        <v>2728133.9422199996</v>
      </c>
      <c r="E24" s="468">
        <v>0.21708401638953653</v>
      </c>
      <c r="F24" s="469">
        <v>13105</v>
      </c>
      <c r="G24" s="470">
        <v>0.21850302185030218</v>
      </c>
      <c r="H24" s="469">
        <v>420518.05625000002</v>
      </c>
      <c r="I24" s="470">
        <v>0.2776200979668681</v>
      </c>
    </row>
    <row r="25" spans="1:9" ht="15" customHeight="1">
      <c r="A25" s="472" t="s">
        <v>326</v>
      </c>
      <c r="B25" s="475"/>
      <c r="C25" s="471"/>
      <c r="D25" s="475"/>
      <c r="E25" s="477"/>
      <c r="F25" s="475"/>
      <c r="G25" s="471"/>
      <c r="H25" s="475"/>
      <c r="I25" s="477"/>
    </row>
    <row r="26" spans="1:9" ht="12.75" customHeight="1">
      <c r="A26" s="464" t="s">
        <v>315</v>
      </c>
      <c r="B26" s="461">
        <v>2</v>
      </c>
      <c r="C26" s="462">
        <v>0</v>
      </c>
      <c r="D26" s="461">
        <v>0</v>
      </c>
      <c r="E26" s="462">
        <v>0</v>
      </c>
      <c r="F26" s="461"/>
      <c r="G26" s="462"/>
      <c r="H26" s="461"/>
      <c r="I26" s="462"/>
    </row>
    <row r="27" spans="1:9" ht="12.75" customHeight="1">
      <c r="A27" s="464" t="s">
        <v>316</v>
      </c>
      <c r="B27" s="461">
        <v>4</v>
      </c>
      <c r="C27" s="462">
        <v>0</v>
      </c>
      <c r="D27" s="461">
        <v>0</v>
      </c>
      <c r="E27" s="462">
        <v>0</v>
      </c>
      <c r="F27" s="461"/>
      <c r="G27" s="462"/>
      <c r="H27" s="461"/>
      <c r="I27" s="462"/>
    </row>
    <row r="28" spans="1:9" ht="12.75" customHeight="1">
      <c r="A28" s="460" t="s">
        <v>317</v>
      </c>
      <c r="B28" s="461">
        <v>0</v>
      </c>
      <c r="C28" s="462">
        <v>0</v>
      </c>
      <c r="D28" s="461">
        <v>0</v>
      </c>
      <c r="E28" s="462">
        <v>0</v>
      </c>
      <c r="F28" s="461"/>
      <c r="G28" s="462"/>
      <c r="H28" s="461"/>
      <c r="I28" s="462"/>
    </row>
    <row r="29" spans="1:9" ht="12.75" customHeight="1">
      <c r="A29" s="464" t="s">
        <v>318</v>
      </c>
      <c r="B29" s="461">
        <v>0</v>
      </c>
      <c r="C29" s="462">
        <v>0</v>
      </c>
      <c r="D29" s="461">
        <v>0</v>
      </c>
      <c r="E29" s="462">
        <v>0</v>
      </c>
      <c r="F29" s="461"/>
      <c r="G29" s="462"/>
      <c r="H29" s="461"/>
      <c r="I29" s="462"/>
    </row>
    <row r="30" spans="1:9" ht="12.75" customHeight="1">
      <c r="A30" s="465" t="s">
        <v>327</v>
      </c>
      <c r="B30" s="461">
        <v>0</v>
      </c>
      <c r="C30" s="462">
        <v>0</v>
      </c>
      <c r="D30" s="461">
        <v>0</v>
      </c>
      <c r="E30" s="462">
        <v>0</v>
      </c>
      <c r="F30" s="461"/>
      <c r="G30" s="462"/>
      <c r="H30" s="461"/>
      <c r="I30" s="462"/>
    </row>
    <row r="31" spans="1:9" ht="29.25">
      <c r="A31" s="460" t="s">
        <v>320</v>
      </c>
      <c r="B31" s="461">
        <v>0</v>
      </c>
      <c r="C31" s="462">
        <v>0</v>
      </c>
      <c r="D31" s="461">
        <v>0</v>
      </c>
      <c r="E31" s="462">
        <v>0</v>
      </c>
      <c r="F31" s="461"/>
      <c r="G31" s="462"/>
      <c r="H31" s="461"/>
      <c r="I31" s="462"/>
    </row>
    <row r="32" spans="1:9" ht="12.75" customHeight="1">
      <c r="A32" s="464" t="s">
        <v>321</v>
      </c>
      <c r="B32" s="461">
        <v>0</v>
      </c>
      <c r="C32" s="462">
        <v>0</v>
      </c>
      <c r="D32" s="461">
        <v>0</v>
      </c>
      <c r="E32" s="462">
        <v>0</v>
      </c>
      <c r="F32" s="461"/>
      <c r="G32" s="462"/>
      <c r="H32" s="461"/>
      <c r="I32" s="462"/>
    </row>
    <row r="33" spans="1:13" ht="22.5" customHeight="1">
      <c r="A33" s="466" t="s">
        <v>322</v>
      </c>
      <c r="B33" s="469">
        <v>6</v>
      </c>
      <c r="C33" s="468">
        <v>0</v>
      </c>
      <c r="D33" s="469">
        <v>0</v>
      </c>
      <c r="E33" s="468">
        <v>0</v>
      </c>
      <c r="F33" s="469"/>
      <c r="G33" s="468"/>
      <c r="H33" s="469"/>
      <c r="I33" s="468"/>
    </row>
    <row r="34" spans="1:13" ht="12.75" customHeight="1">
      <c r="A34" s="16" t="s">
        <v>328</v>
      </c>
      <c r="J34" s="192"/>
      <c r="K34" s="192"/>
      <c r="L34" s="192"/>
      <c r="M34" s="192"/>
    </row>
    <row r="35" spans="1:13" ht="48" customHeight="1">
      <c r="A35" s="1254" t="s">
        <v>329</v>
      </c>
      <c r="B35" s="1254"/>
      <c r="C35" s="1254"/>
      <c r="D35" s="1254"/>
      <c r="E35" s="1254"/>
      <c r="F35" s="1254"/>
      <c r="G35" s="1254"/>
      <c r="H35" s="1254"/>
      <c r="I35" s="1254"/>
      <c r="J35" s="192"/>
      <c r="K35" s="192"/>
      <c r="L35" s="192"/>
      <c r="M35" s="192"/>
    </row>
    <row r="36" spans="1:13" ht="25.5" customHeight="1">
      <c r="A36" s="1252" t="s">
        <v>330</v>
      </c>
      <c r="B36" s="1252"/>
      <c r="C36" s="1252"/>
      <c r="D36" s="1252"/>
      <c r="E36" s="1252"/>
      <c r="F36" s="1252"/>
      <c r="G36" s="1252"/>
      <c r="H36" s="1252"/>
      <c r="I36" s="1252"/>
    </row>
    <row r="37" spans="1:13" ht="58.5" customHeight="1">
      <c r="A37" s="1247" t="s">
        <v>759</v>
      </c>
      <c r="B37" s="1247"/>
      <c r="C37" s="1247"/>
      <c r="D37" s="1247"/>
      <c r="E37" s="1247"/>
      <c r="F37" s="1247"/>
      <c r="G37" s="1247"/>
      <c r="H37" s="1247"/>
      <c r="I37" s="1247"/>
    </row>
    <row r="38" spans="1:13" ht="22.5" customHeight="1">
      <c r="A38" s="1252" t="s">
        <v>306</v>
      </c>
      <c r="B38" s="1252"/>
      <c r="C38" s="1252"/>
      <c r="D38" s="1252"/>
      <c r="E38" s="1252"/>
      <c r="F38" s="1252"/>
      <c r="G38" s="1252"/>
      <c r="H38" s="1252"/>
      <c r="I38" s="1252"/>
    </row>
    <row r="39" spans="1:13" ht="12.75" customHeight="1"/>
    <row r="40" spans="1:13" ht="12.75" customHeight="1">
      <c r="A40" s="596"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68" t="s">
        <v>825</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2" t="s">
        <v>684</v>
      </c>
      <c r="C1" s="42"/>
      <c r="O1" s="132"/>
    </row>
    <row r="2" spans="1:15">
      <c r="A2" s="509" t="s">
        <v>685</v>
      </c>
      <c r="O2" s="65"/>
    </row>
    <row r="3" spans="1:15" ht="12.75" customHeight="1">
      <c r="A3" s="42"/>
      <c r="B3" s="63"/>
      <c r="C3" s="63"/>
      <c r="D3" s="63"/>
      <c r="E3" s="63"/>
      <c r="F3" s="63"/>
      <c r="G3" s="63"/>
      <c r="H3" s="63"/>
      <c r="I3" s="63"/>
      <c r="J3" s="63"/>
      <c r="K3" s="63"/>
      <c r="L3" s="63"/>
      <c r="M3" s="63"/>
      <c r="O3" s="13" t="s">
        <v>1378</v>
      </c>
    </row>
    <row r="4" spans="1:15" ht="30.75" customHeight="1">
      <c r="A4" s="487" t="s">
        <v>1648</v>
      </c>
      <c r="B4" s="1255" t="s">
        <v>272</v>
      </c>
      <c r="C4" s="1255"/>
      <c r="D4" s="1255" t="s">
        <v>273</v>
      </c>
      <c r="E4" s="1255"/>
      <c r="F4" s="1255" t="s">
        <v>274</v>
      </c>
      <c r="G4" s="1255"/>
      <c r="H4" s="1255" t="s">
        <v>275</v>
      </c>
      <c r="I4" s="1255"/>
      <c r="J4" s="1255" t="s">
        <v>276</v>
      </c>
      <c r="K4" s="1255"/>
      <c r="L4" s="1255" t="s">
        <v>277</v>
      </c>
      <c r="M4" s="1255"/>
      <c r="N4" s="1255" t="s">
        <v>278</v>
      </c>
      <c r="O4" s="1255"/>
    </row>
    <row r="5" spans="1:15" ht="48.75" customHeight="1">
      <c r="A5" s="744" t="s">
        <v>271</v>
      </c>
      <c r="B5" s="745" t="s">
        <v>279</v>
      </c>
      <c r="C5" s="745" t="s">
        <v>280</v>
      </c>
      <c r="D5" s="745" t="s">
        <v>279</v>
      </c>
      <c r="E5" s="745" t="s">
        <v>280</v>
      </c>
      <c r="F5" s="745" t="s">
        <v>279</v>
      </c>
      <c r="G5" s="745" t="s">
        <v>280</v>
      </c>
      <c r="H5" s="745" t="s">
        <v>279</v>
      </c>
      <c r="I5" s="745" t="s">
        <v>280</v>
      </c>
      <c r="J5" s="745" t="s">
        <v>279</v>
      </c>
      <c r="K5" s="745" t="s">
        <v>280</v>
      </c>
      <c r="L5" s="745" t="s">
        <v>279</v>
      </c>
      <c r="M5" s="745" t="s">
        <v>280</v>
      </c>
      <c r="N5" s="745" t="s">
        <v>279</v>
      </c>
      <c r="O5" s="745" t="s">
        <v>280</v>
      </c>
    </row>
    <row r="6" spans="1:15" ht="13.5" customHeight="1">
      <c r="A6" s="488" t="s">
        <v>281</v>
      </c>
      <c r="B6" s="489">
        <v>2764037.1236199997</v>
      </c>
      <c r="C6" s="489">
        <v>43521.455310000005</v>
      </c>
      <c r="D6" s="489">
        <v>7882.226279999999</v>
      </c>
      <c r="E6" s="489">
        <v>741.25463000000002</v>
      </c>
      <c r="F6" s="489">
        <v>3841.2171400000007</v>
      </c>
      <c r="G6" s="489">
        <v>382.99438000000004</v>
      </c>
      <c r="H6" s="489">
        <v>1237.20279</v>
      </c>
      <c r="I6" s="489">
        <v>417.93124</v>
      </c>
      <c r="J6" s="489">
        <v>25468.531190000002</v>
      </c>
      <c r="K6" s="489">
        <v>25113.254659999999</v>
      </c>
      <c r="L6" s="489">
        <v>2802466.3010200001</v>
      </c>
      <c r="M6" s="489">
        <v>70176.890220000001</v>
      </c>
      <c r="N6" s="489">
        <v>51373.148079999999</v>
      </c>
      <c r="O6" s="489">
        <v>7223.5372200000002</v>
      </c>
    </row>
    <row r="7" spans="1:15" ht="13.5" customHeight="1">
      <c r="A7" s="492" t="s">
        <v>282</v>
      </c>
      <c r="B7" s="493">
        <v>44508.254569999997</v>
      </c>
      <c r="C7" s="493">
        <v>5853.8933999999999</v>
      </c>
      <c r="D7" s="493">
        <v>202.36371000000003</v>
      </c>
      <c r="E7" s="493">
        <v>3.27725</v>
      </c>
      <c r="F7" s="493">
        <v>44.110550000000003</v>
      </c>
      <c r="G7" s="493">
        <v>24.11711</v>
      </c>
      <c r="H7" s="493">
        <v>1.381</v>
      </c>
      <c r="I7" s="493">
        <v>0</v>
      </c>
      <c r="J7" s="493">
        <v>8416.9153800000004</v>
      </c>
      <c r="K7" s="493">
        <v>8360.3255499999996</v>
      </c>
      <c r="L7" s="493">
        <v>53173.02521</v>
      </c>
      <c r="M7" s="493">
        <v>14241.613309999999</v>
      </c>
      <c r="N7" s="493">
        <v>1358.7154800000001</v>
      </c>
      <c r="O7" s="493">
        <v>323.43670999999995</v>
      </c>
    </row>
    <row r="8" spans="1:15" ht="13.5" customHeight="1">
      <c r="A8" s="492" t="s">
        <v>283</v>
      </c>
      <c r="B8" s="493">
        <v>1496238.6866000001</v>
      </c>
      <c r="C8" s="493">
        <v>15299.03988</v>
      </c>
      <c r="D8" s="493">
        <v>5454.8650500000003</v>
      </c>
      <c r="E8" s="493">
        <v>566.58910000000003</v>
      </c>
      <c r="F8" s="493">
        <v>1337.45281</v>
      </c>
      <c r="G8" s="493">
        <v>126.18591000000001</v>
      </c>
      <c r="H8" s="493">
        <v>1033.89249</v>
      </c>
      <c r="I8" s="493">
        <v>343.70528999999993</v>
      </c>
      <c r="J8" s="493">
        <v>8069.8576499999999</v>
      </c>
      <c r="K8" s="493">
        <v>7840.8069999999998</v>
      </c>
      <c r="L8" s="493">
        <v>1512134.7545999999</v>
      </c>
      <c r="M8" s="493">
        <v>24176.32718</v>
      </c>
      <c r="N8" s="493">
        <v>4697.4461999999994</v>
      </c>
      <c r="O8" s="493">
        <v>357.88448999999997</v>
      </c>
    </row>
    <row r="9" spans="1:15" ht="13.5" customHeight="1">
      <c r="A9" s="492" t="s">
        <v>284</v>
      </c>
      <c r="B9" s="493">
        <v>644733.73864</v>
      </c>
      <c r="C9" s="493">
        <v>13365.612210000001</v>
      </c>
      <c r="D9" s="493">
        <v>1130.3133700000001</v>
      </c>
      <c r="E9" s="493">
        <v>80.938999999999993</v>
      </c>
      <c r="F9" s="493">
        <v>543.01685999999995</v>
      </c>
      <c r="G9" s="493">
        <v>151.74350999999999</v>
      </c>
      <c r="H9" s="493">
        <v>128.18292</v>
      </c>
      <c r="I9" s="493">
        <v>34.984370000000006</v>
      </c>
      <c r="J9" s="493">
        <v>3832.5712899999999</v>
      </c>
      <c r="K9" s="493">
        <v>3805.4549299999999</v>
      </c>
      <c r="L9" s="493">
        <v>650367.82308</v>
      </c>
      <c r="M9" s="493">
        <v>17438.734020000004</v>
      </c>
      <c r="N9" s="493">
        <v>21980.440739999998</v>
      </c>
      <c r="O9" s="493">
        <v>5494.0522500000006</v>
      </c>
    </row>
    <row r="10" spans="1:15" ht="13.5" customHeight="1">
      <c r="A10" s="492" t="s">
        <v>285</v>
      </c>
      <c r="B10" s="493">
        <v>250674.95194</v>
      </c>
      <c r="C10" s="493">
        <v>3327.5368399999998</v>
      </c>
      <c r="D10" s="493">
        <v>393.16838000000001</v>
      </c>
      <c r="E10" s="493">
        <v>33.327869999999997</v>
      </c>
      <c r="F10" s="493">
        <v>1772.7916600000001</v>
      </c>
      <c r="G10" s="493">
        <v>50.576039999999999</v>
      </c>
      <c r="H10" s="493">
        <v>0</v>
      </c>
      <c r="I10" s="493">
        <v>0</v>
      </c>
      <c r="J10" s="493">
        <v>777.14715999999987</v>
      </c>
      <c r="K10" s="493">
        <v>777.03931999999998</v>
      </c>
      <c r="L10" s="493">
        <v>253618.05914000003</v>
      </c>
      <c r="M10" s="493">
        <v>4188.4800700000005</v>
      </c>
      <c r="N10" s="493">
        <v>18300.832259999999</v>
      </c>
      <c r="O10" s="493">
        <v>360.74146999999999</v>
      </c>
    </row>
    <row r="11" spans="1:15" ht="13.5" customHeight="1">
      <c r="A11" s="492" t="s">
        <v>286</v>
      </c>
      <c r="B11" s="493">
        <v>0</v>
      </c>
      <c r="C11" s="493">
        <v>0</v>
      </c>
      <c r="D11" s="493">
        <v>0</v>
      </c>
      <c r="E11" s="493">
        <v>0</v>
      </c>
      <c r="F11" s="493">
        <v>0</v>
      </c>
      <c r="G11" s="493">
        <v>0</v>
      </c>
      <c r="H11" s="493">
        <v>0</v>
      </c>
      <c r="I11" s="493">
        <v>0</v>
      </c>
      <c r="J11" s="493">
        <v>0</v>
      </c>
      <c r="K11" s="493">
        <v>0</v>
      </c>
      <c r="L11" s="493">
        <v>0</v>
      </c>
      <c r="M11" s="493">
        <v>0</v>
      </c>
      <c r="N11" s="493">
        <v>0</v>
      </c>
      <c r="O11" s="493">
        <v>0</v>
      </c>
    </row>
    <row r="12" spans="1:15" ht="22.5">
      <c r="A12" s="492" t="s">
        <v>287</v>
      </c>
      <c r="B12" s="493">
        <v>323122.84816000005</v>
      </c>
      <c r="C12" s="493">
        <v>5570.2183299999988</v>
      </c>
      <c r="D12" s="493">
        <v>701.49576999999999</v>
      </c>
      <c r="E12" s="493">
        <v>57.121409999999997</v>
      </c>
      <c r="F12" s="493">
        <v>143.84526</v>
      </c>
      <c r="G12" s="493">
        <v>30.371809999999996</v>
      </c>
      <c r="H12" s="493">
        <v>73.746380000000002</v>
      </c>
      <c r="I12" s="493">
        <v>39.241580000000006</v>
      </c>
      <c r="J12" s="493">
        <v>4290.2044100000003</v>
      </c>
      <c r="K12" s="493">
        <v>4247.8035599999994</v>
      </c>
      <c r="L12" s="493">
        <v>328332.13997999998</v>
      </c>
      <c r="M12" s="493">
        <v>9944.7566900000002</v>
      </c>
      <c r="N12" s="493">
        <v>4894.05458</v>
      </c>
      <c r="O12" s="493">
        <v>637.86478</v>
      </c>
    </row>
    <row r="13" spans="1:15" ht="13.5" customHeight="1">
      <c r="A13" s="492" t="s">
        <v>288</v>
      </c>
      <c r="B13" s="493">
        <v>4758.6437100000012</v>
      </c>
      <c r="C13" s="493">
        <v>105.15464999999999</v>
      </c>
      <c r="D13" s="493">
        <v>0.02</v>
      </c>
      <c r="E13" s="493">
        <v>0</v>
      </c>
      <c r="F13" s="493">
        <v>0</v>
      </c>
      <c r="G13" s="493">
        <v>0</v>
      </c>
      <c r="H13" s="493">
        <v>0</v>
      </c>
      <c r="I13" s="493">
        <v>0</v>
      </c>
      <c r="J13" s="493">
        <v>81.835299999999989</v>
      </c>
      <c r="K13" s="493">
        <v>81.824299999999994</v>
      </c>
      <c r="L13" s="493">
        <v>4840.4990100000005</v>
      </c>
      <c r="M13" s="493">
        <v>186.97894999999997</v>
      </c>
      <c r="N13" s="493">
        <v>141.65882000000002</v>
      </c>
      <c r="O13" s="493">
        <v>49.557519999999997</v>
      </c>
    </row>
    <row r="14" spans="1:15" ht="13.5" customHeight="1">
      <c r="A14" s="488" t="s">
        <v>289</v>
      </c>
      <c r="B14" s="489">
        <v>447078.30120999995</v>
      </c>
      <c r="C14" s="489">
        <v>550.99619999999993</v>
      </c>
      <c r="D14" s="489">
        <v>678.11427000000003</v>
      </c>
      <c r="E14" s="489">
        <v>167.91463000000002</v>
      </c>
      <c r="F14" s="489">
        <v>128.05177</v>
      </c>
      <c r="G14" s="489">
        <v>119.38184000000001</v>
      </c>
      <c r="H14" s="489">
        <v>75.629139999999992</v>
      </c>
      <c r="I14" s="489">
        <v>17.609459999999999</v>
      </c>
      <c r="J14" s="489">
        <v>5215.4918600000001</v>
      </c>
      <c r="K14" s="489">
        <v>5021.1292400000002</v>
      </c>
      <c r="L14" s="489">
        <v>453175.58824999997</v>
      </c>
      <c r="M14" s="489">
        <v>5877.0313699999988</v>
      </c>
      <c r="N14" s="489">
        <v>761.85547999999994</v>
      </c>
      <c r="O14" s="489">
        <v>61.548650000000002</v>
      </c>
    </row>
    <row r="15" spans="1:15" ht="13.5" customHeight="1">
      <c r="A15" s="492" t="s">
        <v>282</v>
      </c>
      <c r="B15" s="493">
        <v>8103.0595199999998</v>
      </c>
      <c r="C15" s="493">
        <v>3.6700000000000003E-2</v>
      </c>
      <c r="D15" s="493">
        <v>0</v>
      </c>
      <c r="E15" s="493">
        <v>0</v>
      </c>
      <c r="F15" s="493">
        <v>0</v>
      </c>
      <c r="G15" s="493">
        <v>0</v>
      </c>
      <c r="H15" s="493">
        <v>0</v>
      </c>
      <c r="I15" s="493">
        <v>0</v>
      </c>
      <c r="J15" s="493">
        <v>9.9384599999999992</v>
      </c>
      <c r="K15" s="493">
        <v>9.9384599999999992</v>
      </c>
      <c r="L15" s="493">
        <v>8112.9979799999992</v>
      </c>
      <c r="M15" s="493">
        <v>9.9751600000000007</v>
      </c>
      <c r="N15" s="493">
        <v>0</v>
      </c>
      <c r="O15" s="493">
        <v>0</v>
      </c>
    </row>
    <row r="16" spans="1:15" ht="13.5" customHeight="1">
      <c r="A16" s="492" t="s">
        <v>283</v>
      </c>
      <c r="B16" s="493">
        <v>359806.05291000003</v>
      </c>
      <c r="C16" s="493">
        <v>431.57926000000003</v>
      </c>
      <c r="D16" s="493">
        <v>506.44015000000002</v>
      </c>
      <c r="E16" s="493">
        <v>127.95300000000002</v>
      </c>
      <c r="F16" s="493">
        <v>122.80208</v>
      </c>
      <c r="G16" s="493">
        <v>115.62638000000001</v>
      </c>
      <c r="H16" s="493">
        <v>74.936759999999992</v>
      </c>
      <c r="I16" s="493">
        <v>16.917069999999999</v>
      </c>
      <c r="J16" s="493">
        <v>3647.40265</v>
      </c>
      <c r="K16" s="493">
        <v>3500.1598399999998</v>
      </c>
      <c r="L16" s="493">
        <v>364157.63454999996</v>
      </c>
      <c r="M16" s="493">
        <v>4192.2355499999994</v>
      </c>
      <c r="N16" s="493">
        <v>512.71267</v>
      </c>
      <c r="O16" s="493">
        <v>60.373249999999999</v>
      </c>
    </row>
    <row r="17" spans="1:15" ht="13.5" customHeight="1">
      <c r="A17" s="492" t="s">
        <v>290</v>
      </c>
      <c r="B17" s="493">
        <v>66161.029819999996</v>
      </c>
      <c r="C17" s="493">
        <v>110.74861999999999</v>
      </c>
      <c r="D17" s="493">
        <v>171.67411999999999</v>
      </c>
      <c r="E17" s="493">
        <v>39.961630000000007</v>
      </c>
      <c r="F17" s="493">
        <v>5.2496899999999993</v>
      </c>
      <c r="G17" s="493">
        <v>3.7554600000000002</v>
      </c>
      <c r="H17" s="493">
        <v>0.69238</v>
      </c>
      <c r="I17" s="493">
        <v>0.69238999999999995</v>
      </c>
      <c r="J17" s="493">
        <v>830.59573</v>
      </c>
      <c r="K17" s="493">
        <v>783.47591999999997</v>
      </c>
      <c r="L17" s="493">
        <v>67169.241739999998</v>
      </c>
      <c r="M17" s="493">
        <v>938.63401999999996</v>
      </c>
      <c r="N17" s="493">
        <v>79.486240000000009</v>
      </c>
      <c r="O17" s="493">
        <v>0.99502000000000002</v>
      </c>
    </row>
    <row r="18" spans="1:15" ht="13.5" customHeight="1">
      <c r="A18" s="492" t="s">
        <v>291</v>
      </c>
      <c r="B18" s="493">
        <v>99.321669999999997</v>
      </c>
      <c r="C18" s="493">
        <v>3.6229999999999998E-2</v>
      </c>
      <c r="D18" s="493">
        <v>0</v>
      </c>
      <c r="E18" s="493">
        <v>0</v>
      </c>
      <c r="F18" s="493">
        <v>0</v>
      </c>
      <c r="G18" s="493">
        <v>0</v>
      </c>
      <c r="H18" s="493">
        <v>0</v>
      </c>
      <c r="I18" s="493">
        <v>0</v>
      </c>
      <c r="J18" s="493">
        <v>236.69853999999998</v>
      </c>
      <c r="K18" s="493">
        <v>236.69853999999998</v>
      </c>
      <c r="L18" s="493">
        <v>336.02020999999996</v>
      </c>
      <c r="M18" s="493">
        <v>236.73477</v>
      </c>
      <c r="N18" s="493">
        <v>37.35425</v>
      </c>
      <c r="O18" s="493">
        <v>0</v>
      </c>
    </row>
    <row r="19" spans="1:15" ht="13.5" customHeight="1">
      <c r="A19" s="492" t="s">
        <v>292</v>
      </c>
      <c r="B19" s="493">
        <v>0</v>
      </c>
      <c r="C19" s="493">
        <v>0</v>
      </c>
      <c r="D19" s="493">
        <v>0</v>
      </c>
      <c r="E19" s="493">
        <v>0</v>
      </c>
      <c r="F19" s="493">
        <v>0</v>
      </c>
      <c r="G19" s="493">
        <v>0</v>
      </c>
      <c r="H19" s="493">
        <v>0</v>
      </c>
      <c r="I19" s="493">
        <v>0</v>
      </c>
      <c r="J19" s="493">
        <v>0</v>
      </c>
      <c r="K19" s="493">
        <v>0</v>
      </c>
      <c r="L19" s="493">
        <v>0</v>
      </c>
      <c r="M19" s="493">
        <v>0</v>
      </c>
      <c r="N19" s="493">
        <v>0</v>
      </c>
      <c r="O19" s="493">
        <v>0</v>
      </c>
    </row>
    <row r="20" spans="1:15" ht="22.5">
      <c r="A20" s="492" t="s">
        <v>287</v>
      </c>
      <c r="B20" s="493">
        <v>12752.967619999999</v>
      </c>
      <c r="C20" s="493">
        <v>8.5049599999999987</v>
      </c>
      <c r="D20" s="493">
        <v>0</v>
      </c>
      <c r="E20" s="493">
        <v>0</v>
      </c>
      <c r="F20" s="493">
        <v>0</v>
      </c>
      <c r="G20" s="493">
        <v>0</v>
      </c>
      <c r="H20" s="493">
        <v>0</v>
      </c>
      <c r="I20" s="493">
        <v>0</v>
      </c>
      <c r="J20" s="493">
        <v>490.85648000000003</v>
      </c>
      <c r="K20" s="493">
        <v>490.85648000000003</v>
      </c>
      <c r="L20" s="493">
        <v>13243.824099999998</v>
      </c>
      <c r="M20" s="493">
        <v>499.36143999999996</v>
      </c>
      <c r="N20" s="493">
        <v>132.30232000000001</v>
      </c>
      <c r="O20" s="493">
        <v>0.18037999999999998</v>
      </c>
    </row>
    <row r="21" spans="1:15" ht="13.5" customHeight="1">
      <c r="A21" s="492" t="s">
        <v>293</v>
      </c>
      <c r="B21" s="493">
        <v>155.86967000000001</v>
      </c>
      <c r="C21" s="493">
        <v>9.043000000000001E-2</v>
      </c>
      <c r="D21" s="493">
        <v>0</v>
      </c>
      <c r="E21" s="493">
        <v>0</v>
      </c>
      <c r="F21" s="493">
        <v>0</v>
      </c>
      <c r="G21" s="493">
        <v>0</v>
      </c>
      <c r="H21" s="493">
        <v>0</v>
      </c>
      <c r="I21" s="493">
        <v>0</v>
      </c>
      <c r="J21" s="493">
        <v>0</v>
      </c>
      <c r="K21" s="493">
        <v>0</v>
      </c>
      <c r="L21" s="493">
        <v>155.86967000000001</v>
      </c>
      <c r="M21" s="493">
        <v>9.043000000000001E-2</v>
      </c>
      <c r="N21" s="493">
        <v>0</v>
      </c>
      <c r="O21" s="493">
        <v>0</v>
      </c>
    </row>
    <row r="22" spans="1:15" ht="13.5" customHeight="1">
      <c r="A22" s="488" t="s">
        <v>294</v>
      </c>
      <c r="B22" s="489">
        <v>0</v>
      </c>
      <c r="C22" s="489">
        <v>0</v>
      </c>
      <c r="D22" s="489">
        <v>0</v>
      </c>
      <c r="E22" s="489">
        <v>0</v>
      </c>
      <c r="F22" s="489">
        <v>0</v>
      </c>
      <c r="G22" s="489">
        <v>0</v>
      </c>
      <c r="H22" s="489">
        <v>0</v>
      </c>
      <c r="I22" s="489">
        <v>0</v>
      </c>
      <c r="J22" s="489">
        <v>316.28523999999999</v>
      </c>
      <c r="K22" s="489">
        <v>316.28523999999999</v>
      </c>
      <c r="L22" s="489">
        <v>316.28523999999999</v>
      </c>
      <c r="M22" s="489">
        <v>316.28523999999999</v>
      </c>
      <c r="N22" s="489">
        <v>0</v>
      </c>
      <c r="O22" s="489">
        <v>0</v>
      </c>
    </row>
    <row r="23" spans="1:15" ht="13.5" customHeight="1">
      <c r="A23" s="492" t="s">
        <v>282</v>
      </c>
      <c r="B23" s="493">
        <v>0</v>
      </c>
      <c r="C23" s="493">
        <v>0</v>
      </c>
      <c r="D23" s="493">
        <v>0</v>
      </c>
      <c r="E23" s="493">
        <v>0</v>
      </c>
      <c r="F23" s="493">
        <v>0</v>
      </c>
      <c r="G23" s="493">
        <v>0</v>
      </c>
      <c r="H23" s="493">
        <v>0</v>
      </c>
      <c r="I23" s="493">
        <v>0</v>
      </c>
      <c r="J23" s="493">
        <v>266.02386999999999</v>
      </c>
      <c r="K23" s="493">
        <v>266.02386999999999</v>
      </c>
      <c r="L23" s="493">
        <v>266.02386999999999</v>
      </c>
      <c r="M23" s="493">
        <v>266.02386999999999</v>
      </c>
      <c r="N23" s="493">
        <v>0</v>
      </c>
      <c r="O23" s="493">
        <v>0</v>
      </c>
    </row>
    <row r="24" spans="1:15" ht="13.5" customHeight="1">
      <c r="A24" s="492" t="s">
        <v>295</v>
      </c>
      <c r="B24" s="493">
        <v>0</v>
      </c>
      <c r="C24" s="493">
        <v>0</v>
      </c>
      <c r="D24" s="493">
        <v>0</v>
      </c>
      <c r="E24" s="493">
        <v>0</v>
      </c>
      <c r="F24" s="493">
        <v>0</v>
      </c>
      <c r="G24" s="493">
        <v>0</v>
      </c>
      <c r="H24" s="493">
        <v>0</v>
      </c>
      <c r="I24" s="493">
        <v>0</v>
      </c>
      <c r="J24" s="493">
        <v>50.261369999999992</v>
      </c>
      <c r="K24" s="493">
        <v>50.261369999999992</v>
      </c>
      <c r="L24" s="493">
        <v>50.261369999999992</v>
      </c>
      <c r="M24" s="493">
        <v>50.261369999999992</v>
      </c>
      <c r="N24" s="493">
        <v>0</v>
      </c>
      <c r="O24" s="493">
        <v>0</v>
      </c>
    </row>
    <row r="25" spans="1:15" ht="13.5" customHeight="1">
      <c r="A25" s="492" t="s">
        <v>284</v>
      </c>
      <c r="B25" s="493">
        <v>0</v>
      </c>
      <c r="C25" s="493">
        <v>0</v>
      </c>
      <c r="D25" s="493">
        <v>0</v>
      </c>
      <c r="E25" s="493">
        <v>0</v>
      </c>
      <c r="F25" s="493">
        <v>0</v>
      </c>
      <c r="G25" s="493">
        <v>0</v>
      </c>
      <c r="H25" s="493">
        <v>0</v>
      </c>
      <c r="I25" s="493">
        <v>0</v>
      </c>
      <c r="J25" s="493">
        <v>0</v>
      </c>
      <c r="K25" s="493">
        <v>0</v>
      </c>
      <c r="L25" s="493">
        <v>0</v>
      </c>
      <c r="M25" s="493">
        <v>0</v>
      </c>
      <c r="N25" s="493">
        <v>0</v>
      </c>
      <c r="O25" s="493">
        <v>0</v>
      </c>
    </row>
    <row r="26" spans="1:15" ht="13.5" customHeight="1">
      <c r="A26" s="492" t="s">
        <v>296</v>
      </c>
      <c r="B26" s="493">
        <v>0</v>
      </c>
      <c r="C26" s="493">
        <v>0</v>
      </c>
      <c r="D26" s="493">
        <v>0</v>
      </c>
      <c r="E26" s="493">
        <v>0</v>
      </c>
      <c r="F26" s="493">
        <v>0</v>
      </c>
      <c r="G26" s="493">
        <v>0</v>
      </c>
      <c r="H26" s="493">
        <v>0</v>
      </c>
      <c r="I26" s="493">
        <v>0</v>
      </c>
      <c r="J26" s="493">
        <v>0</v>
      </c>
      <c r="K26" s="493">
        <v>0</v>
      </c>
      <c r="L26" s="493">
        <v>0</v>
      </c>
      <c r="M26" s="493">
        <v>0</v>
      </c>
      <c r="N26" s="493">
        <v>0</v>
      </c>
      <c r="O26" s="493">
        <v>0</v>
      </c>
    </row>
    <row r="27" spans="1:15" ht="13.5" customHeight="1">
      <c r="A27" s="492" t="s">
        <v>292</v>
      </c>
      <c r="B27" s="493">
        <v>0</v>
      </c>
      <c r="C27" s="493">
        <v>0</v>
      </c>
      <c r="D27" s="493">
        <v>0</v>
      </c>
      <c r="E27" s="493">
        <v>0</v>
      </c>
      <c r="F27" s="493">
        <v>0</v>
      </c>
      <c r="G27" s="493">
        <v>0</v>
      </c>
      <c r="H27" s="493">
        <v>0</v>
      </c>
      <c r="I27" s="493">
        <v>0</v>
      </c>
      <c r="J27" s="493">
        <v>0</v>
      </c>
      <c r="K27" s="493">
        <v>0</v>
      </c>
      <c r="L27" s="493">
        <v>0</v>
      </c>
      <c r="M27" s="493">
        <v>0</v>
      </c>
      <c r="N27" s="493">
        <v>0</v>
      </c>
      <c r="O27" s="493">
        <v>0</v>
      </c>
    </row>
    <row r="28" spans="1:15" ht="22.5">
      <c r="A28" s="492" t="s">
        <v>287</v>
      </c>
      <c r="B28" s="493">
        <v>0</v>
      </c>
      <c r="C28" s="493">
        <v>0</v>
      </c>
      <c r="D28" s="493">
        <v>0</v>
      </c>
      <c r="E28" s="493">
        <v>0</v>
      </c>
      <c r="F28" s="493">
        <v>0</v>
      </c>
      <c r="G28" s="493">
        <v>0</v>
      </c>
      <c r="H28" s="493">
        <v>0</v>
      </c>
      <c r="I28" s="493">
        <v>0</v>
      </c>
      <c r="J28" s="493">
        <v>0</v>
      </c>
      <c r="K28" s="493">
        <v>0</v>
      </c>
      <c r="L28" s="493">
        <v>0</v>
      </c>
      <c r="M28" s="493">
        <v>0</v>
      </c>
      <c r="N28" s="493">
        <v>0</v>
      </c>
      <c r="O28" s="493">
        <v>0</v>
      </c>
    </row>
    <row r="29" spans="1:15" ht="13.5" customHeight="1">
      <c r="A29" s="492" t="s">
        <v>293</v>
      </c>
      <c r="B29" s="493">
        <v>0</v>
      </c>
      <c r="C29" s="493">
        <v>0</v>
      </c>
      <c r="D29" s="493">
        <v>0</v>
      </c>
      <c r="E29" s="493">
        <v>0</v>
      </c>
      <c r="F29" s="493">
        <v>0</v>
      </c>
      <c r="G29" s="493">
        <v>0</v>
      </c>
      <c r="H29" s="493">
        <v>0</v>
      </c>
      <c r="I29" s="493">
        <v>0</v>
      </c>
      <c r="J29" s="493">
        <v>0</v>
      </c>
      <c r="K29" s="493">
        <v>0</v>
      </c>
      <c r="L29" s="493">
        <v>0</v>
      </c>
      <c r="M29" s="493">
        <v>0</v>
      </c>
      <c r="N29" s="493">
        <v>0</v>
      </c>
      <c r="O29" s="493">
        <v>0</v>
      </c>
    </row>
    <row r="30" spans="1:15" ht="13.5" customHeight="1">
      <c r="A30" s="490" t="s">
        <v>297</v>
      </c>
      <c r="B30" s="491">
        <v>3211115.4248300004</v>
      </c>
      <c r="C30" s="491">
        <v>44072.451509999999</v>
      </c>
      <c r="D30" s="491">
        <v>8560.3405500000008</v>
      </c>
      <c r="E30" s="491">
        <v>909.16926000000012</v>
      </c>
      <c r="F30" s="491">
        <v>3969.2689100000002</v>
      </c>
      <c r="G30" s="491">
        <v>502.37622000000005</v>
      </c>
      <c r="H30" s="491">
        <v>1312.8319300000001</v>
      </c>
      <c r="I30" s="491">
        <v>435.54070000000002</v>
      </c>
      <c r="J30" s="491">
        <v>31000.308290000001</v>
      </c>
      <c r="K30" s="491">
        <v>30450.669139999998</v>
      </c>
      <c r="L30" s="491">
        <v>3255958.1745100003</v>
      </c>
      <c r="M30" s="491" t="s">
        <v>944</v>
      </c>
      <c r="N30" s="491">
        <v>52135.003560000005</v>
      </c>
      <c r="O30" s="491">
        <v>7285.0858699999999</v>
      </c>
    </row>
    <row r="31" spans="1:15" ht="12.75" customHeight="1">
      <c r="A31" s="21" t="s">
        <v>298</v>
      </c>
      <c r="L31" s="127"/>
    </row>
    <row r="32" spans="1:15" ht="12.75" customHeight="1">
      <c r="B32" s="127"/>
      <c r="L32" s="127"/>
    </row>
    <row r="33" spans="1:15" ht="12.75" customHeight="1">
      <c r="A33" s="596"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55" t="s">
        <v>968</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7C80"/>
  </sheetPr>
  <dimension ref="A1:H55"/>
  <sheetViews>
    <sheetView showGridLines="0" workbookViewId="0"/>
  </sheetViews>
  <sheetFormatPr defaultColWidth="9.140625" defaultRowHeight="12.75"/>
  <cols>
    <col min="1" max="1" width="10.85546875" style="308" customWidth="1"/>
    <col min="2" max="2" width="19.42578125" style="308" customWidth="1"/>
    <col min="3" max="16384" width="9.140625" style="308"/>
  </cols>
  <sheetData>
    <row r="1" spans="1:2">
      <c r="A1" s="142" t="s">
        <v>816</v>
      </c>
    </row>
    <row r="2" spans="1:2">
      <c r="A2" s="509" t="s">
        <v>817</v>
      </c>
    </row>
    <row r="4" spans="1:2">
      <c r="B4" s="13" t="s">
        <v>1378</v>
      </c>
    </row>
    <row r="5" spans="1:2" ht="50.25" customHeight="1">
      <c r="A5" s="749" t="s">
        <v>819</v>
      </c>
      <c r="B5" s="749" t="s">
        <v>818</v>
      </c>
    </row>
    <row r="6" spans="1:2" ht="12.75" customHeight="1">
      <c r="A6" s="765">
        <v>42735</v>
      </c>
      <c r="B6" s="766">
        <v>5360.5498586502081</v>
      </c>
    </row>
    <row r="7" spans="1:2" ht="12.75" customHeight="1">
      <c r="A7" s="765">
        <v>42825</v>
      </c>
      <c r="B7" s="766">
        <v>5005.380372951091</v>
      </c>
    </row>
    <row r="8" spans="1:2" ht="12.75" customHeight="1">
      <c r="A8" s="765">
        <v>42916</v>
      </c>
      <c r="B8" s="766">
        <v>18911.764140951622</v>
      </c>
    </row>
    <row r="9" spans="1:2" ht="12.75" customHeight="1">
      <c r="A9" s="765">
        <v>43008</v>
      </c>
      <c r="B9" s="766">
        <v>18246.356153693006</v>
      </c>
    </row>
    <row r="10" spans="1:2" ht="12.75" customHeight="1">
      <c r="A10" s="765">
        <v>43100</v>
      </c>
      <c r="B10" s="766">
        <v>17633.888775632091</v>
      </c>
    </row>
    <row r="11" spans="1:2" ht="12.75" customHeight="1">
      <c r="A11" s="765">
        <v>43190</v>
      </c>
      <c r="B11" s="766">
        <v>17240.995731634481</v>
      </c>
    </row>
    <row r="12" spans="1:2" ht="12.75" customHeight="1">
      <c r="A12" s="765">
        <v>43281</v>
      </c>
      <c r="B12" s="766">
        <v>16698.389825469505</v>
      </c>
    </row>
    <row r="13" spans="1:2" ht="12.75" customHeight="1">
      <c r="A13" s="765">
        <v>43373</v>
      </c>
      <c r="B13" s="766">
        <v>16133.227658106043</v>
      </c>
    </row>
    <row r="14" spans="1:2" ht="12.75" customHeight="1">
      <c r="A14" s="765">
        <v>43465</v>
      </c>
      <c r="B14" s="766">
        <v>15499.972177317672</v>
      </c>
    </row>
    <row r="15" spans="1:2" ht="12.75" customHeight="1">
      <c r="A15" s="765">
        <v>43555</v>
      </c>
      <c r="B15" s="766">
        <v>14762.952525051431</v>
      </c>
    </row>
    <row r="16" spans="1:2">
      <c r="A16" s="765">
        <v>43646</v>
      </c>
      <c r="B16" s="766">
        <v>14112.580264118389</v>
      </c>
    </row>
    <row r="17" spans="1:2">
      <c r="A17" s="765">
        <v>43738</v>
      </c>
      <c r="B17" s="766">
        <v>13377.254628707944</v>
      </c>
    </row>
    <row r="18" spans="1:2">
      <c r="A18" s="765">
        <v>43830</v>
      </c>
      <c r="B18" s="766">
        <v>12863.446034906099</v>
      </c>
    </row>
    <row r="19" spans="1:2">
      <c r="A19" s="765">
        <v>43921</v>
      </c>
      <c r="B19" s="766">
        <v>12442.159421328552</v>
      </c>
    </row>
    <row r="20" spans="1:2">
      <c r="A20" s="765">
        <v>44012</v>
      </c>
      <c r="B20" s="766">
        <v>12846.786085340766</v>
      </c>
    </row>
    <row r="21" spans="1:2">
      <c r="A21" s="765">
        <v>44104</v>
      </c>
      <c r="B21" s="766">
        <v>13140.129540115468</v>
      </c>
    </row>
    <row r="22" spans="1:2">
      <c r="A22" s="765">
        <v>44196</v>
      </c>
      <c r="B22" s="766">
        <v>12563.543457429161</v>
      </c>
    </row>
    <row r="23" spans="1:2">
      <c r="A23" s="765">
        <v>44286</v>
      </c>
      <c r="B23" s="766">
        <v>11828.083975048112</v>
      </c>
    </row>
    <row r="24" spans="1:2">
      <c r="A24" s="765">
        <v>44377</v>
      </c>
      <c r="B24" s="766">
        <v>11165.416486827258</v>
      </c>
    </row>
    <row r="25" spans="1:2">
      <c r="A25" s="765">
        <v>44469</v>
      </c>
      <c r="B25" s="766">
        <v>10458.457596389937</v>
      </c>
    </row>
    <row r="26" spans="1:2">
      <c r="A26" s="765">
        <v>44561</v>
      </c>
      <c r="B26" s="766">
        <v>9608.6311354436275</v>
      </c>
    </row>
    <row r="27" spans="1:2">
      <c r="A27" s="765">
        <v>44651</v>
      </c>
      <c r="B27" s="766">
        <v>8443.7301586037538</v>
      </c>
    </row>
    <row r="28" spans="1:2">
      <c r="A28" s="765">
        <v>44742</v>
      </c>
      <c r="B28" s="766">
        <v>8060.9663892759972</v>
      </c>
    </row>
    <row r="29" spans="1:2">
      <c r="A29" s="765">
        <v>44834</v>
      </c>
      <c r="B29" s="766">
        <v>7013.6522503152155</v>
      </c>
    </row>
    <row r="30" spans="1:2">
      <c r="A30" s="765">
        <v>44926</v>
      </c>
      <c r="B30" s="766">
        <v>5800.6025363328672</v>
      </c>
    </row>
    <row r="31" spans="1:2">
      <c r="A31" s="765">
        <v>45016</v>
      </c>
      <c r="B31" s="766">
        <v>4830.21774</v>
      </c>
    </row>
    <row r="32" spans="1:2">
      <c r="A32" s="765">
        <v>45107</v>
      </c>
      <c r="B32" s="766">
        <v>4182.1671299999998</v>
      </c>
    </row>
    <row r="33" spans="1:2">
      <c r="A33" s="765">
        <v>45199</v>
      </c>
      <c r="B33" s="766">
        <v>3485.3836900000001</v>
      </c>
    </row>
    <row r="34" spans="1:2">
      <c r="A34" s="765">
        <v>45291</v>
      </c>
      <c r="B34" s="766">
        <v>3575.3737800000004</v>
      </c>
    </row>
    <row r="35" spans="1:2">
      <c r="A35" s="765">
        <v>45382</v>
      </c>
      <c r="B35" s="766">
        <v>3590.4008199999994</v>
      </c>
    </row>
    <row r="36" spans="1:2">
      <c r="A36" s="21" t="s">
        <v>820</v>
      </c>
    </row>
    <row r="55" spans="8:8">
      <c r="H55" s="34" t="s">
        <v>969</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34998626667073579"/>
  </sheetPr>
  <dimension ref="A1:G72"/>
  <sheetViews>
    <sheetView showGridLines="0" zoomScaleNormal="100" workbookViewId="0"/>
  </sheetViews>
  <sheetFormatPr defaultColWidth="9.140625" defaultRowHeight="12.75"/>
  <cols>
    <col min="1" max="1" width="52.710937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7" ht="15" customHeight="1">
      <c r="A1" s="590" t="s">
        <v>686</v>
      </c>
      <c r="B1" s="497"/>
      <c r="C1" s="497"/>
      <c r="D1" s="498" t="s">
        <v>1616</v>
      </c>
      <c r="G1" s="963"/>
    </row>
    <row r="2" spans="1:7" ht="15" customHeight="1">
      <c r="A2" s="511" t="s">
        <v>687</v>
      </c>
      <c r="B2" s="497"/>
      <c r="C2" s="504"/>
      <c r="D2" s="505" t="s">
        <v>1617</v>
      </c>
    </row>
    <row r="3" spans="1:7" ht="15" customHeight="1">
      <c r="A3" s="938"/>
      <c r="B3" s="497"/>
      <c r="C3" s="504"/>
      <c r="D3" s="505"/>
    </row>
    <row r="4" spans="1:7" ht="15" customHeight="1">
      <c r="A4" s="142" t="s">
        <v>688</v>
      </c>
      <c r="B4" s="497"/>
      <c r="C4" s="504"/>
      <c r="D4" s="505"/>
    </row>
    <row r="5" spans="1:7" ht="15" customHeight="1">
      <c r="A5" s="506" t="s">
        <v>689</v>
      </c>
      <c r="B5" s="497"/>
      <c r="C5" s="504"/>
      <c r="D5" s="505"/>
    </row>
    <row r="6" spans="1:7" ht="15" customHeight="1">
      <c r="A6" s="926" t="s">
        <v>1259</v>
      </c>
      <c r="B6" s="767">
        <v>45382</v>
      </c>
      <c r="C6" s="504"/>
      <c r="D6" s="505"/>
    </row>
    <row r="7" spans="1:7" ht="23.25">
      <c r="A7" s="599" t="s">
        <v>234</v>
      </c>
      <c r="B7" s="496">
        <v>3</v>
      </c>
      <c r="C7" s="600"/>
      <c r="D7" s="601"/>
    </row>
    <row r="8" spans="1:7">
      <c r="B8" s="226"/>
      <c r="C8" s="227"/>
      <c r="D8" s="225"/>
      <c r="E8" s="228"/>
    </row>
    <row r="9" spans="1:7">
      <c r="A9" s="218" t="s">
        <v>690</v>
      </c>
    </row>
    <row r="10" spans="1:7">
      <c r="A10" s="507" t="s">
        <v>691</v>
      </c>
    </row>
    <row r="11" spans="1:7" ht="12.75" customHeight="1">
      <c r="A11"/>
      <c r="B11"/>
      <c r="C11"/>
      <c r="D11" s="13" t="s">
        <v>1378</v>
      </c>
    </row>
    <row r="12" spans="1:7" ht="44.25" customHeight="1">
      <c r="A12" s="917"/>
      <c r="B12" s="917"/>
      <c r="C12" s="1257" t="s">
        <v>337</v>
      </c>
      <c r="D12" s="1257"/>
    </row>
    <row r="13" spans="1:7" ht="22.5" customHeight="1">
      <c r="A13" s="1257" t="s">
        <v>237</v>
      </c>
      <c r="B13" s="494" t="s">
        <v>235</v>
      </c>
      <c r="C13" s="1257" t="s">
        <v>236</v>
      </c>
      <c r="D13" s="1257" t="s">
        <v>1258</v>
      </c>
    </row>
    <row r="14" spans="1:7" ht="22.5" customHeight="1">
      <c r="A14" s="1258"/>
      <c r="B14" s="922">
        <v>45382</v>
      </c>
      <c r="C14" s="1257"/>
      <c r="D14" s="1257"/>
      <c r="E14" s="319"/>
    </row>
    <row r="15" spans="1:7" ht="15">
      <c r="A15" s="444" t="s">
        <v>238</v>
      </c>
      <c r="B15" s="441">
        <v>3575.1237999999998</v>
      </c>
      <c r="C15" s="442">
        <v>-1.9382373162901347E-2</v>
      </c>
      <c r="D15" s="441">
        <v>-70.664020000000619</v>
      </c>
      <c r="F15" s="52"/>
    </row>
    <row r="16" spans="1:7">
      <c r="A16" s="444" t="s">
        <v>239</v>
      </c>
      <c r="B16" s="441">
        <v>16381.70369</v>
      </c>
      <c r="C16" s="442">
        <v>-0.23671572208074468</v>
      </c>
      <c r="D16" s="441">
        <v>-5080.4227599999995</v>
      </c>
    </row>
    <row r="17" spans="1:6" ht="22.5">
      <c r="A17" s="447" t="s">
        <v>240</v>
      </c>
      <c r="B17" s="441">
        <v>40.219279999999998</v>
      </c>
      <c r="C17" s="442">
        <v>2.2782363681675497E-2</v>
      </c>
      <c r="D17" s="441">
        <v>0.89587999999999823</v>
      </c>
      <c r="F17" s="52"/>
    </row>
    <row r="18" spans="1:6">
      <c r="A18" s="602" t="s">
        <v>242</v>
      </c>
      <c r="B18" s="603">
        <v>19997.046770000001</v>
      </c>
      <c r="C18" s="604">
        <v>-0.20480145642970737</v>
      </c>
      <c r="D18" s="603">
        <v>-5150.1909000000014</v>
      </c>
    </row>
    <row r="19" spans="1:6">
      <c r="A19" s="444" t="s">
        <v>241</v>
      </c>
      <c r="B19" s="445">
        <v>9515.9518599999992</v>
      </c>
      <c r="C19" s="446">
        <v>0.10571131950732474</v>
      </c>
      <c r="D19" s="445">
        <v>909.77075999999943</v>
      </c>
    </row>
    <row r="20" spans="1:6">
      <c r="A20" s="444" t="s">
        <v>247</v>
      </c>
      <c r="B20" s="441">
        <v>0</v>
      </c>
      <c r="C20" s="916">
        <v>0</v>
      </c>
      <c r="D20" s="495">
        <v>0</v>
      </c>
    </row>
    <row r="21" spans="1:6">
      <c r="A21" s="444" t="s">
        <v>243</v>
      </c>
      <c r="B21" s="441">
        <v>1089.9898400000002</v>
      </c>
      <c r="C21" s="442">
        <v>-5.7812490248484373E-2</v>
      </c>
      <c r="D21" s="441">
        <v>-66.881619999999884</v>
      </c>
    </row>
    <row r="22" spans="1:6">
      <c r="A22" s="444" t="s">
        <v>244</v>
      </c>
      <c r="B22" s="441">
        <v>9256.1208999999999</v>
      </c>
      <c r="C22" s="442">
        <v>-0.39360572878185213</v>
      </c>
      <c r="D22" s="441">
        <v>-6008.0749200000009</v>
      </c>
    </row>
    <row r="23" spans="1:6" ht="22.5">
      <c r="A23" s="447" t="s">
        <v>245</v>
      </c>
      <c r="B23" s="441">
        <v>134.98417999999998</v>
      </c>
      <c r="C23" s="442">
        <v>0.12496819508867985</v>
      </c>
      <c r="D23" s="441">
        <v>14.994849999999985</v>
      </c>
    </row>
    <row r="24" spans="1:6">
      <c r="A24" s="602" t="s">
        <v>246</v>
      </c>
      <c r="B24" s="605">
        <v>19997.046780000001</v>
      </c>
      <c r="C24" s="606">
        <v>-0.20480145729691757</v>
      </c>
      <c r="D24" s="605">
        <v>-5150.1909300000007</v>
      </c>
    </row>
    <row r="25" spans="1:6">
      <c r="A25" s="21" t="s">
        <v>263</v>
      </c>
    </row>
    <row r="26" spans="1:6">
      <c r="A26" s="21"/>
    </row>
    <row r="27" spans="1:6">
      <c r="A27" s="219" t="s">
        <v>692</v>
      </c>
    </row>
    <row r="28" spans="1:6">
      <c r="A28" s="508" t="s">
        <v>693</v>
      </c>
    </row>
    <row r="29" spans="1:6">
      <c r="D29" s="13" t="s">
        <v>1378</v>
      </c>
    </row>
    <row r="30" spans="1:6" ht="47.25" customHeight="1">
      <c r="A30" s="918"/>
      <c r="B30" s="918"/>
      <c r="C30" s="1259" t="s">
        <v>357</v>
      </c>
      <c r="D30" s="1259"/>
    </row>
    <row r="31" spans="1:6" ht="24" customHeight="1">
      <c r="A31" s="1257" t="s">
        <v>237</v>
      </c>
      <c r="B31" s="494" t="s">
        <v>249</v>
      </c>
      <c r="C31" s="1257" t="s">
        <v>236</v>
      </c>
      <c r="D31" s="1257" t="s">
        <v>1258</v>
      </c>
    </row>
    <row r="32" spans="1:6" ht="24">
      <c r="A32" s="1258"/>
      <c r="B32" s="922" t="s">
        <v>1647</v>
      </c>
      <c r="C32" s="1257"/>
      <c r="D32" s="1257"/>
    </row>
    <row r="33" spans="1:4">
      <c r="A33" s="447" t="s">
        <v>250</v>
      </c>
      <c r="B33" s="499">
        <v>311.48811000000001</v>
      </c>
      <c r="C33" s="442">
        <v>0.78611436029406234</v>
      </c>
      <c r="D33" s="441">
        <v>137.09384</v>
      </c>
    </row>
    <row r="34" spans="1:4">
      <c r="A34" s="447" t="s">
        <v>251</v>
      </c>
      <c r="B34" s="499">
        <v>78.839230000000015</v>
      </c>
      <c r="C34" s="442">
        <v>0.77881252048959826</v>
      </c>
      <c r="D34" s="441">
        <v>34.517960000000016</v>
      </c>
    </row>
    <row r="35" spans="1:4">
      <c r="A35" s="447" t="s">
        <v>252</v>
      </c>
      <c r="B35" s="499">
        <v>232.64887999999999</v>
      </c>
      <c r="C35" s="442">
        <v>0.78860240019066197</v>
      </c>
      <c r="D35" s="441">
        <v>102.57587999999998</v>
      </c>
    </row>
    <row r="36" spans="1:4">
      <c r="A36" s="447" t="s">
        <v>253</v>
      </c>
      <c r="B36" s="499">
        <v>230.42935999999997</v>
      </c>
      <c r="C36" s="442">
        <v>3.4022685200537736E-2</v>
      </c>
      <c r="D36" s="441">
        <v>7.5818699999999808</v>
      </c>
    </row>
    <row r="37" spans="1:4">
      <c r="A37" s="447" t="s">
        <v>254</v>
      </c>
      <c r="B37" s="499">
        <v>109.51348000000002</v>
      </c>
      <c r="C37" s="442">
        <v>0.83073793395477191</v>
      </c>
      <c r="D37" s="441">
        <v>49.694170000000021</v>
      </c>
    </row>
    <row r="38" spans="1:4" ht="22.5">
      <c r="A38" s="447" t="s">
        <v>255</v>
      </c>
      <c r="B38" s="499">
        <v>120.91588</v>
      </c>
      <c r="C38" s="500">
        <v>-0.25831301067091589</v>
      </c>
      <c r="D38" s="441">
        <v>-42.112299999999991</v>
      </c>
    </row>
    <row r="39" spans="1:4">
      <c r="A39" s="447" t="s">
        <v>257</v>
      </c>
      <c r="B39" s="499">
        <v>270.23732000000001</v>
      </c>
      <c r="C39" s="442">
        <v>0.30905264610100541</v>
      </c>
      <c r="D39" s="441">
        <v>63.800000000000011</v>
      </c>
    </row>
    <row r="40" spans="1:4">
      <c r="A40" s="447" t="s">
        <v>256</v>
      </c>
      <c r="B40" s="499">
        <v>277.38355000000007</v>
      </c>
      <c r="C40" s="442">
        <v>-4.0108240962207581E-2</v>
      </c>
      <c r="D40" s="441">
        <v>-11.590229999999963</v>
      </c>
    </row>
    <row r="41" spans="1:4" ht="22.5">
      <c r="A41" s="447" t="s">
        <v>258</v>
      </c>
      <c r="B41" s="499">
        <v>-7.1462300000000107</v>
      </c>
      <c r="C41" s="500">
        <v>-0.91341729461137522</v>
      </c>
      <c r="D41" s="441">
        <v>75.390229999999974</v>
      </c>
    </row>
    <row r="42" spans="1:4">
      <c r="A42" s="447" t="s">
        <v>260</v>
      </c>
      <c r="B42" s="499">
        <v>812.15479000000005</v>
      </c>
      <c r="C42" s="442">
        <v>0.34534194890437464</v>
      </c>
      <c r="D42" s="441">
        <v>208.47570999999994</v>
      </c>
    </row>
    <row r="43" spans="1:4">
      <c r="A43" s="447" t="s">
        <v>259</v>
      </c>
      <c r="B43" s="499">
        <v>465.73626000000002</v>
      </c>
      <c r="C43" s="442">
        <v>0.18473479320368771</v>
      </c>
      <c r="D43" s="441">
        <v>72.621900000000039</v>
      </c>
    </row>
    <row r="44" spans="1:4" ht="22.5">
      <c r="A44" s="447" t="s">
        <v>261</v>
      </c>
      <c r="B44" s="499">
        <v>346.41853000000003</v>
      </c>
      <c r="C44" s="500">
        <v>0.64518790232285828</v>
      </c>
      <c r="D44" s="441">
        <v>135.85381000000001</v>
      </c>
    </row>
    <row r="45" spans="1:4">
      <c r="A45" s="447" t="s">
        <v>264</v>
      </c>
      <c r="B45" s="499">
        <v>2.9418200000000003</v>
      </c>
      <c r="C45" s="500">
        <v>-1.6426176365864475</v>
      </c>
      <c r="D45" s="441">
        <v>7.5196900000000007</v>
      </c>
    </row>
    <row r="46" spans="1:4" ht="21.75">
      <c r="A46" s="607" t="s">
        <v>262</v>
      </c>
      <c r="B46" s="608">
        <v>343.47671000000003</v>
      </c>
      <c r="C46" s="609">
        <v>0.59650727454754549</v>
      </c>
      <c r="D46" s="603">
        <v>128.33412000000001</v>
      </c>
    </row>
    <row r="47" spans="1:4">
      <c r="A47" s="21" t="s">
        <v>263</v>
      </c>
    </row>
    <row r="49" spans="1:5">
      <c r="A49" s="219" t="s">
        <v>1107</v>
      </c>
    </row>
    <row r="50" spans="1:5">
      <c r="A50" s="508" t="s">
        <v>695</v>
      </c>
    </row>
    <row r="51" spans="1:5">
      <c r="B51" s="64"/>
      <c r="C51" s="13" t="s">
        <v>1378</v>
      </c>
    </row>
    <row r="52" spans="1:5" ht="22.5">
      <c r="A52" s="1257" t="s">
        <v>237</v>
      </c>
      <c r="B52" s="494" t="s">
        <v>249</v>
      </c>
      <c r="C52" s="925" t="s">
        <v>32</v>
      </c>
      <c r="D52" s="1256"/>
      <c r="E52" s="1256"/>
    </row>
    <row r="53" spans="1:5" ht="24">
      <c r="A53" s="1258"/>
      <c r="B53" s="922" t="s">
        <v>1647</v>
      </c>
      <c r="C53" s="929" t="s">
        <v>30</v>
      </c>
      <c r="D53" s="1256"/>
      <c r="E53" s="1256"/>
    </row>
    <row r="54" spans="1:5">
      <c r="A54" s="501" t="s">
        <v>265</v>
      </c>
      <c r="B54" s="502">
        <v>17998.607110000001</v>
      </c>
      <c r="C54" s="442">
        <f>B54/B$57</f>
        <v>0.88326814366408335</v>
      </c>
      <c r="D54" s="221"/>
      <c r="E54" s="222"/>
    </row>
    <row r="55" spans="1:5" ht="22.5">
      <c r="A55" s="447" t="s">
        <v>266</v>
      </c>
      <c r="B55" s="502">
        <v>0</v>
      </c>
      <c r="C55" s="442">
        <f t="shared" ref="C55:C56" si="0">B55/B$57</f>
        <v>0</v>
      </c>
      <c r="D55" s="221"/>
      <c r="E55" s="222"/>
    </row>
    <row r="56" spans="1:5" ht="22.5">
      <c r="A56" s="447" t="s">
        <v>267</v>
      </c>
      <c r="B56" s="502">
        <v>2378.6783599999999</v>
      </c>
      <c r="C56" s="442">
        <f t="shared" si="0"/>
        <v>0.11673185633591654</v>
      </c>
      <c r="D56" s="221"/>
      <c r="E56" s="222"/>
    </row>
    <row r="57" spans="1:5">
      <c r="A57" s="610" t="s">
        <v>268</v>
      </c>
      <c r="B57" s="611">
        <v>20377.285470000003</v>
      </c>
      <c r="C57" s="609">
        <f>SUM(C54:C56)</f>
        <v>0.99999999999999989</v>
      </c>
      <c r="D57" s="223"/>
      <c r="E57" s="224"/>
    </row>
    <row r="58" spans="1:5">
      <c r="A58" s="21" t="s">
        <v>248</v>
      </c>
      <c r="C58" s="927"/>
    </row>
    <row r="59" spans="1:5">
      <c r="A59" s="21"/>
    </row>
    <row r="60" spans="1:5">
      <c r="A60" s="219" t="s">
        <v>696</v>
      </c>
    </row>
    <row r="61" spans="1:5">
      <c r="A61" s="508" t="s">
        <v>697</v>
      </c>
    </row>
    <row r="62" spans="1:5">
      <c r="A62" s="21"/>
      <c r="B62" s="64"/>
      <c r="C62" s="13" t="s">
        <v>1378</v>
      </c>
    </row>
    <row r="63" spans="1:5" ht="22.5">
      <c r="A63" s="1257" t="s">
        <v>237</v>
      </c>
      <c r="B63" s="494" t="s">
        <v>235</v>
      </c>
      <c r="C63" s="925" t="s">
        <v>32</v>
      </c>
    </row>
    <row r="64" spans="1:5">
      <c r="A64" s="1258"/>
      <c r="B64" s="922">
        <v>45382</v>
      </c>
      <c r="C64" s="929" t="s">
        <v>30</v>
      </c>
    </row>
    <row r="65" spans="1:5">
      <c r="A65" s="501" t="s">
        <v>269</v>
      </c>
      <c r="B65" s="502">
        <v>10459.11621</v>
      </c>
      <c r="C65" s="442">
        <f>B65/B$68</f>
        <v>0.84948966523079117</v>
      </c>
    </row>
    <row r="66" spans="1:5" ht="22.5">
      <c r="A66" s="447" t="s">
        <v>266</v>
      </c>
      <c r="B66" s="502">
        <v>0</v>
      </c>
      <c r="C66" s="442">
        <f t="shared" ref="C66:C67" si="1">B66/B$68</f>
        <v>0</v>
      </c>
    </row>
    <row r="67" spans="1:5" ht="22.5">
      <c r="A67" s="447" t="s">
        <v>267</v>
      </c>
      <c r="B67" s="502">
        <v>1853.1185800000001</v>
      </c>
      <c r="C67" s="442">
        <f t="shared" si="1"/>
        <v>0.15051033476920886</v>
      </c>
    </row>
    <row r="68" spans="1:5">
      <c r="A68" s="610" t="s">
        <v>270</v>
      </c>
      <c r="B68" s="611">
        <v>12312.23479</v>
      </c>
      <c r="C68" s="609">
        <f>SUM(C65:C67)</f>
        <v>1</v>
      </c>
    </row>
    <row r="69" spans="1:5">
      <c r="A69" s="21" t="s">
        <v>263</v>
      </c>
      <c r="C69" s="928"/>
    </row>
    <row r="70" spans="1:5">
      <c r="A70" s="939"/>
      <c r="C70" s="928"/>
    </row>
    <row r="71" spans="1:5">
      <c r="A71" s="939"/>
    </row>
    <row r="72" spans="1:5">
      <c r="A72" s="596" t="s">
        <v>81</v>
      </c>
      <c r="E72" s="34" t="s">
        <v>1036</v>
      </c>
    </row>
  </sheetData>
  <mergeCells count="12">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34998626667073579"/>
  </sheetPr>
  <dimension ref="A1:H60"/>
  <sheetViews>
    <sheetView showGridLines="0" workbookViewId="0"/>
  </sheetViews>
  <sheetFormatPr defaultColWidth="9.140625" defaultRowHeight="12"/>
  <cols>
    <col min="1" max="1" width="11" style="748" customWidth="1"/>
    <col min="2" max="2" width="19.28515625" style="748" customWidth="1"/>
    <col min="3" max="16384" width="9.140625" style="748"/>
  </cols>
  <sheetData>
    <row r="1" spans="1:7" ht="12.75">
      <c r="A1" s="142" t="s">
        <v>821</v>
      </c>
      <c r="G1" s="55"/>
    </row>
    <row r="2" spans="1:7">
      <c r="A2" s="509" t="s">
        <v>822</v>
      </c>
    </row>
    <row r="4" spans="1:7">
      <c r="B4" s="13" t="s">
        <v>1378</v>
      </c>
    </row>
    <row r="5" spans="1:7" ht="48">
      <c r="A5" s="752" t="s">
        <v>819</v>
      </c>
      <c r="B5" s="752" t="s">
        <v>823</v>
      </c>
    </row>
    <row r="6" spans="1:7">
      <c r="A6" s="751">
        <v>42735</v>
      </c>
      <c r="B6" s="750">
        <v>159731.2424712987</v>
      </c>
    </row>
    <row r="7" spans="1:7">
      <c r="A7" s="751">
        <v>42825</v>
      </c>
      <c r="B7" s="750">
        <v>152142.7703311434</v>
      </c>
    </row>
    <row r="8" spans="1:7">
      <c r="A8" s="751">
        <v>42916</v>
      </c>
      <c r="B8" s="750">
        <v>116428.2208043002</v>
      </c>
    </row>
    <row r="9" spans="1:7">
      <c r="A9" s="751">
        <v>43008</v>
      </c>
      <c r="B9" s="750">
        <v>118674.3446187537</v>
      </c>
    </row>
    <row r="10" spans="1:7">
      <c r="A10" s="751">
        <v>43100</v>
      </c>
      <c r="B10" s="750">
        <v>146958.99762028002</v>
      </c>
    </row>
    <row r="11" spans="1:7">
      <c r="A11" s="751">
        <v>43190</v>
      </c>
      <c r="B11" s="750">
        <v>119567.87473754065</v>
      </c>
    </row>
    <row r="12" spans="1:7">
      <c r="A12" s="751">
        <v>43281</v>
      </c>
      <c r="B12" s="750">
        <v>112576.96625788041</v>
      </c>
    </row>
    <row r="13" spans="1:7">
      <c r="A13" s="751">
        <v>43373</v>
      </c>
      <c r="B13" s="750">
        <v>107630.01178445814</v>
      </c>
    </row>
    <row r="14" spans="1:7">
      <c r="A14" s="751">
        <v>43465</v>
      </c>
      <c r="B14" s="750">
        <v>150092.2386395912</v>
      </c>
    </row>
    <row r="15" spans="1:7">
      <c r="A15" s="751">
        <v>43555</v>
      </c>
      <c r="B15" s="750">
        <v>148003.31107704557</v>
      </c>
    </row>
    <row r="16" spans="1:7">
      <c r="A16" s="751" t="s">
        <v>829</v>
      </c>
      <c r="B16" s="750">
        <v>127856.52876766871</v>
      </c>
    </row>
    <row r="17" spans="1:2">
      <c r="A17" s="751">
        <v>43738</v>
      </c>
      <c r="B17" s="750">
        <v>157048.07618289202</v>
      </c>
    </row>
    <row r="18" spans="1:2">
      <c r="A18" s="751">
        <v>43830</v>
      </c>
      <c r="B18" s="750">
        <v>168550.04707545295</v>
      </c>
    </row>
    <row r="19" spans="1:2">
      <c r="A19" s="751">
        <v>43921</v>
      </c>
      <c r="B19" s="750">
        <v>167446.26327029002</v>
      </c>
    </row>
    <row r="20" spans="1:2">
      <c r="A20" s="751">
        <v>44012</v>
      </c>
      <c r="B20" s="750">
        <v>203899.62697723808</v>
      </c>
    </row>
    <row r="21" spans="1:2">
      <c r="A21" s="751">
        <v>44104</v>
      </c>
      <c r="B21" s="750">
        <v>177869.08103258343</v>
      </c>
    </row>
    <row r="22" spans="1:2">
      <c r="A22" s="751">
        <v>44196</v>
      </c>
      <c r="B22" s="750">
        <v>241493.62867476273</v>
      </c>
    </row>
    <row r="23" spans="1:2">
      <c r="A23" s="751">
        <v>44286</v>
      </c>
      <c r="B23" s="750">
        <v>237645.01494060655</v>
      </c>
    </row>
    <row r="24" spans="1:2">
      <c r="A24" s="751">
        <v>44377</v>
      </c>
      <c r="B24" s="750">
        <v>240655.43032848896</v>
      </c>
    </row>
    <row r="25" spans="1:2">
      <c r="A25" s="751">
        <v>44469</v>
      </c>
      <c r="B25" s="750">
        <v>229136.77986196824</v>
      </c>
    </row>
    <row r="26" spans="1:2">
      <c r="A26" s="751">
        <v>44561</v>
      </c>
      <c r="B26" s="750">
        <v>273254.65849625051</v>
      </c>
    </row>
    <row r="27" spans="1:2">
      <c r="A27" s="751">
        <v>44651</v>
      </c>
      <c r="B27" s="750">
        <v>278508.74748423917</v>
      </c>
    </row>
    <row r="28" spans="1:2">
      <c r="A28" s="751">
        <v>44742</v>
      </c>
      <c r="B28" s="750">
        <v>266351.77529232198</v>
      </c>
    </row>
    <row r="29" spans="1:2">
      <c r="A29" s="751">
        <v>44834</v>
      </c>
      <c r="B29" s="750">
        <v>265029.92544163507</v>
      </c>
    </row>
    <row r="30" spans="1:2">
      <c r="A30" s="751">
        <v>44926</v>
      </c>
      <c r="B30" s="750">
        <v>263543.03537062841</v>
      </c>
    </row>
    <row r="31" spans="1:2">
      <c r="A31" s="751">
        <v>45016</v>
      </c>
      <c r="B31" s="750">
        <v>244156.93771999999</v>
      </c>
    </row>
    <row r="32" spans="1:2">
      <c r="A32" s="751">
        <v>45107</v>
      </c>
      <c r="B32" s="750">
        <v>234053.524</v>
      </c>
    </row>
    <row r="33" spans="1:2">
      <c r="A33" s="751">
        <v>45199</v>
      </c>
      <c r="B33" s="750">
        <v>224970.11106000002</v>
      </c>
    </row>
    <row r="34" spans="1:2">
      <c r="A34" s="751">
        <v>45291</v>
      </c>
      <c r="B34" s="750">
        <v>323570.09602</v>
      </c>
    </row>
    <row r="35" spans="1:2">
      <c r="A35" s="751">
        <v>45382</v>
      </c>
      <c r="B35" s="750">
        <v>269463.70104999997</v>
      </c>
    </row>
    <row r="36" spans="1:2">
      <c r="A36" s="21" t="s">
        <v>820</v>
      </c>
    </row>
    <row r="60" spans="8:8">
      <c r="H60" s="34" t="s">
        <v>1037</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45" t="s">
        <v>715</v>
      </c>
      <c r="D1" s="132" t="str">
        <f>Naslovnica!A20</f>
        <v>Lipanj 2024.</v>
      </c>
    </row>
    <row r="2" spans="1:13" ht="12.75" customHeight="1">
      <c r="A2" s="536" t="s">
        <v>716</v>
      </c>
      <c r="D2" s="514" t="str">
        <f>Naslovnica!A24</f>
        <v>June 2024</v>
      </c>
    </row>
    <row r="3" spans="1:13" ht="12.75" customHeight="1"/>
    <row r="4" spans="1:13" ht="12.75" customHeight="1">
      <c r="D4" s="13" t="s">
        <v>1378</v>
      </c>
      <c r="E4" s="292"/>
      <c r="F4" s="292"/>
      <c r="G4" s="292"/>
      <c r="J4" s="292"/>
      <c r="K4" s="292"/>
      <c r="L4" s="292"/>
      <c r="M4" s="292"/>
    </row>
    <row r="5" spans="1:13" ht="31.5" customHeight="1">
      <c r="A5" s="723"/>
      <c r="B5" s="724" t="str">
        <f>D1</f>
        <v>Lipanj 2024.</v>
      </c>
      <c r="C5" s="725" t="s">
        <v>616</v>
      </c>
      <c r="D5" s="725" t="s">
        <v>18</v>
      </c>
      <c r="E5" s="290"/>
      <c r="F5" s="291"/>
      <c r="G5" s="291"/>
      <c r="H5" s="290"/>
      <c r="I5" s="290"/>
      <c r="J5" s="290"/>
      <c r="K5" s="1133"/>
      <c r="L5" s="1133"/>
      <c r="M5" s="1133"/>
    </row>
    <row r="6" spans="1:13" s="256" customFormat="1" ht="24">
      <c r="A6" s="723"/>
      <c r="B6" s="726" t="str">
        <f>D2</f>
        <v>June 2024</v>
      </c>
      <c r="C6" s="726" t="s">
        <v>45</v>
      </c>
      <c r="D6" s="741" t="s">
        <v>229</v>
      </c>
      <c r="E6" s="290"/>
      <c r="F6" s="291"/>
      <c r="G6" s="291"/>
      <c r="H6" s="290"/>
      <c r="I6" s="290"/>
      <c r="J6" s="290"/>
      <c r="K6" s="1133"/>
      <c r="L6" s="1133"/>
      <c r="M6" s="1133"/>
    </row>
    <row r="7" spans="1:13" ht="24">
      <c r="A7" s="727" t="s">
        <v>766</v>
      </c>
      <c r="B7" s="728">
        <v>3866.9307986727954</v>
      </c>
      <c r="C7" s="728">
        <v>-8640.1054199999853</v>
      </c>
      <c r="D7" s="728"/>
      <c r="E7" s="284"/>
      <c r="F7" s="291"/>
      <c r="G7" s="714"/>
      <c r="H7" s="284"/>
      <c r="I7" s="284"/>
      <c r="J7" s="284"/>
      <c r="K7" s="1133"/>
      <c r="L7" s="1133"/>
      <c r="M7" s="1133"/>
    </row>
    <row r="8" spans="1:13" s="256" customFormat="1">
      <c r="A8" s="729" t="s">
        <v>890</v>
      </c>
      <c r="B8" s="730"/>
      <c r="C8" s="730"/>
      <c r="D8" s="730"/>
      <c r="E8" s="284"/>
      <c r="F8" s="284"/>
      <c r="G8" s="284"/>
      <c r="H8" s="284"/>
      <c r="I8" s="284"/>
      <c r="J8" s="284"/>
      <c r="K8" s="284"/>
      <c r="L8" s="284"/>
      <c r="M8" s="284"/>
    </row>
    <row r="9" spans="1:13" s="256" customFormat="1">
      <c r="A9" s="731" t="s">
        <v>767</v>
      </c>
      <c r="B9" s="728">
        <v>128749.10975</v>
      </c>
      <c r="C9" s="728">
        <v>1667.0301800000016</v>
      </c>
      <c r="D9" s="728">
        <v>721985.61378000001</v>
      </c>
      <c r="E9" s="284"/>
      <c r="F9" s="284"/>
      <c r="G9" s="284"/>
      <c r="H9" s="284"/>
      <c r="I9" s="284"/>
      <c r="J9" s="284"/>
      <c r="K9" s="284"/>
      <c r="L9" s="284"/>
      <c r="M9" s="284"/>
    </row>
    <row r="10" spans="1:13" s="256" customFormat="1">
      <c r="A10" s="731" t="s">
        <v>768</v>
      </c>
      <c r="B10" s="728">
        <v>48439.309159999997</v>
      </c>
      <c r="C10" s="728">
        <v>-677.13602000001265</v>
      </c>
      <c r="D10" s="728">
        <v>355658.03009999997</v>
      </c>
      <c r="E10" s="284"/>
      <c r="F10" s="284"/>
      <c r="G10" s="284"/>
      <c r="H10" s="284"/>
      <c r="I10" s="284"/>
      <c r="J10" s="284"/>
      <c r="K10" s="284"/>
      <c r="L10" s="284"/>
      <c r="M10" s="284"/>
    </row>
    <row r="11" spans="1:13" s="256" customFormat="1" ht="24">
      <c r="A11" s="732" t="s">
        <v>769</v>
      </c>
      <c r="B11" s="728">
        <v>3183.4288199999996</v>
      </c>
      <c r="C11" s="728">
        <v>-536.65557000000035</v>
      </c>
      <c r="D11" s="728">
        <v>21699.842730000004</v>
      </c>
      <c r="E11" s="284"/>
      <c r="F11" s="284"/>
      <c r="G11" s="284"/>
      <c r="H11" s="284"/>
      <c r="I11" s="284"/>
      <c r="J11" s="284"/>
      <c r="K11" s="284"/>
      <c r="L11" s="284"/>
      <c r="M11" s="284"/>
    </row>
    <row r="12" spans="1:13" s="256" customFormat="1">
      <c r="A12" s="731" t="s">
        <v>770</v>
      </c>
      <c r="B12" s="728">
        <v>466.14965000000001</v>
      </c>
      <c r="C12" s="728">
        <v>-37.024759999999958</v>
      </c>
      <c r="D12" s="728">
        <v>2854.3227699999998</v>
      </c>
      <c r="E12" s="284"/>
      <c r="F12" s="284"/>
      <c r="G12" s="284"/>
      <c r="H12" s="284"/>
      <c r="I12" s="284"/>
      <c r="J12" s="284"/>
      <c r="K12" s="284"/>
      <c r="L12" s="284"/>
      <c r="M12" s="284"/>
    </row>
    <row r="13" spans="1:13" s="256" customFormat="1">
      <c r="A13" s="732" t="s">
        <v>771</v>
      </c>
      <c r="B13" s="728">
        <v>109.69671000000001</v>
      </c>
      <c r="C13" s="728">
        <v>-118.08664999999998</v>
      </c>
      <c r="D13" s="728">
        <v>829.43736999999999</v>
      </c>
      <c r="E13" s="284"/>
      <c r="F13" s="284"/>
      <c r="G13" s="284"/>
      <c r="H13" s="284"/>
      <c r="I13" s="284"/>
      <c r="J13" s="284"/>
      <c r="K13" s="284"/>
      <c r="L13" s="284"/>
      <c r="M13" s="284"/>
    </row>
    <row r="14" spans="1:13" s="1054" customFormat="1" ht="24">
      <c r="A14" s="732" t="s">
        <v>1416</v>
      </c>
      <c r="B14" s="728">
        <v>0</v>
      </c>
      <c r="C14" s="728">
        <v>0</v>
      </c>
      <c r="D14" s="728">
        <v>7604.7185499999996</v>
      </c>
      <c r="E14" s="1069"/>
      <c r="F14" s="1069"/>
      <c r="G14" s="1069"/>
      <c r="H14" s="1069"/>
      <c r="I14" s="1069"/>
      <c r="J14" s="1069"/>
      <c r="K14" s="1069"/>
      <c r="L14" s="1069"/>
      <c r="M14" s="1069"/>
    </row>
    <row r="15" spans="1:13" s="1054" customFormat="1" ht="24">
      <c r="A15" s="732" t="s">
        <v>1417</v>
      </c>
      <c r="B15" s="1070">
        <v>6.0999999999999997E-4</v>
      </c>
      <c r="C15" s="1070">
        <v>-9.7999999999999997E-4</v>
      </c>
      <c r="D15" s="1070">
        <v>6.1700000000000001E-3</v>
      </c>
      <c r="E15" s="1069"/>
      <c r="F15" s="1069"/>
      <c r="G15" s="1069"/>
      <c r="H15" s="1069"/>
      <c r="I15" s="1069"/>
      <c r="J15" s="1069"/>
      <c r="K15" s="1069"/>
      <c r="L15" s="1069"/>
      <c r="M15" s="1069"/>
    </row>
    <row r="16" spans="1:13" s="256" customFormat="1">
      <c r="A16" s="949" t="s">
        <v>772</v>
      </c>
      <c r="B16" s="950">
        <v>180947.69469999999</v>
      </c>
      <c r="C16" s="950">
        <v>298.12619999998861</v>
      </c>
      <c r="D16" s="950">
        <v>1110631.9714699998</v>
      </c>
      <c r="E16" s="284"/>
      <c r="F16" s="284"/>
      <c r="G16" s="284"/>
      <c r="H16" s="284"/>
      <c r="I16" s="284"/>
      <c r="J16" s="284"/>
      <c r="K16" s="284"/>
      <c r="L16" s="284"/>
      <c r="M16" s="284"/>
    </row>
    <row r="17" spans="1:14" s="256" customFormat="1">
      <c r="A17" s="729" t="s">
        <v>773</v>
      </c>
      <c r="B17" s="728"/>
      <c r="C17" s="728"/>
      <c r="D17" s="728"/>
      <c r="E17" s="284"/>
      <c r="F17" s="284"/>
      <c r="G17" s="284"/>
      <c r="H17" s="284"/>
      <c r="I17" s="284"/>
      <c r="J17" s="284"/>
      <c r="K17" s="284"/>
      <c r="L17" s="284"/>
      <c r="M17" s="284"/>
    </row>
    <row r="18" spans="1:14" s="256" customFormat="1">
      <c r="A18" s="731" t="s">
        <v>774</v>
      </c>
      <c r="B18" s="728">
        <v>0.47989999999999999</v>
      </c>
      <c r="C18" s="728">
        <v>0.28567999999999999</v>
      </c>
      <c r="D18" s="728">
        <v>29.927060000000001</v>
      </c>
      <c r="E18" s="284"/>
      <c r="F18" s="284"/>
      <c r="G18" s="284"/>
      <c r="H18" s="284"/>
      <c r="I18" s="284"/>
      <c r="J18" s="284"/>
      <c r="K18" s="284"/>
      <c r="L18" s="284"/>
      <c r="M18" s="284"/>
    </row>
    <row r="19" spans="1:14" s="256" customFormat="1">
      <c r="A19" s="733" t="s">
        <v>775</v>
      </c>
      <c r="B19" s="728">
        <v>0</v>
      </c>
      <c r="C19" s="728">
        <v>0</v>
      </c>
      <c r="D19" s="728">
        <v>28.03811</v>
      </c>
      <c r="E19" s="284"/>
      <c r="F19" s="284"/>
      <c r="G19" s="284"/>
      <c r="H19" s="284"/>
      <c r="I19" s="284"/>
      <c r="J19" s="284"/>
      <c r="K19" s="284"/>
      <c r="L19" s="284"/>
      <c r="M19" s="284"/>
    </row>
    <row r="20" spans="1:14" s="256" customFormat="1">
      <c r="A20" s="733" t="s">
        <v>776</v>
      </c>
      <c r="B20" s="734">
        <v>0.47989999999999999</v>
      </c>
      <c r="C20" s="734">
        <v>0.28567999999999999</v>
      </c>
      <c r="D20" s="728">
        <v>1.8889499999999999</v>
      </c>
      <c r="E20" s="284"/>
      <c r="F20" s="284"/>
      <c r="G20" s="284"/>
      <c r="H20" s="284"/>
      <c r="I20" s="284"/>
      <c r="J20" s="284"/>
      <c r="K20" s="284"/>
      <c r="L20" s="284"/>
      <c r="M20" s="284"/>
    </row>
    <row r="21" spans="1:14" s="256" customFormat="1">
      <c r="A21" s="731" t="s">
        <v>777</v>
      </c>
      <c r="B21" s="728">
        <v>135982.51179000002</v>
      </c>
      <c r="C21" s="728">
        <v>-11099.64956999998</v>
      </c>
      <c r="D21" s="728">
        <v>926586.13368999993</v>
      </c>
      <c r="E21" s="284"/>
      <c r="F21" s="284"/>
      <c r="G21" s="284"/>
      <c r="H21" s="284"/>
      <c r="I21" s="284"/>
      <c r="J21" s="284"/>
      <c r="K21" s="284"/>
      <c r="L21" s="284"/>
      <c r="M21" s="284"/>
    </row>
    <row r="22" spans="1:14" s="256" customFormat="1">
      <c r="A22" s="733" t="s">
        <v>778</v>
      </c>
      <c r="B22" s="728">
        <v>126579.05487000001</v>
      </c>
      <c r="C22" s="728">
        <v>-719.38261000000057</v>
      </c>
      <c r="D22" s="728">
        <v>722265.54883999994</v>
      </c>
      <c r="E22" s="284"/>
      <c r="F22" s="284"/>
      <c r="G22" s="284"/>
      <c r="H22" s="284"/>
      <c r="I22" s="284"/>
      <c r="J22" s="284"/>
      <c r="K22" s="284"/>
      <c r="L22" s="284"/>
      <c r="M22" s="284"/>
    </row>
    <row r="23" spans="1:14" s="256" customFormat="1">
      <c r="A23" s="733" t="s">
        <v>779</v>
      </c>
      <c r="B23" s="728">
        <v>9403.4569200000005</v>
      </c>
      <c r="C23" s="728">
        <v>-2775.5484099999994</v>
      </c>
      <c r="D23" s="728">
        <v>196715.86629999997</v>
      </c>
      <c r="E23" s="284"/>
      <c r="F23" s="284"/>
      <c r="G23" s="284"/>
      <c r="H23" s="284"/>
      <c r="I23" s="284"/>
      <c r="J23" s="284"/>
      <c r="K23" s="284"/>
      <c r="L23" s="284"/>
      <c r="M23" s="284"/>
    </row>
    <row r="24" spans="1:14" s="1054" customFormat="1" ht="30.75" customHeight="1">
      <c r="A24" s="1071" t="s">
        <v>1418</v>
      </c>
      <c r="B24" s="728">
        <v>0</v>
      </c>
      <c r="C24" s="728">
        <v>-7604.7185499999996</v>
      </c>
      <c r="D24" s="728">
        <v>7604.7185499999996</v>
      </c>
      <c r="E24" s="1069"/>
      <c r="F24" s="1069"/>
      <c r="G24" s="1069"/>
      <c r="H24" s="1069"/>
      <c r="I24" s="1069"/>
      <c r="J24" s="1069"/>
      <c r="K24" s="1069"/>
      <c r="L24" s="1069"/>
      <c r="M24" s="1069"/>
    </row>
    <row r="25" spans="1:14" s="256" customFormat="1" ht="24">
      <c r="A25" s="732" t="s">
        <v>780</v>
      </c>
      <c r="B25" s="728">
        <v>5204.8621499999999</v>
      </c>
      <c r="C25" s="728">
        <v>329.49181000000044</v>
      </c>
      <c r="D25" s="728">
        <v>30005.956340000004</v>
      </c>
      <c r="E25" s="284"/>
      <c r="F25" s="284"/>
      <c r="G25" s="284"/>
      <c r="H25" s="284"/>
      <c r="I25" s="284"/>
      <c r="J25" s="284"/>
      <c r="K25" s="284"/>
      <c r="L25" s="284"/>
      <c r="M25" s="284"/>
    </row>
    <row r="26" spans="1:14" s="256" customFormat="1">
      <c r="A26" s="732" t="s">
        <v>781</v>
      </c>
      <c r="B26" s="728">
        <v>39380.03686</v>
      </c>
      <c r="C26" s="728">
        <v>2507.9000499999966</v>
      </c>
      <c r="D26" s="728">
        <v>156608.09696</v>
      </c>
      <c r="E26" s="284"/>
      <c r="F26" s="284"/>
      <c r="G26" s="284"/>
      <c r="H26" s="284"/>
      <c r="I26" s="284"/>
      <c r="J26" s="284"/>
      <c r="K26" s="284"/>
      <c r="L26" s="284"/>
      <c r="M26" s="284"/>
    </row>
    <row r="27" spans="1:14" s="256" customFormat="1">
      <c r="A27" s="731" t="s">
        <v>782</v>
      </c>
      <c r="B27" s="728">
        <v>109.69671000000001</v>
      </c>
      <c r="C27" s="728">
        <v>-118.08664999999998</v>
      </c>
      <c r="D27" s="728">
        <v>829.43736999999999</v>
      </c>
      <c r="E27" s="284"/>
      <c r="F27" s="284"/>
      <c r="G27" s="284"/>
      <c r="H27" s="284"/>
      <c r="I27" s="284"/>
      <c r="J27" s="284"/>
      <c r="K27" s="284"/>
      <c r="L27" s="284"/>
      <c r="M27" s="284"/>
    </row>
    <row r="28" spans="1:14" s="256" customFormat="1" ht="30.75" customHeight="1">
      <c r="A28" s="732" t="s">
        <v>783</v>
      </c>
      <c r="B28" s="728">
        <v>127.44875</v>
      </c>
      <c r="C28" s="728">
        <v>-104.57464</v>
      </c>
      <c r="D28" s="728">
        <v>957.00469999999996</v>
      </c>
      <c r="E28" s="284"/>
      <c r="F28" s="284"/>
      <c r="G28" s="284"/>
      <c r="H28" s="284"/>
      <c r="I28" s="284"/>
      <c r="J28" s="284"/>
      <c r="K28" s="284"/>
      <c r="L28" s="284"/>
      <c r="M28" s="284"/>
    </row>
    <row r="29" spans="1:14" s="1054" customFormat="1" ht="24">
      <c r="A29" s="732" t="s">
        <v>1419</v>
      </c>
      <c r="B29" s="1070">
        <v>3.2699999999999999E-3</v>
      </c>
      <c r="C29" s="1070">
        <v>-1.1700000000000005E-3</v>
      </c>
      <c r="D29" s="1070">
        <v>1.273E-2</v>
      </c>
      <c r="E29" s="1069"/>
      <c r="F29" s="1069"/>
      <c r="G29" s="1069"/>
      <c r="H29" s="1069"/>
      <c r="I29" s="1069"/>
      <c r="J29" s="1069"/>
      <c r="K29" s="1069"/>
      <c r="L29" s="1069"/>
      <c r="M29" s="1069"/>
    </row>
    <row r="30" spans="1:14">
      <c r="A30" s="949" t="s">
        <v>784</v>
      </c>
      <c r="B30" s="950">
        <v>180805.03943000003</v>
      </c>
      <c r="C30" s="950">
        <v>-8484.6344899999676</v>
      </c>
      <c r="D30" s="950">
        <v>1115016.5688499999</v>
      </c>
      <c r="E30" s="285"/>
      <c r="F30" s="285"/>
      <c r="G30" s="285"/>
      <c r="H30" s="285"/>
      <c r="I30" s="285"/>
      <c r="J30" s="285"/>
      <c r="K30" s="286"/>
      <c r="L30" s="285"/>
      <c r="M30" s="285"/>
      <c r="N30" s="52"/>
    </row>
    <row r="31" spans="1:14">
      <c r="A31" s="350" t="s">
        <v>1401</v>
      </c>
      <c r="B31" s="728">
        <v>4009.5860686728061</v>
      </c>
      <c r="C31" s="728">
        <v>142.65527000001066</v>
      </c>
      <c r="D31" s="728"/>
      <c r="E31" s="285"/>
      <c r="F31" s="285"/>
      <c r="G31" s="285"/>
      <c r="H31" s="285"/>
      <c r="I31" s="285"/>
      <c r="J31" s="285"/>
      <c r="K31" s="286"/>
      <c r="L31" s="285"/>
      <c r="M31" s="285"/>
      <c r="N31" s="52"/>
    </row>
    <row r="32" spans="1:14" ht="12.75" customHeight="1">
      <c r="A32" s="12" t="s">
        <v>574</v>
      </c>
      <c r="B32" s="794"/>
      <c r="C32" s="800"/>
    </row>
    <row r="33" spans="1:14" s="256" customFormat="1" ht="12.75" customHeight="1">
      <c r="A33" s="47"/>
      <c r="B33" s="794"/>
      <c r="C33" s="794"/>
    </row>
    <row r="34" spans="1:14" ht="12.75" customHeight="1">
      <c r="A34" s="799"/>
    </row>
    <row r="35" spans="1:14" ht="12.75" customHeight="1">
      <c r="D35" s="7" t="str">
        <f>Naslovnica!A20</f>
        <v>Lipanj 2024.</v>
      </c>
    </row>
    <row r="36" spans="1:14" ht="12.75" customHeight="1">
      <c r="A36" s="332" t="s">
        <v>628</v>
      </c>
      <c r="B36" s="294"/>
      <c r="C36" s="294"/>
      <c r="D36" s="514" t="str">
        <f>Naslovnica!A24</f>
        <v>June 2024</v>
      </c>
      <c r="E36" s="256"/>
      <c r="G36" s="256"/>
      <c r="H36" s="256"/>
      <c r="I36" s="256"/>
    </row>
    <row r="37" spans="1:14" ht="12.75" customHeight="1">
      <c r="A37" s="536" t="s">
        <v>756</v>
      </c>
      <c r="B37" s="294"/>
      <c r="C37" s="294"/>
      <c r="D37" s="13" t="s">
        <v>1378</v>
      </c>
      <c r="E37" s="256"/>
      <c r="F37" s="256"/>
      <c r="G37" s="256"/>
      <c r="H37" s="256"/>
      <c r="I37" s="256"/>
    </row>
    <row r="38" spans="1:14" ht="28.5" customHeight="1">
      <c r="A38" s="660"/>
      <c r="B38" s="724" t="str">
        <f>$D$1</f>
        <v>Lipanj 2024.</v>
      </c>
      <c r="C38" s="725" t="str">
        <f>$C$5</f>
        <v>Promjena u odnosu na prethodni mjesec</v>
      </c>
      <c r="D38" s="725" t="s">
        <v>18</v>
      </c>
      <c r="E38" s="256"/>
      <c r="F38" s="256"/>
      <c r="G38" s="256"/>
      <c r="H38" s="256"/>
      <c r="I38" s="256"/>
      <c r="J38" s="292"/>
      <c r="K38" s="292"/>
      <c r="L38" s="292"/>
      <c r="M38" s="292"/>
    </row>
    <row r="39" spans="1:14" s="256" customFormat="1" ht="24">
      <c r="A39" s="660"/>
      <c r="B39" s="726" t="str">
        <f>D2</f>
        <v>June 2024</v>
      </c>
      <c r="C39" s="726" t="s">
        <v>45</v>
      </c>
      <c r="D39" s="741" t="s">
        <v>229</v>
      </c>
      <c r="J39" s="292"/>
      <c r="K39" s="292"/>
      <c r="L39" s="292"/>
      <c r="M39" s="292"/>
    </row>
    <row r="40" spans="1:14" ht="25.5">
      <c r="A40" s="1072" t="s">
        <v>1420</v>
      </c>
      <c r="B40" s="328">
        <v>60063.409000000014</v>
      </c>
      <c r="C40" s="328">
        <v>1159.3161799999943</v>
      </c>
      <c r="D40" s="328"/>
      <c r="E40" s="290"/>
      <c r="F40" s="290"/>
      <c r="G40" s="290"/>
      <c r="H40" s="290"/>
      <c r="I40" s="291"/>
      <c r="J40" s="1133"/>
      <c r="K40" s="1133"/>
      <c r="L40" s="1135"/>
      <c r="M40" s="1133"/>
    </row>
    <row r="41" spans="1:14" ht="14.25" customHeight="1">
      <c r="A41" s="330" t="s">
        <v>748</v>
      </c>
      <c r="B41" s="328"/>
      <c r="C41" s="328"/>
      <c r="D41" s="328"/>
      <c r="E41" s="284"/>
      <c r="F41" s="284"/>
      <c r="G41" s="284"/>
      <c r="H41" s="284"/>
      <c r="I41" s="293"/>
      <c r="J41" s="1134"/>
      <c r="K41" s="1133"/>
      <c r="L41" s="1134"/>
      <c r="M41" s="1134"/>
    </row>
    <row r="42" spans="1:14">
      <c r="A42" s="331" t="s">
        <v>749</v>
      </c>
      <c r="B42" s="328">
        <v>4909.5053699999999</v>
      </c>
      <c r="C42" s="328">
        <v>249.49250999999913</v>
      </c>
      <c r="D42" s="328">
        <v>28912.35931</v>
      </c>
      <c r="E42" s="288"/>
      <c r="F42" s="288"/>
      <c r="G42" s="288"/>
      <c r="H42" s="288"/>
      <c r="I42" s="288"/>
      <c r="J42" s="288"/>
      <c r="K42" s="288"/>
      <c r="L42" s="288"/>
      <c r="M42" s="288"/>
      <c r="N42" s="52"/>
    </row>
    <row r="43" spans="1:14" ht="26.25" customHeight="1">
      <c r="A43" s="331" t="s">
        <v>750</v>
      </c>
      <c r="B43" s="328">
        <v>295.35678000000001</v>
      </c>
      <c r="C43" s="328">
        <v>79.999300000000005</v>
      </c>
      <c r="D43" s="328">
        <v>1093.5970299999999</v>
      </c>
      <c r="E43" s="288"/>
      <c r="F43" s="288"/>
      <c r="G43" s="288"/>
      <c r="H43" s="288"/>
      <c r="I43" s="288"/>
      <c r="J43" s="288"/>
      <c r="K43" s="288"/>
      <c r="L43" s="288"/>
      <c r="M43" s="288"/>
      <c r="N43" s="52"/>
    </row>
    <row r="44" spans="1:14" s="256" customFormat="1" ht="25.5">
      <c r="A44" s="331" t="s">
        <v>751</v>
      </c>
      <c r="B44" s="328">
        <v>4.1028799999999999</v>
      </c>
      <c r="C44" s="328">
        <v>7.2649999999999437E-2</v>
      </c>
      <c r="D44" s="328">
        <v>23.504329999999996</v>
      </c>
      <c r="E44" s="288"/>
      <c r="F44" s="288"/>
      <c r="G44" s="288"/>
      <c r="H44" s="288"/>
      <c r="I44" s="288"/>
      <c r="J44" s="288"/>
      <c r="K44" s="288"/>
      <c r="L44" s="288"/>
      <c r="M44" s="288"/>
      <c r="N44" s="52"/>
    </row>
    <row r="45" spans="1:14" s="1054" customFormat="1" ht="25.5">
      <c r="A45" s="331" t="s">
        <v>1421</v>
      </c>
      <c r="B45" s="1070">
        <v>8.6199999999999992E-3</v>
      </c>
      <c r="C45" s="1070">
        <v>2.8999999999999859E-4</v>
      </c>
      <c r="D45" s="1070">
        <v>6.1690000000000009E-2</v>
      </c>
      <c r="E45" s="288"/>
      <c r="F45" s="288"/>
      <c r="G45" s="288"/>
      <c r="H45" s="288"/>
      <c r="I45" s="288"/>
      <c r="J45" s="288"/>
      <c r="K45" s="288"/>
      <c r="L45" s="288"/>
      <c r="M45" s="288"/>
      <c r="N45" s="52"/>
    </row>
    <row r="46" spans="1:14" s="256" customFormat="1">
      <c r="A46" s="951" t="s">
        <v>752</v>
      </c>
      <c r="B46" s="952">
        <v>5208.9650300000003</v>
      </c>
      <c r="C46" s="952">
        <v>329.5644599999996</v>
      </c>
      <c r="D46" s="952">
        <v>30029.46067</v>
      </c>
      <c r="E46" s="288"/>
      <c r="F46" s="288"/>
      <c r="G46" s="288"/>
      <c r="H46" s="288"/>
      <c r="I46" s="288"/>
      <c r="J46" s="288"/>
      <c r="K46" s="288"/>
      <c r="L46" s="288"/>
      <c r="M46" s="288"/>
      <c r="N46" s="52"/>
    </row>
    <row r="47" spans="1:14" s="256" customFormat="1">
      <c r="A47" s="330" t="s">
        <v>753</v>
      </c>
      <c r="B47" s="328"/>
      <c r="C47" s="328"/>
      <c r="D47" s="328"/>
      <c r="E47" s="288"/>
      <c r="F47" s="288"/>
      <c r="G47" s="288"/>
      <c r="H47" s="288"/>
      <c r="I47" s="288"/>
      <c r="J47" s="288"/>
      <c r="K47" s="288"/>
      <c r="L47" s="288"/>
      <c r="M47" s="288"/>
      <c r="N47" s="52"/>
    </row>
    <row r="48" spans="1:14" ht="25.5">
      <c r="A48" s="331" t="s">
        <v>754</v>
      </c>
      <c r="B48" s="328">
        <v>3179.3259399999997</v>
      </c>
      <c r="C48" s="328">
        <v>-536.72822000000042</v>
      </c>
      <c r="D48" s="328">
        <v>21676.338400000001</v>
      </c>
      <c r="E48" s="287"/>
      <c r="F48" s="287"/>
      <c r="G48" s="287"/>
      <c r="H48" s="287"/>
      <c r="I48" s="287"/>
      <c r="J48" s="287"/>
      <c r="K48" s="287"/>
      <c r="L48" s="287"/>
      <c r="M48" s="287"/>
      <c r="N48" s="52"/>
    </row>
    <row r="49" spans="1:14" ht="25.5">
      <c r="A49" s="331" t="s">
        <v>755</v>
      </c>
      <c r="B49" s="328">
        <v>4.1028799999999999</v>
      </c>
      <c r="C49" s="328">
        <v>7.2649999999999437E-2</v>
      </c>
      <c r="D49" s="328">
        <v>23.504329999999996</v>
      </c>
      <c r="E49" s="288"/>
      <c r="F49" s="288"/>
      <c r="G49" s="288"/>
      <c r="H49" s="288"/>
      <c r="I49" s="288"/>
      <c r="J49" s="288"/>
      <c r="K49" s="288"/>
      <c r="L49" s="288"/>
      <c r="M49" s="288"/>
      <c r="N49" s="43"/>
    </row>
    <row r="50" spans="1:14" s="1054" customFormat="1" ht="25.5">
      <c r="A50" s="331" t="s">
        <v>1422</v>
      </c>
      <c r="B50" s="1070">
        <v>9.58E-3</v>
      </c>
      <c r="C50" s="1070">
        <v>1.9000000000000006E-3</v>
      </c>
      <c r="D50" s="1070">
        <v>9.214E-2</v>
      </c>
      <c r="E50" s="288"/>
      <c r="F50" s="288"/>
      <c r="G50" s="288"/>
      <c r="H50" s="288"/>
      <c r="I50" s="288"/>
      <c r="J50" s="288"/>
      <c r="K50" s="288"/>
      <c r="L50" s="288"/>
      <c r="M50" s="288"/>
      <c r="N50" s="43"/>
    </row>
    <row r="51" spans="1:14">
      <c r="A51" s="951" t="s">
        <v>752</v>
      </c>
      <c r="B51" s="952">
        <v>3183.4288199999996</v>
      </c>
      <c r="C51" s="952">
        <v>-536.65557000000035</v>
      </c>
      <c r="D51" s="952">
        <v>21699.84273</v>
      </c>
      <c r="E51" s="287"/>
      <c r="F51" s="287"/>
      <c r="G51" s="287"/>
      <c r="H51" s="287"/>
      <c r="I51" s="287"/>
      <c r="J51" s="287"/>
      <c r="K51" s="287"/>
      <c r="L51" s="287"/>
      <c r="M51" s="287"/>
    </row>
    <row r="52" spans="1:14">
      <c r="A52" s="327" t="s">
        <v>747</v>
      </c>
      <c r="B52" s="328">
        <v>62088.945210000013</v>
      </c>
      <c r="C52" s="328">
        <v>2025.5362099999984</v>
      </c>
      <c r="D52" s="328"/>
      <c r="E52" s="289"/>
      <c r="F52" s="289"/>
      <c r="G52" s="289"/>
      <c r="H52" s="289"/>
      <c r="I52" s="289"/>
      <c r="J52" s="289"/>
      <c r="K52" s="289"/>
      <c r="L52" s="289"/>
      <c r="M52" s="289"/>
    </row>
    <row r="53" spans="1:14" ht="12.75" customHeight="1">
      <c r="A53" s="12" t="s">
        <v>574</v>
      </c>
    </row>
    <row r="54" spans="1:14" ht="12.75" customHeight="1"/>
    <row r="55" spans="1:14" ht="12.75" customHeight="1">
      <c r="A55" s="595" t="s">
        <v>81</v>
      </c>
    </row>
    <row r="56" spans="1:14" ht="12.75" customHeight="1">
      <c r="D56" s="127"/>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785</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45" t="s">
        <v>629</v>
      </c>
      <c r="E1" s="132" t="str">
        <f>Naslovnica!A20</f>
        <v>Lipanj 2024.</v>
      </c>
    </row>
    <row r="2" spans="1:13" ht="12.75" customHeight="1">
      <c r="A2" s="536" t="s">
        <v>891</v>
      </c>
      <c r="E2" s="514" t="str">
        <f>Naslovnica!A24</f>
        <v>June 2024</v>
      </c>
    </row>
    <row r="3" spans="1:13">
      <c r="A3" s="295"/>
      <c r="B3" s="290"/>
      <c r="C3" s="290"/>
      <c r="D3" s="13" t="s">
        <v>1378</v>
      </c>
      <c r="F3" s="290"/>
      <c r="G3" s="296"/>
    </row>
    <row r="4" spans="1:13" ht="48.75" customHeight="1">
      <c r="A4" s="1136" t="s">
        <v>563</v>
      </c>
      <c r="B4" s="1138" t="s">
        <v>892</v>
      </c>
      <c r="C4" s="1138"/>
      <c r="D4" s="1138"/>
      <c r="E4" s="722"/>
      <c r="F4" s="295"/>
      <c r="G4" s="295"/>
    </row>
    <row r="5" spans="1:13" ht="60">
      <c r="A5" s="1136"/>
      <c r="B5" s="661" t="s">
        <v>564</v>
      </c>
      <c r="C5" s="661" t="s">
        <v>565</v>
      </c>
      <c r="D5" s="661" t="s">
        <v>566</v>
      </c>
      <c r="E5" s="297"/>
      <c r="F5" s="297"/>
    </row>
    <row r="6" spans="1:13" ht="12.75" customHeight="1">
      <c r="A6" s="335" t="s">
        <v>117</v>
      </c>
      <c r="B6" s="336">
        <v>3513.0413399999998</v>
      </c>
      <c r="C6" s="336">
        <v>19005.143509999998</v>
      </c>
      <c r="D6" s="336">
        <v>87098.990878895711</v>
      </c>
      <c r="E6" s="298"/>
      <c r="F6" s="298"/>
      <c r="G6" s="960"/>
      <c r="K6" s="127"/>
      <c r="L6" s="127"/>
      <c r="M6" s="127"/>
    </row>
    <row r="7" spans="1:13" ht="12.75" customHeight="1">
      <c r="A7" s="337" t="s">
        <v>118</v>
      </c>
      <c r="B7" s="336">
        <v>37466.1152</v>
      </c>
      <c r="C7" s="336">
        <v>216018.92717000001</v>
      </c>
      <c r="D7" s="336">
        <v>5655014.9672150565</v>
      </c>
      <c r="E7" s="298"/>
      <c r="F7" s="298"/>
      <c r="G7" s="960"/>
      <c r="K7" s="127"/>
      <c r="L7" s="127"/>
      <c r="M7" s="127"/>
    </row>
    <row r="8" spans="1:13" ht="12.75" customHeight="1">
      <c r="A8" s="337" t="s">
        <v>119</v>
      </c>
      <c r="B8" s="336">
        <v>2891.8359</v>
      </c>
      <c r="C8" s="336">
        <v>17106.984619999999</v>
      </c>
      <c r="D8" s="336">
        <v>139334.0635671737</v>
      </c>
      <c r="E8" s="298"/>
      <c r="F8" s="298"/>
      <c r="G8" s="960"/>
      <c r="K8" s="127"/>
      <c r="L8" s="127"/>
      <c r="M8" s="127"/>
    </row>
    <row r="9" spans="1:13" ht="12.75" customHeight="1">
      <c r="A9" s="662" t="s">
        <v>222</v>
      </c>
      <c r="B9" s="663">
        <v>43870.992439999995</v>
      </c>
      <c r="C9" s="663">
        <v>252131.05530000001</v>
      </c>
      <c r="D9" s="663">
        <v>5881448.0216611261</v>
      </c>
      <c r="E9" s="299"/>
      <c r="F9" s="299"/>
      <c r="G9" s="960"/>
      <c r="K9" s="127"/>
      <c r="L9" s="127"/>
      <c r="M9" s="127"/>
    </row>
    <row r="10" spans="1:13" ht="12.75" customHeight="1">
      <c r="A10" s="337" t="s">
        <v>120</v>
      </c>
      <c r="B10" s="336">
        <v>2969.5452300000002</v>
      </c>
      <c r="C10" s="336">
        <v>15910.14502</v>
      </c>
      <c r="D10" s="336">
        <v>72998.782179156522</v>
      </c>
      <c r="E10" s="298"/>
      <c r="F10" s="298"/>
      <c r="G10" s="960"/>
      <c r="K10" s="127"/>
      <c r="L10" s="127"/>
      <c r="M10" s="127"/>
    </row>
    <row r="11" spans="1:13" ht="12.75" customHeight="1">
      <c r="A11" s="337" t="s">
        <v>121</v>
      </c>
      <c r="B11" s="336">
        <v>17199.150890000001</v>
      </c>
      <c r="C11" s="336">
        <v>98596.903299999991</v>
      </c>
      <c r="D11" s="336">
        <v>2086989.1178955392</v>
      </c>
      <c r="E11" s="298"/>
      <c r="F11" s="298"/>
      <c r="G11" s="960"/>
      <c r="K11" s="127"/>
      <c r="L11" s="127"/>
      <c r="M11" s="127"/>
    </row>
    <row r="12" spans="1:13" ht="12.75" customHeight="1">
      <c r="A12" s="337" t="s">
        <v>122</v>
      </c>
      <c r="B12" s="336">
        <v>797.37066000000004</v>
      </c>
      <c r="C12" s="336">
        <v>4662.0807299999997</v>
      </c>
      <c r="D12" s="336">
        <v>36961.33057627712</v>
      </c>
      <c r="E12" s="298"/>
      <c r="F12" s="298"/>
      <c r="G12" s="960"/>
      <c r="K12" s="127"/>
      <c r="L12" s="127"/>
      <c r="M12" s="127"/>
    </row>
    <row r="13" spans="1:13" ht="12.75" customHeight="1">
      <c r="A13" s="662" t="s">
        <v>223</v>
      </c>
      <c r="B13" s="663">
        <v>20966.066780000001</v>
      </c>
      <c r="C13" s="663">
        <v>119169.12904999999</v>
      </c>
      <c r="D13" s="663">
        <v>2196949.230650973</v>
      </c>
      <c r="E13" s="299"/>
      <c r="F13" s="299"/>
      <c r="G13" s="960"/>
      <c r="K13" s="127"/>
      <c r="L13" s="127"/>
      <c r="M13" s="127"/>
    </row>
    <row r="14" spans="1:13" ht="12.75" customHeight="1">
      <c r="A14" s="337" t="s">
        <v>123</v>
      </c>
      <c r="B14" s="336">
        <v>4398.4706500000002</v>
      </c>
      <c r="C14" s="336">
        <v>23557.359899999999</v>
      </c>
      <c r="D14" s="336">
        <v>107200.3791907127</v>
      </c>
      <c r="E14" s="298"/>
      <c r="F14" s="298"/>
      <c r="G14" s="960"/>
      <c r="K14" s="127"/>
      <c r="L14" s="127"/>
      <c r="M14" s="127"/>
    </row>
    <row r="15" spans="1:13" ht="12.75" customHeight="1">
      <c r="A15" s="337" t="s">
        <v>124</v>
      </c>
      <c r="B15" s="336">
        <v>19785.319649999998</v>
      </c>
      <c r="C15" s="336">
        <v>112953.79406</v>
      </c>
      <c r="D15" s="336">
        <v>2662176.9867463238</v>
      </c>
      <c r="E15" s="298"/>
      <c r="F15" s="298"/>
      <c r="G15" s="960"/>
      <c r="K15" s="127"/>
      <c r="L15" s="127"/>
      <c r="M15" s="127"/>
    </row>
    <row r="16" spans="1:13" ht="12.75" customHeight="1">
      <c r="A16" s="337" t="s">
        <v>125</v>
      </c>
      <c r="B16" s="336">
        <v>1296.69389</v>
      </c>
      <c r="C16" s="336">
        <v>7512.0529399999987</v>
      </c>
      <c r="D16" s="336">
        <v>58508.570207785524</v>
      </c>
      <c r="E16" s="298"/>
      <c r="F16" s="298"/>
      <c r="G16" s="960"/>
      <c r="K16" s="127"/>
      <c r="L16" s="127"/>
      <c r="M16" s="127"/>
    </row>
    <row r="17" spans="1:13" ht="12.75" customHeight="1">
      <c r="A17" s="662" t="s">
        <v>224</v>
      </c>
      <c r="B17" s="663">
        <v>25480.484189999996</v>
      </c>
      <c r="C17" s="663">
        <v>144023.20689999999</v>
      </c>
      <c r="D17" s="663">
        <v>2827885.9361448218</v>
      </c>
      <c r="E17" s="299"/>
      <c r="F17" s="299"/>
      <c r="G17" s="960"/>
      <c r="K17" s="127"/>
      <c r="L17" s="127"/>
      <c r="M17" s="127"/>
    </row>
    <row r="18" spans="1:13" ht="12.75" customHeight="1">
      <c r="A18" s="337" t="s">
        <v>126</v>
      </c>
      <c r="B18" s="336">
        <v>3053.1548499999999</v>
      </c>
      <c r="C18" s="336">
        <v>15686.109990000001</v>
      </c>
      <c r="D18" s="336">
        <v>71957.767115608862</v>
      </c>
      <c r="E18" s="298"/>
      <c r="F18" s="298"/>
      <c r="G18" s="960"/>
      <c r="K18" s="127"/>
      <c r="L18" s="127"/>
      <c r="M18" s="127"/>
    </row>
    <row r="19" spans="1:13" ht="12.75" customHeight="1">
      <c r="A19" s="337" t="s">
        <v>127</v>
      </c>
      <c r="B19" s="336">
        <v>30989.43692</v>
      </c>
      <c r="C19" s="336">
        <v>178099.6703</v>
      </c>
      <c r="D19" s="336">
        <v>4479081.3590502162</v>
      </c>
      <c r="E19" s="298"/>
      <c r="F19" s="298"/>
      <c r="G19" s="960"/>
      <c r="K19" s="127"/>
      <c r="L19" s="127"/>
      <c r="M19" s="127"/>
    </row>
    <row r="20" spans="1:13" ht="12.75" customHeight="1">
      <c r="A20" s="337" t="s">
        <v>128</v>
      </c>
      <c r="B20" s="336">
        <v>2218.9196899999997</v>
      </c>
      <c r="C20" s="336">
        <v>13156.377299999998</v>
      </c>
      <c r="D20" s="336">
        <v>113035.26652605087</v>
      </c>
      <c r="E20" s="298"/>
      <c r="F20" s="298"/>
      <c r="G20" s="960"/>
      <c r="K20" s="127"/>
      <c r="L20" s="127"/>
      <c r="M20" s="127"/>
    </row>
    <row r="21" spans="1:13" ht="12.75" customHeight="1">
      <c r="A21" s="662" t="s">
        <v>225</v>
      </c>
      <c r="B21" s="663">
        <v>36261.511460000002</v>
      </c>
      <c r="C21" s="663">
        <v>206942.15758999999</v>
      </c>
      <c r="D21" s="663">
        <v>4664074.3926918758</v>
      </c>
      <c r="E21" s="299"/>
      <c r="F21" s="299"/>
      <c r="G21" s="960"/>
      <c r="K21" s="127"/>
      <c r="L21" s="127"/>
      <c r="M21" s="127"/>
    </row>
    <row r="22" spans="1:13" ht="12.75" customHeight="1">
      <c r="A22" s="338" t="s">
        <v>226</v>
      </c>
      <c r="B22" s="339">
        <v>13934.212069999998</v>
      </c>
      <c r="C22" s="339">
        <v>74158.758419999998</v>
      </c>
      <c r="D22" s="339">
        <v>339255.91936437378</v>
      </c>
      <c r="E22" s="299"/>
      <c r="F22" s="299"/>
      <c r="G22" s="960"/>
      <c r="H22" s="127"/>
      <c r="K22" s="127"/>
      <c r="L22" s="127"/>
      <c r="M22" s="127"/>
    </row>
    <row r="23" spans="1:13" ht="12.75" customHeight="1">
      <c r="A23" s="338" t="s">
        <v>227</v>
      </c>
      <c r="B23" s="339">
        <v>105440.02266000002</v>
      </c>
      <c r="C23" s="339">
        <v>605669.29483000003</v>
      </c>
      <c r="D23" s="339">
        <v>14883262.430907136</v>
      </c>
      <c r="E23" s="299"/>
      <c r="F23" s="299"/>
      <c r="G23" s="960"/>
      <c r="H23" s="127"/>
      <c r="K23" s="127"/>
      <c r="L23" s="127"/>
      <c r="M23" s="127"/>
    </row>
    <row r="24" spans="1:13" ht="12.75" customHeight="1">
      <c r="A24" s="338" t="s">
        <v>228</v>
      </c>
      <c r="B24" s="339">
        <v>7204.8201399999998</v>
      </c>
      <c r="C24" s="339">
        <v>42437.495589999991</v>
      </c>
      <c r="D24" s="339">
        <v>347839.23087728722</v>
      </c>
      <c r="E24" s="299"/>
      <c r="F24" s="299"/>
      <c r="G24" s="960"/>
      <c r="H24" s="127"/>
      <c r="K24" s="127"/>
      <c r="L24" s="127"/>
      <c r="M24" s="127"/>
    </row>
    <row r="25" spans="1:13">
      <c r="A25" s="943" t="s">
        <v>567</v>
      </c>
      <c r="B25" s="946">
        <v>126579.05487000001</v>
      </c>
      <c r="C25" s="946">
        <v>722265.54883999994</v>
      </c>
      <c r="D25" s="946">
        <v>15570357.581148798</v>
      </c>
      <c r="E25" s="299"/>
      <c r="F25" s="299"/>
      <c r="H25" s="127"/>
      <c r="K25" s="127"/>
      <c r="L25" s="127"/>
      <c r="M25" s="127"/>
    </row>
    <row r="26" spans="1:13" ht="21.75" customHeight="1">
      <c r="A26" s="1140" t="s">
        <v>23</v>
      </c>
      <c r="B26" s="1140"/>
      <c r="C26" s="1140"/>
      <c r="D26" s="1140"/>
      <c r="E26" s="1140"/>
      <c r="F26" s="738"/>
      <c r="G26" s="738"/>
    </row>
    <row r="27" spans="1:13" ht="21" customHeight="1">
      <c r="A27" s="1141" t="s">
        <v>24</v>
      </c>
      <c r="B27" s="1141"/>
      <c r="C27" s="1141"/>
      <c r="D27" s="1141"/>
      <c r="E27" s="1141"/>
      <c r="F27" s="739"/>
      <c r="G27" s="739"/>
    </row>
    <row r="28" spans="1:13" ht="12.75" customHeight="1"/>
    <row r="29" spans="1:13" ht="12.75" customHeight="1">
      <c r="A29" s="145" t="s">
        <v>630</v>
      </c>
      <c r="E29" s="132" t="str">
        <f>Naslovnica!A20</f>
        <v>Lipanj 2024.</v>
      </c>
    </row>
    <row r="30" spans="1:13" ht="12.75" customHeight="1">
      <c r="A30" s="536" t="s">
        <v>904</v>
      </c>
      <c r="E30" s="514" t="str">
        <f>Naslovnica!A24</f>
        <v>June 2024</v>
      </c>
    </row>
    <row r="31" spans="1:13" ht="12.75" customHeight="1">
      <c r="D31" s="292"/>
      <c r="E31" s="13" t="s">
        <v>1378</v>
      </c>
    </row>
    <row r="32" spans="1:13" ht="25.5" customHeight="1">
      <c r="A32" s="1136" t="s">
        <v>568</v>
      </c>
      <c r="B32" s="1139" t="s">
        <v>799</v>
      </c>
      <c r="C32" s="1139"/>
      <c r="D32" s="1139" t="s">
        <v>798</v>
      </c>
      <c r="E32" s="1139"/>
      <c r="F32" s="735"/>
      <c r="G32" s="735"/>
    </row>
    <row r="33" spans="1:15" ht="60">
      <c r="A33" s="1136"/>
      <c r="B33" s="661" t="s">
        <v>564</v>
      </c>
      <c r="C33" s="661" t="s">
        <v>569</v>
      </c>
      <c r="D33" s="661" t="s">
        <v>564</v>
      </c>
      <c r="E33" s="661" t="s">
        <v>569</v>
      </c>
    </row>
    <row r="34" spans="1:15">
      <c r="A34" s="335" t="s">
        <v>117</v>
      </c>
      <c r="B34" s="340">
        <v>0</v>
      </c>
      <c r="C34" s="340">
        <v>0.36062</v>
      </c>
      <c r="D34" s="340">
        <v>8.0600000000000012E-3</v>
      </c>
      <c r="E34" s="341">
        <v>0.29355000000000003</v>
      </c>
      <c r="L34" s="127"/>
      <c r="M34" s="127"/>
      <c r="N34" s="127"/>
      <c r="O34" s="127"/>
    </row>
    <row r="35" spans="1:15" ht="12.75" customHeight="1">
      <c r="A35" s="337" t="s">
        <v>118</v>
      </c>
      <c r="B35" s="340">
        <v>0</v>
      </c>
      <c r="C35" s="340">
        <v>8.5669199999999996</v>
      </c>
      <c r="D35" s="340">
        <v>0</v>
      </c>
      <c r="E35" s="341">
        <v>0</v>
      </c>
      <c r="F35" s="52"/>
      <c r="L35" s="127"/>
      <c r="M35" s="127"/>
      <c r="N35" s="127"/>
      <c r="O35" s="127"/>
    </row>
    <row r="36" spans="1:15" ht="12.75" customHeight="1">
      <c r="A36" s="337" t="s">
        <v>119</v>
      </c>
      <c r="B36" s="340">
        <v>0</v>
      </c>
      <c r="C36" s="340">
        <v>0.46364999999999995</v>
      </c>
      <c r="D36" s="340">
        <v>0</v>
      </c>
      <c r="E36" s="341">
        <v>0</v>
      </c>
      <c r="F36" s="52"/>
      <c r="L36" s="127"/>
      <c r="M36" s="127"/>
      <c r="N36" s="127"/>
      <c r="O36" s="127"/>
    </row>
    <row r="37" spans="1:15" ht="12.75" customHeight="1">
      <c r="A37" s="662" t="s">
        <v>222</v>
      </c>
      <c r="B37" s="664">
        <v>0</v>
      </c>
      <c r="C37" s="664">
        <v>9.3911899999999999</v>
      </c>
      <c r="D37" s="664">
        <v>8.0600000000000012E-3</v>
      </c>
      <c r="E37" s="665">
        <v>0.29355000000000003</v>
      </c>
      <c r="F37" s="52"/>
      <c r="L37" s="127"/>
      <c r="M37" s="127"/>
      <c r="N37" s="127"/>
      <c r="O37" s="127"/>
    </row>
    <row r="38" spans="1:15" ht="12.75" customHeight="1">
      <c r="A38" s="337" t="s">
        <v>120</v>
      </c>
      <c r="B38" s="340">
        <v>0</v>
      </c>
      <c r="C38" s="340">
        <v>0.32593</v>
      </c>
      <c r="D38" s="340">
        <v>1.31E-3</v>
      </c>
      <c r="E38" s="341">
        <v>1.2950000000000001E-2</v>
      </c>
      <c r="F38" s="52"/>
      <c r="L38" s="127"/>
      <c r="M38" s="127"/>
      <c r="N38" s="127"/>
      <c r="O38" s="127"/>
    </row>
    <row r="39" spans="1:15" ht="12.75" customHeight="1">
      <c r="A39" s="337" t="s">
        <v>121</v>
      </c>
      <c r="B39" s="340">
        <v>0</v>
      </c>
      <c r="C39" s="340">
        <v>4.46401</v>
      </c>
      <c r="D39" s="340">
        <v>0.45779000000000003</v>
      </c>
      <c r="E39" s="341">
        <v>1.33342</v>
      </c>
      <c r="F39" s="52"/>
      <c r="L39" s="127"/>
      <c r="M39" s="127"/>
      <c r="N39" s="127"/>
      <c r="O39" s="127"/>
    </row>
    <row r="40" spans="1:15" ht="12.75" customHeight="1">
      <c r="A40" s="337" t="s">
        <v>122</v>
      </c>
      <c r="B40" s="340">
        <v>0</v>
      </c>
      <c r="C40" s="340">
        <v>0.16782</v>
      </c>
      <c r="D40" s="340">
        <v>0</v>
      </c>
      <c r="E40" s="341">
        <v>0</v>
      </c>
      <c r="F40" s="52"/>
      <c r="L40" s="127"/>
      <c r="M40" s="127"/>
      <c r="N40" s="127"/>
      <c r="O40" s="127"/>
    </row>
    <row r="41" spans="1:15" ht="12.75" customHeight="1">
      <c r="A41" s="662" t="s">
        <v>223</v>
      </c>
      <c r="B41" s="664">
        <v>0</v>
      </c>
      <c r="C41" s="664">
        <v>4.9577599999999995</v>
      </c>
      <c r="D41" s="664">
        <v>0.45910000000000001</v>
      </c>
      <c r="E41" s="665">
        <v>1.3463700000000001</v>
      </c>
      <c r="F41" s="52"/>
      <c r="L41" s="127"/>
      <c r="M41" s="127"/>
      <c r="N41" s="127"/>
      <c r="O41" s="127"/>
    </row>
    <row r="42" spans="1:15" ht="12.75" customHeight="1">
      <c r="A42" s="337" t="s">
        <v>123</v>
      </c>
      <c r="B42" s="340">
        <v>0</v>
      </c>
      <c r="C42" s="340">
        <v>0.50136000000000003</v>
      </c>
      <c r="D42" s="340">
        <v>1.0300000000000001E-3</v>
      </c>
      <c r="E42" s="341">
        <v>4.4080000000000001E-2</v>
      </c>
      <c r="F42" s="52"/>
      <c r="L42" s="127"/>
      <c r="M42" s="127"/>
      <c r="N42" s="127"/>
      <c r="O42" s="127"/>
    </row>
    <row r="43" spans="1:15" ht="12.75" customHeight="1">
      <c r="A43" s="337" t="s">
        <v>124</v>
      </c>
      <c r="B43" s="340">
        <v>0</v>
      </c>
      <c r="C43" s="340">
        <v>4.9113800000000003</v>
      </c>
      <c r="D43" s="340">
        <v>0</v>
      </c>
      <c r="E43" s="341">
        <v>2.674E-2</v>
      </c>
      <c r="F43" s="52"/>
      <c r="L43" s="127"/>
      <c r="M43" s="127"/>
      <c r="N43" s="127"/>
      <c r="O43" s="127"/>
    </row>
    <row r="44" spans="1:15" ht="12.75" customHeight="1">
      <c r="A44" s="337" t="s">
        <v>125</v>
      </c>
      <c r="B44" s="340">
        <v>0</v>
      </c>
      <c r="C44" s="340">
        <v>0.20880000000000001</v>
      </c>
      <c r="D44" s="340">
        <v>0</v>
      </c>
      <c r="E44" s="341">
        <v>0</v>
      </c>
      <c r="F44" s="52"/>
      <c r="L44" s="127"/>
      <c r="M44" s="127"/>
      <c r="N44" s="127"/>
      <c r="O44" s="127"/>
    </row>
    <row r="45" spans="1:15" ht="12.75" customHeight="1">
      <c r="A45" s="662" t="s">
        <v>224</v>
      </c>
      <c r="B45" s="664">
        <v>0</v>
      </c>
      <c r="C45" s="664">
        <v>5.6215400000000004</v>
      </c>
      <c r="D45" s="664">
        <v>1.0300000000000001E-3</v>
      </c>
      <c r="E45" s="665">
        <v>7.0819999999999994E-2</v>
      </c>
      <c r="F45" s="52"/>
      <c r="L45" s="127"/>
      <c r="M45" s="127"/>
      <c r="N45" s="127"/>
      <c r="O45" s="127"/>
    </row>
    <row r="46" spans="1:15" ht="12.75" customHeight="1">
      <c r="A46" s="337" t="s">
        <v>126</v>
      </c>
      <c r="B46" s="340">
        <v>0</v>
      </c>
      <c r="C46" s="340">
        <v>0.30082999999999999</v>
      </c>
      <c r="D46" s="340">
        <v>1.1710000000000002E-2</v>
      </c>
      <c r="E46" s="341">
        <v>4.6639999999999994E-2</v>
      </c>
      <c r="F46" s="52"/>
      <c r="L46" s="127"/>
      <c r="M46" s="127"/>
      <c r="N46" s="127"/>
      <c r="O46" s="127"/>
    </row>
    <row r="47" spans="1:15" ht="12.75" customHeight="1">
      <c r="A47" s="337" t="s">
        <v>127</v>
      </c>
      <c r="B47" s="340">
        <v>0</v>
      </c>
      <c r="C47" s="340">
        <v>7.38042</v>
      </c>
      <c r="D47" s="340">
        <v>0</v>
      </c>
      <c r="E47" s="341">
        <v>4.7699999999999999E-3</v>
      </c>
      <c r="F47" s="52"/>
      <c r="L47" s="127"/>
      <c r="M47" s="127"/>
      <c r="N47" s="127"/>
      <c r="O47" s="127"/>
    </row>
    <row r="48" spans="1:15" ht="12.75" customHeight="1">
      <c r="A48" s="337" t="s">
        <v>128</v>
      </c>
      <c r="B48" s="340">
        <v>0</v>
      </c>
      <c r="C48" s="340">
        <v>0.38636999999999999</v>
      </c>
      <c r="D48" s="340">
        <v>0</v>
      </c>
      <c r="E48" s="341">
        <v>0.1268</v>
      </c>
      <c r="F48" s="52"/>
      <c r="L48" s="127"/>
      <c r="M48" s="127"/>
      <c r="N48" s="127"/>
      <c r="O48" s="127"/>
    </row>
    <row r="49" spans="1:15" ht="12.75" customHeight="1">
      <c r="A49" s="662" t="s">
        <v>225</v>
      </c>
      <c r="B49" s="664">
        <v>0</v>
      </c>
      <c r="C49" s="664">
        <v>8.0676199999999998</v>
      </c>
      <c r="D49" s="664">
        <v>1.1710000000000002E-2</v>
      </c>
      <c r="E49" s="665">
        <v>0.17820999999999998</v>
      </c>
      <c r="F49" s="52"/>
      <c r="L49" s="127"/>
      <c r="M49" s="127"/>
      <c r="N49" s="127"/>
      <c r="O49" s="127"/>
    </row>
    <row r="50" spans="1:15" ht="12.75" customHeight="1">
      <c r="A50" s="338" t="s">
        <v>226</v>
      </c>
      <c r="B50" s="342">
        <v>0</v>
      </c>
      <c r="C50" s="342">
        <v>1.48874</v>
      </c>
      <c r="D50" s="342">
        <v>2.2110000000000005E-2</v>
      </c>
      <c r="E50" s="343">
        <v>0.39722000000000007</v>
      </c>
      <c r="F50" s="52"/>
      <c r="L50" s="127"/>
      <c r="M50" s="127"/>
      <c r="N50" s="127"/>
      <c r="O50" s="127"/>
    </row>
    <row r="51" spans="1:15" ht="12.75" customHeight="1">
      <c r="A51" s="338" t="s">
        <v>227</v>
      </c>
      <c r="B51" s="342">
        <v>0</v>
      </c>
      <c r="C51" s="342">
        <v>25.32273</v>
      </c>
      <c r="D51" s="342">
        <v>0.45779000000000003</v>
      </c>
      <c r="E51" s="343">
        <v>1.36493</v>
      </c>
      <c r="F51" s="52"/>
      <c r="L51" s="127"/>
      <c r="M51" s="127"/>
      <c r="N51" s="127"/>
      <c r="O51" s="127"/>
    </row>
    <row r="52" spans="1:15" ht="12.75" customHeight="1">
      <c r="A52" s="338" t="s">
        <v>228</v>
      </c>
      <c r="B52" s="342">
        <v>0</v>
      </c>
      <c r="C52" s="342">
        <v>1.22664</v>
      </c>
      <c r="D52" s="342">
        <v>0</v>
      </c>
      <c r="E52" s="343">
        <v>0.1268</v>
      </c>
      <c r="F52" s="43"/>
      <c r="L52" s="127"/>
      <c r="M52" s="127"/>
      <c r="N52" s="127"/>
      <c r="O52" s="127"/>
    </row>
    <row r="53" spans="1:15" ht="12.75" customHeight="1">
      <c r="A53" s="943" t="s">
        <v>567</v>
      </c>
      <c r="B53" s="947">
        <v>0</v>
      </c>
      <c r="C53" s="947">
        <v>28.03811</v>
      </c>
      <c r="D53" s="947">
        <v>0.47990000000000005</v>
      </c>
      <c r="E53" s="948">
        <v>1.8889500000000001</v>
      </c>
      <c r="L53" s="127"/>
      <c r="M53" s="127"/>
      <c r="N53" s="127"/>
      <c r="O53" s="127"/>
    </row>
    <row r="54" spans="1:15" ht="24.75" customHeight="1">
      <c r="A54" s="1142" t="s">
        <v>25</v>
      </c>
      <c r="B54" s="1142"/>
      <c r="C54" s="1142"/>
      <c r="D54" s="1142"/>
      <c r="E54" s="1142"/>
      <c r="F54" s="740"/>
    </row>
    <row r="55" spans="1:15">
      <c r="A55" s="540" t="s">
        <v>26</v>
      </c>
      <c r="B55" s="169"/>
      <c r="C55" s="169"/>
      <c r="D55" s="169"/>
      <c r="E55" s="169"/>
      <c r="F55" s="169"/>
    </row>
    <row r="56" spans="1:15" ht="12.75" customHeight="1">
      <c r="A56" s="16" t="s">
        <v>570</v>
      </c>
    </row>
    <row r="57" spans="1:15" ht="12.75" customHeight="1"/>
    <row r="58" spans="1:15" ht="12.75" customHeight="1">
      <c r="A58" s="300" t="s">
        <v>631</v>
      </c>
      <c r="D58" s="132" t="str">
        <f t="shared" ref="D58:D59" si="0">E1</f>
        <v>Lipanj 2024.</v>
      </c>
    </row>
    <row r="59" spans="1:15" ht="12.75" customHeight="1">
      <c r="A59" s="541" t="s">
        <v>632</v>
      </c>
      <c r="D59" s="514" t="str">
        <f t="shared" si="0"/>
        <v>June 2024</v>
      </c>
    </row>
    <row r="60" spans="1:15" ht="12.75" customHeight="1">
      <c r="D60" s="13" t="s">
        <v>1378</v>
      </c>
    </row>
    <row r="61" spans="1:15" ht="42.75" customHeight="1">
      <c r="A61" s="1137" t="s">
        <v>568</v>
      </c>
      <c r="B61" s="1138" t="s">
        <v>571</v>
      </c>
      <c r="C61" s="1138"/>
      <c r="D61" s="1138"/>
      <c r="E61" s="736"/>
    </row>
    <row r="62" spans="1:15" ht="60">
      <c r="A62" s="1137"/>
      <c r="B62" s="661" t="s">
        <v>564</v>
      </c>
      <c r="C62" s="661" t="s">
        <v>569</v>
      </c>
      <c r="D62" s="661" t="s">
        <v>572</v>
      </c>
    </row>
    <row r="63" spans="1:15" ht="12.75" customHeight="1">
      <c r="A63" s="335" t="s">
        <v>117</v>
      </c>
      <c r="B63" s="336">
        <v>13.09286</v>
      </c>
      <c r="C63" s="336">
        <v>77.487430000000003</v>
      </c>
      <c r="D63" s="336">
        <v>702.79918052823655</v>
      </c>
      <c r="M63" s="127"/>
      <c r="N63" s="127"/>
      <c r="O63" s="127"/>
    </row>
    <row r="64" spans="1:15" ht="12.75" customHeight="1">
      <c r="A64" s="337" t="s">
        <v>118</v>
      </c>
      <c r="B64" s="336">
        <v>2877.7138999999997</v>
      </c>
      <c r="C64" s="336">
        <v>15123.286530000001</v>
      </c>
      <c r="D64" s="336">
        <v>452067.67943383532</v>
      </c>
      <c r="M64" s="127"/>
      <c r="N64" s="127"/>
      <c r="O64" s="127"/>
    </row>
    <row r="65" spans="1:15" ht="12.75" customHeight="1">
      <c r="A65" s="337" t="s">
        <v>119</v>
      </c>
      <c r="B65" s="336">
        <v>11631.520849999999</v>
      </c>
      <c r="C65" s="336">
        <v>43569.628790000002</v>
      </c>
      <c r="D65" s="336">
        <v>442315.22918950109</v>
      </c>
      <c r="M65" s="127"/>
      <c r="N65" s="127"/>
      <c r="O65" s="127"/>
    </row>
    <row r="66" spans="1:15" ht="12.75" customHeight="1">
      <c r="A66" s="662" t="s">
        <v>222</v>
      </c>
      <c r="B66" s="663">
        <v>14522.327609999998</v>
      </c>
      <c r="C66" s="663">
        <v>58770.402750000001</v>
      </c>
      <c r="D66" s="663">
        <v>895085.70780386473</v>
      </c>
      <c r="M66" s="127"/>
      <c r="N66" s="127"/>
      <c r="O66" s="127"/>
    </row>
    <row r="67" spans="1:15" ht="12.75" customHeight="1">
      <c r="A67" s="337" t="s">
        <v>120</v>
      </c>
      <c r="B67" s="336">
        <v>5.7628699999999995</v>
      </c>
      <c r="C67" s="336">
        <v>12.85716</v>
      </c>
      <c r="D67" s="336">
        <v>169.98919210299292</v>
      </c>
      <c r="M67" s="127"/>
      <c r="N67" s="127"/>
      <c r="O67" s="127"/>
    </row>
    <row r="68" spans="1:15" ht="12.75" customHeight="1">
      <c r="A68" s="337" t="s">
        <v>121</v>
      </c>
      <c r="B68" s="336">
        <v>1230.33701</v>
      </c>
      <c r="C68" s="336">
        <v>5555.4867699999995</v>
      </c>
      <c r="D68" s="336">
        <v>175539.59997296895</v>
      </c>
      <c r="M68" s="127"/>
      <c r="N68" s="127"/>
      <c r="O68" s="127"/>
    </row>
    <row r="69" spans="1:15" ht="12.75" customHeight="1">
      <c r="A69" s="337" t="s">
        <v>122</v>
      </c>
      <c r="B69" s="336">
        <v>3511.1706600000002</v>
      </c>
      <c r="C69" s="336">
        <v>14333.52981</v>
      </c>
      <c r="D69" s="336">
        <v>138034.82781517351</v>
      </c>
      <c r="M69" s="127"/>
      <c r="N69" s="127"/>
      <c r="O69" s="127"/>
    </row>
    <row r="70" spans="1:15" ht="12.75" customHeight="1">
      <c r="A70" s="662" t="s">
        <v>223</v>
      </c>
      <c r="B70" s="663">
        <v>4747.2705400000004</v>
      </c>
      <c r="C70" s="663">
        <v>19901.873739999999</v>
      </c>
      <c r="D70" s="663">
        <v>313744.4169802455</v>
      </c>
      <c r="M70" s="127"/>
      <c r="N70" s="127"/>
      <c r="O70" s="127"/>
    </row>
    <row r="71" spans="1:15">
      <c r="A71" s="337" t="s">
        <v>123</v>
      </c>
      <c r="B71" s="336">
        <v>2.3178000000000001</v>
      </c>
      <c r="C71" s="336">
        <v>16.72184</v>
      </c>
      <c r="D71" s="336">
        <v>436.55768203264978</v>
      </c>
      <c r="M71" s="127"/>
      <c r="N71" s="127"/>
      <c r="O71" s="127"/>
    </row>
    <row r="72" spans="1:15">
      <c r="A72" s="337" t="s">
        <v>124</v>
      </c>
      <c r="B72" s="336">
        <v>1773.5068200000001</v>
      </c>
      <c r="C72" s="336">
        <v>7227.9019100000005</v>
      </c>
      <c r="D72" s="336">
        <v>259283.92126760763</v>
      </c>
      <c r="M72" s="127"/>
      <c r="N72" s="127"/>
      <c r="O72" s="127"/>
    </row>
    <row r="73" spans="1:15">
      <c r="A73" s="337" t="s">
        <v>125</v>
      </c>
      <c r="B73" s="336">
        <v>6289.5442999999996</v>
      </c>
      <c r="C73" s="336">
        <v>22795.089490000002</v>
      </c>
      <c r="D73" s="336">
        <v>206334.06313850492</v>
      </c>
      <c r="M73" s="127"/>
      <c r="N73" s="127"/>
      <c r="O73" s="127"/>
    </row>
    <row r="74" spans="1:15">
      <c r="A74" s="662" t="s">
        <v>224</v>
      </c>
      <c r="B74" s="663">
        <v>8065.3689199999999</v>
      </c>
      <c r="C74" s="663">
        <v>30039.713240000005</v>
      </c>
      <c r="D74" s="663">
        <v>466054.54208814516</v>
      </c>
      <c r="M74" s="127"/>
      <c r="N74" s="127"/>
      <c r="O74" s="127"/>
    </row>
    <row r="75" spans="1:15">
      <c r="A75" s="337" t="s">
        <v>126</v>
      </c>
      <c r="B75" s="336">
        <v>0</v>
      </c>
      <c r="C75" s="336">
        <v>55.404640000000001</v>
      </c>
      <c r="D75" s="336">
        <v>534.28899673369176</v>
      </c>
      <c r="M75" s="127"/>
      <c r="N75" s="127"/>
      <c r="O75" s="127"/>
    </row>
    <row r="76" spans="1:15">
      <c r="A76" s="337" t="s">
        <v>127</v>
      </c>
      <c r="B76" s="336">
        <v>2298.1562599999997</v>
      </c>
      <c r="C76" s="336">
        <v>11283.338019999999</v>
      </c>
      <c r="D76" s="336">
        <v>353441.51178024709</v>
      </c>
      <c r="M76" s="127"/>
      <c r="N76" s="127"/>
      <c r="O76" s="127"/>
    </row>
    <row r="77" spans="1:15">
      <c r="A77" s="337" t="s">
        <v>128</v>
      </c>
      <c r="B77" s="336">
        <v>9188.9789899999996</v>
      </c>
      <c r="C77" s="336">
        <v>35100.903410000006</v>
      </c>
      <c r="D77" s="336">
        <v>386350.71018025611</v>
      </c>
      <c r="M77" s="127"/>
      <c r="N77" s="127"/>
      <c r="O77" s="127"/>
    </row>
    <row r="78" spans="1:15">
      <c r="A78" s="662" t="s">
        <v>225</v>
      </c>
      <c r="B78" s="663">
        <v>11487.135249999999</v>
      </c>
      <c r="C78" s="663">
        <v>46439.646070000003</v>
      </c>
      <c r="D78" s="663">
        <v>740326.51095723687</v>
      </c>
      <c r="M78" s="127"/>
      <c r="N78" s="127"/>
      <c r="O78" s="127"/>
    </row>
    <row r="79" spans="1:15">
      <c r="A79" s="338" t="s">
        <v>226</v>
      </c>
      <c r="B79" s="339">
        <v>21.17353</v>
      </c>
      <c r="C79" s="339">
        <v>162.47107</v>
      </c>
      <c r="D79" s="339">
        <v>1843.6350513975708</v>
      </c>
      <c r="M79" s="127"/>
      <c r="N79" s="127"/>
      <c r="O79" s="127"/>
    </row>
    <row r="80" spans="1:15">
      <c r="A80" s="338" t="s">
        <v>227</v>
      </c>
      <c r="B80" s="339">
        <v>8179.7139900000002</v>
      </c>
      <c r="C80" s="339">
        <v>39190.013229999997</v>
      </c>
      <c r="D80" s="339">
        <v>1240332.7124546589</v>
      </c>
      <c r="M80" s="127"/>
      <c r="N80" s="127"/>
      <c r="O80" s="127"/>
    </row>
    <row r="81" spans="1:15">
      <c r="A81" s="338" t="s">
        <v>228</v>
      </c>
      <c r="B81" s="339">
        <v>30621.214799999998</v>
      </c>
      <c r="C81" s="339">
        <v>115799.15150000001</v>
      </c>
      <c r="D81" s="339">
        <v>1173034.8303234356</v>
      </c>
      <c r="M81" s="127"/>
      <c r="N81" s="127"/>
      <c r="O81" s="127"/>
    </row>
    <row r="82" spans="1:15">
      <c r="A82" s="943" t="s">
        <v>573</v>
      </c>
      <c r="B82" s="946">
        <v>38822.102319999998</v>
      </c>
      <c r="C82" s="946">
        <v>155151.63579999999</v>
      </c>
      <c r="D82" s="946">
        <v>2415211.1778294919</v>
      </c>
      <c r="M82" s="127"/>
      <c r="N82" s="127"/>
      <c r="O82" s="127"/>
    </row>
    <row r="83" spans="1:15">
      <c r="A83" s="16" t="s">
        <v>570</v>
      </c>
    </row>
    <row r="85" spans="1:15">
      <c r="A85" s="595" t="s">
        <v>81</v>
      </c>
      <c r="E85" s="13" t="s">
        <v>787</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sheetPr>
  <dimension ref="A1:M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56" customWidth="1"/>
    <col min="12" max="12" width="12.140625" customWidth="1"/>
  </cols>
  <sheetData>
    <row r="1" spans="1:13" ht="12.75" customHeight="1">
      <c r="A1" s="131" t="s">
        <v>633</v>
      </c>
      <c r="E1" s="132" t="str">
        <f>Naslovnica!A20</f>
        <v>Lipanj 2024.</v>
      </c>
    </row>
    <row r="2" spans="1:13" ht="12.75" customHeight="1">
      <c r="A2" s="512" t="s">
        <v>895</v>
      </c>
      <c r="E2" s="514" t="str">
        <f>Naslovnica!A24</f>
        <v>June 2024</v>
      </c>
    </row>
    <row r="3" spans="1:13" ht="12.75" customHeight="1">
      <c r="E3" s="13" t="s">
        <v>1378</v>
      </c>
      <c r="F3" s="301"/>
      <c r="G3" s="301"/>
    </row>
    <row r="4" spans="1:13" ht="16.5" customHeight="1">
      <c r="A4" s="1146" t="s">
        <v>553</v>
      </c>
      <c r="B4" s="1153" t="s">
        <v>552</v>
      </c>
      <c r="C4" s="1153"/>
      <c r="D4" s="1153"/>
      <c r="E4" s="1153"/>
      <c r="F4" s="256"/>
      <c r="G4" s="256"/>
    </row>
    <row r="5" spans="1:13" ht="12.75" customHeight="1">
      <c r="A5" s="1146"/>
      <c r="B5" s="1151" t="str">
        <f>Naslovnica!A20</f>
        <v>Lipanj 2024.</v>
      </c>
      <c r="C5" s="1151"/>
      <c r="D5" s="1152" t="s">
        <v>17</v>
      </c>
      <c r="E5" s="1152"/>
    </row>
    <row r="6" spans="1:13" ht="12.75" customHeight="1">
      <c r="A6" s="1146"/>
      <c r="B6" s="1149" t="str">
        <f>Naslovnica!A24</f>
        <v>June 2024</v>
      </c>
      <c r="C6" s="1149"/>
      <c r="D6" s="1150" t="s">
        <v>45</v>
      </c>
      <c r="E6" s="1150"/>
    </row>
    <row r="7" spans="1:13" ht="12.75" customHeight="1">
      <c r="A7" s="1146"/>
      <c r="B7" s="712" t="s">
        <v>27</v>
      </c>
      <c r="C7" s="666" t="s">
        <v>28</v>
      </c>
      <c r="D7" s="666" t="s">
        <v>145</v>
      </c>
      <c r="E7" s="666" t="s">
        <v>143</v>
      </c>
    </row>
    <row r="8" spans="1:13" ht="12.75" customHeight="1">
      <c r="A8" s="1146"/>
      <c r="B8" s="711" t="s">
        <v>29</v>
      </c>
      <c r="C8" s="667" t="s">
        <v>30</v>
      </c>
      <c r="D8" s="667" t="s">
        <v>29</v>
      </c>
      <c r="E8" s="667" t="s">
        <v>144</v>
      </c>
    </row>
    <row r="9" spans="1:13" ht="12.75" customHeight="1">
      <c r="A9" s="344" t="s">
        <v>117</v>
      </c>
      <c r="B9" s="345">
        <v>147854.83249</v>
      </c>
      <c r="C9" s="346">
        <v>1.8463036667443197E-2</v>
      </c>
      <c r="D9" s="345">
        <v>6440.9162700000161</v>
      </c>
      <c r="E9" s="346">
        <v>4.5546551868203444E-2</v>
      </c>
      <c r="G9" s="127"/>
      <c r="H9" s="788"/>
      <c r="I9" s="788"/>
      <c r="J9" s="788"/>
      <c r="K9" s="788"/>
      <c r="L9" s="775"/>
      <c r="M9" s="76"/>
    </row>
    <row r="10" spans="1:13" ht="12.75" customHeight="1">
      <c r="A10" s="344" t="s">
        <v>118</v>
      </c>
      <c r="B10" s="345">
        <v>7098124.7253199993</v>
      </c>
      <c r="C10" s="346">
        <v>0.8863622166866405</v>
      </c>
      <c r="D10" s="345">
        <v>120019.64276999887</v>
      </c>
      <c r="E10" s="346">
        <v>1.7199460505421316E-2</v>
      </c>
      <c r="G10" s="127"/>
      <c r="H10" s="788"/>
      <c r="I10" s="788"/>
      <c r="J10" s="788"/>
      <c r="K10" s="788"/>
      <c r="L10" s="775"/>
      <c r="M10" s="76"/>
    </row>
    <row r="11" spans="1:13" ht="12.75" customHeight="1">
      <c r="A11" s="344" t="s">
        <v>119</v>
      </c>
      <c r="B11" s="345">
        <v>762173.98449000006</v>
      </c>
      <c r="C11" s="346">
        <v>9.5174746645916367E-2</v>
      </c>
      <c r="D11" s="345">
        <v>-7545.6772299999138</v>
      </c>
      <c r="E11" s="346">
        <v>-9.8031499067315897E-3</v>
      </c>
      <c r="G11" s="127"/>
      <c r="H11" s="788"/>
      <c r="I11" s="788"/>
      <c r="J11" s="788"/>
      <c r="K11" s="788"/>
      <c r="L11" s="775"/>
      <c r="M11" s="76"/>
    </row>
    <row r="12" spans="1:13" ht="12.75" customHeight="1">
      <c r="A12" s="668" t="s">
        <v>554</v>
      </c>
      <c r="B12" s="669">
        <v>8008153.5422999989</v>
      </c>
      <c r="C12" s="670">
        <v>1</v>
      </c>
      <c r="D12" s="669">
        <v>118914.8818099983</v>
      </c>
      <c r="E12" s="670">
        <v>1.5073049115060355E-2</v>
      </c>
      <c r="G12" s="127"/>
      <c r="H12" s="788"/>
      <c r="I12" s="788"/>
      <c r="J12" s="788"/>
      <c r="K12" s="788"/>
      <c r="L12" s="775"/>
      <c r="M12" s="76"/>
    </row>
    <row r="13" spans="1:13" ht="12.75" customHeight="1">
      <c r="A13" s="344" t="s">
        <v>120</v>
      </c>
      <c r="B13" s="345">
        <v>113483.5362</v>
      </c>
      <c r="C13" s="346">
        <v>3.3339886628144702E-2</v>
      </c>
      <c r="D13" s="345">
        <v>5493.6353700000036</v>
      </c>
      <c r="E13" s="346">
        <v>5.0871751226517103E-2</v>
      </c>
      <c r="G13" s="127"/>
      <c r="H13" s="788"/>
      <c r="I13" s="788"/>
      <c r="J13" s="788"/>
      <c r="K13" s="788"/>
      <c r="L13" s="775"/>
      <c r="M13" s="76"/>
    </row>
    <row r="14" spans="1:13" ht="12.75" customHeight="1">
      <c r="A14" s="344" t="s">
        <v>121</v>
      </c>
      <c r="B14" s="345">
        <v>3063696.8421100001</v>
      </c>
      <c r="C14" s="346">
        <v>0.90007157689321571</v>
      </c>
      <c r="D14" s="345">
        <v>52845.837270000018</v>
      </c>
      <c r="E14" s="346">
        <v>1.7551794221982275E-2</v>
      </c>
      <c r="G14" s="127"/>
      <c r="H14" s="788"/>
      <c r="I14" s="788"/>
      <c r="J14" s="788"/>
      <c r="K14" s="788"/>
      <c r="L14" s="775"/>
      <c r="M14" s="76"/>
    </row>
    <row r="15" spans="1:13" ht="12.75" customHeight="1">
      <c r="A15" s="344" t="s">
        <v>122</v>
      </c>
      <c r="B15" s="345">
        <v>226656.51728999999</v>
      </c>
      <c r="C15" s="346">
        <v>6.6588536478639604E-2</v>
      </c>
      <c r="D15" s="345">
        <v>-1797.6988399999973</v>
      </c>
      <c r="E15" s="787">
        <v>-7.8689676664887021E-3</v>
      </c>
      <c r="G15" s="127"/>
      <c r="H15" s="788"/>
      <c r="I15" s="788"/>
      <c r="J15" s="788"/>
      <c r="K15" s="788"/>
      <c r="L15" s="775"/>
      <c r="M15" s="76"/>
    </row>
    <row r="16" spans="1:13" ht="12.75" customHeight="1">
      <c r="A16" s="671" t="s">
        <v>555</v>
      </c>
      <c r="B16" s="669">
        <v>3403836.8955999999</v>
      </c>
      <c r="C16" s="670">
        <v>1</v>
      </c>
      <c r="D16" s="669">
        <v>56541.773799999617</v>
      </c>
      <c r="E16" s="670">
        <v>1.6891780300983594E-2</v>
      </c>
      <c r="G16" s="127"/>
      <c r="H16" s="788"/>
      <c r="I16" s="788"/>
      <c r="J16" s="788"/>
      <c r="K16" s="788"/>
      <c r="L16" s="775"/>
      <c r="M16" s="76"/>
    </row>
    <row r="17" spans="1:13" ht="12.75" customHeight="1">
      <c r="A17" s="344" t="s">
        <v>123</v>
      </c>
      <c r="B17" s="345">
        <v>166147.79730000001</v>
      </c>
      <c r="C17" s="346">
        <v>4.2112911675298077E-2</v>
      </c>
      <c r="D17" s="345">
        <v>8332.5348800000211</v>
      </c>
      <c r="E17" s="346">
        <v>5.2799296799471263E-2</v>
      </c>
      <c r="G17" s="127"/>
      <c r="H17" s="788"/>
      <c r="I17" s="788"/>
      <c r="J17" s="788"/>
      <c r="K17" s="788"/>
      <c r="L17" s="775"/>
      <c r="M17" s="76"/>
    </row>
    <row r="18" spans="1:13" ht="12.75" customHeight="1">
      <c r="A18" s="344" t="s">
        <v>124</v>
      </c>
      <c r="B18" s="345">
        <v>3437024.9040700002</v>
      </c>
      <c r="C18" s="346">
        <v>0.87117090062619662</v>
      </c>
      <c r="D18" s="345">
        <v>53371.440400000196</v>
      </c>
      <c r="E18" s="346">
        <v>1.5773317502233875E-2</v>
      </c>
      <c r="G18" s="127"/>
      <c r="H18" s="788"/>
      <c r="I18" s="788"/>
      <c r="J18" s="788"/>
      <c r="K18" s="788"/>
      <c r="L18" s="775"/>
      <c r="M18" s="76"/>
    </row>
    <row r="19" spans="1:13" ht="12.75" customHeight="1">
      <c r="A19" s="344" t="s">
        <v>125</v>
      </c>
      <c r="B19" s="345">
        <v>342120.81291000004</v>
      </c>
      <c r="C19" s="346">
        <v>8.6716187698505282E-2</v>
      </c>
      <c r="D19" s="345">
        <v>-4333.1333699999377</v>
      </c>
      <c r="E19" s="346">
        <v>-1.2507097744235085E-2</v>
      </c>
      <c r="G19" s="127"/>
      <c r="H19" s="788"/>
      <c r="I19" s="788"/>
      <c r="J19" s="788"/>
      <c r="K19" s="788"/>
      <c r="L19" s="775"/>
      <c r="M19" s="76"/>
    </row>
    <row r="20" spans="1:13" ht="12.75" customHeight="1">
      <c r="A20" s="668" t="s">
        <v>556</v>
      </c>
      <c r="B20" s="669">
        <v>3945293.5142800002</v>
      </c>
      <c r="C20" s="670">
        <v>1</v>
      </c>
      <c r="D20" s="669">
        <v>57370.841910000425</v>
      </c>
      <c r="E20" s="670">
        <v>1.4756168459242547E-2</v>
      </c>
      <c r="G20" s="127"/>
      <c r="H20" s="788"/>
      <c r="I20" s="788"/>
      <c r="J20" s="788"/>
      <c r="K20" s="788"/>
      <c r="L20" s="775"/>
      <c r="M20" s="76"/>
    </row>
    <row r="21" spans="1:13" ht="12.75" customHeight="1">
      <c r="A21" s="344" t="s">
        <v>126</v>
      </c>
      <c r="B21" s="345">
        <v>109268.13771</v>
      </c>
      <c r="C21" s="346">
        <v>1.7367252924976068E-2</v>
      </c>
      <c r="D21" s="345">
        <v>4215.3096400000068</v>
      </c>
      <c r="E21" s="346">
        <v>4.0125617914742895E-2</v>
      </c>
      <c r="G21" s="127"/>
      <c r="H21" s="788"/>
      <c r="I21" s="788"/>
      <c r="J21" s="788"/>
      <c r="K21" s="788"/>
      <c r="L21" s="775"/>
      <c r="M21" s="76"/>
    </row>
    <row r="22" spans="1:13" ht="12.75" customHeight="1">
      <c r="A22" s="344" t="s">
        <v>127</v>
      </c>
      <c r="B22" s="345">
        <v>5586481.3123999992</v>
      </c>
      <c r="C22" s="346">
        <v>0.88792429290413177</v>
      </c>
      <c r="D22" s="345">
        <v>62285.063869999722</v>
      </c>
      <c r="E22" s="346">
        <v>1.1274954955949212E-2</v>
      </c>
      <c r="G22" s="127"/>
      <c r="H22" s="788"/>
      <c r="I22" s="788"/>
      <c r="J22" s="788"/>
      <c r="K22" s="788"/>
      <c r="L22" s="775"/>
      <c r="M22" s="76"/>
    </row>
    <row r="23" spans="1:13" ht="12.75" customHeight="1">
      <c r="A23" s="344" t="s">
        <v>128</v>
      </c>
      <c r="B23" s="345">
        <v>595869.50552000001</v>
      </c>
      <c r="C23" s="346">
        <v>9.4708454170892131E-2</v>
      </c>
      <c r="D23" s="345">
        <v>-5869.7426800000248</v>
      </c>
      <c r="E23" s="346">
        <v>-9.754628267240939E-3</v>
      </c>
      <c r="G23" s="127"/>
      <c r="H23" s="788"/>
      <c r="I23" s="788"/>
      <c r="J23" s="788"/>
      <c r="K23" s="788"/>
      <c r="L23" s="775"/>
      <c r="M23" s="76"/>
    </row>
    <row r="24" spans="1:13" ht="12.75" customHeight="1">
      <c r="A24" s="668" t="s">
        <v>557</v>
      </c>
      <c r="B24" s="669">
        <v>6291618.9556299997</v>
      </c>
      <c r="C24" s="670">
        <v>1</v>
      </c>
      <c r="D24" s="669">
        <v>60630.630830000155</v>
      </c>
      <c r="E24" s="670">
        <v>9.7304998291658507E-3</v>
      </c>
      <c r="G24" s="127"/>
      <c r="H24" s="788"/>
      <c r="I24" s="788"/>
      <c r="J24" s="788"/>
      <c r="K24" s="788"/>
      <c r="L24" s="775"/>
      <c r="M24" s="76"/>
    </row>
    <row r="25" spans="1:13" ht="12.75" customHeight="1">
      <c r="A25" s="347" t="s">
        <v>558</v>
      </c>
      <c r="B25" s="348">
        <v>536754.30370000005</v>
      </c>
      <c r="C25" s="349">
        <v>2.4793602982364622E-2</v>
      </c>
      <c r="D25" s="348">
        <v>24482.396160000062</v>
      </c>
      <c r="E25" s="349">
        <v>4.7791799237182131E-2</v>
      </c>
      <c r="G25" s="127"/>
      <c r="H25" s="788"/>
      <c r="I25" s="788"/>
      <c r="J25" s="788"/>
      <c r="K25" s="788"/>
      <c r="L25" s="775"/>
      <c r="M25" s="76"/>
    </row>
    <row r="26" spans="1:13" ht="12.75" customHeight="1">
      <c r="A26" s="347" t="s">
        <v>559</v>
      </c>
      <c r="B26" s="348">
        <v>19185327.783899996</v>
      </c>
      <c r="C26" s="349">
        <v>0.88620323466732132</v>
      </c>
      <c r="D26" s="348">
        <v>288521.98430999741</v>
      </c>
      <c r="E26" s="349">
        <v>1.5268293878336614E-2</v>
      </c>
      <c r="G26" s="127"/>
      <c r="H26" s="788"/>
      <c r="I26" s="788"/>
      <c r="J26" s="788"/>
      <c r="K26" s="788"/>
      <c r="L26" s="775"/>
      <c r="M26" s="76"/>
    </row>
    <row r="27" spans="1:13" ht="12.75" customHeight="1">
      <c r="A27" s="347" t="s">
        <v>560</v>
      </c>
      <c r="B27" s="348">
        <v>1926820.82021</v>
      </c>
      <c r="C27" s="349">
        <v>8.9003162350314108E-2</v>
      </c>
      <c r="D27" s="348">
        <v>-19546.252119999845</v>
      </c>
      <c r="E27" s="349">
        <v>-1.0042428480153576E-2</v>
      </c>
      <c r="G27" s="127"/>
      <c r="H27" s="788"/>
      <c r="I27" s="788"/>
      <c r="J27" s="788"/>
      <c r="K27" s="788"/>
      <c r="L27" s="775"/>
      <c r="M27" s="76"/>
    </row>
    <row r="28" spans="1:13" ht="18.75" customHeight="1">
      <c r="A28" s="943" t="s">
        <v>561</v>
      </c>
      <c r="B28" s="944">
        <v>21648902.907809995</v>
      </c>
      <c r="C28" s="945">
        <v>1</v>
      </c>
      <c r="D28" s="944">
        <v>293458.1283499971</v>
      </c>
      <c r="E28" s="945">
        <v>1.3741606947575757E-2</v>
      </c>
      <c r="G28" s="789"/>
      <c r="H28" s="76"/>
      <c r="I28" s="76"/>
      <c r="J28" s="76"/>
      <c r="K28" s="76"/>
      <c r="L28" s="775"/>
      <c r="M28" s="76"/>
    </row>
    <row r="29" spans="1:13" ht="12.75" customHeight="1">
      <c r="A29" s="19" t="s">
        <v>562</v>
      </c>
    </row>
    <row r="30" spans="1:13" ht="12.75" customHeight="1">
      <c r="C30" s="76"/>
    </row>
    <row r="31" spans="1:13" ht="12.75" customHeight="1"/>
    <row r="32" spans="1:13" s="256" customFormat="1" ht="12.75" customHeight="1">
      <c r="A32" s="146" t="s">
        <v>635</v>
      </c>
      <c r="L32" s="132" t="str">
        <f>Naslovnica!A20</f>
        <v>Lipanj 2024.</v>
      </c>
    </row>
    <row r="33" spans="1:12" s="256" customFormat="1" ht="12.75" customHeight="1">
      <c r="A33" s="539" t="s">
        <v>896</v>
      </c>
      <c r="L33" s="514" t="str">
        <f>Naslovnica!A24</f>
        <v>June 2024</v>
      </c>
    </row>
    <row r="34" spans="1:12" s="256" customFormat="1" ht="12.75" customHeight="1"/>
    <row r="35" spans="1:12" s="256" customFormat="1" ht="22.5" customHeight="1">
      <c r="A35" s="692"/>
      <c r="B35" s="1145" t="s">
        <v>1402</v>
      </c>
      <c r="C35" s="1145"/>
      <c r="D35" s="1145"/>
      <c r="E35" s="1145"/>
      <c r="F35" s="1145" t="s">
        <v>905</v>
      </c>
      <c r="G35" s="1145"/>
      <c r="H35" s="1145"/>
      <c r="I35" s="1145"/>
      <c r="J35" s="1145"/>
      <c r="K35" s="1145"/>
      <c r="L35" s="1145"/>
    </row>
    <row r="36" spans="1:12" s="256" customFormat="1" ht="45">
      <c r="A36" s="1146" t="s">
        <v>533</v>
      </c>
      <c r="B36" s="759" t="s">
        <v>67</v>
      </c>
      <c r="C36" s="758" t="s">
        <v>97</v>
      </c>
      <c r="D36" s="758" t="s">
        <v>99</v>
      </c>
      <c r="E36" s="758" t="s">
        <v>101</v>
      </c>
      <c r="F36" s="758" t="s">
        <v>620</v>
      </c>
      <c r="G36" s="756" t="s">
        <v>59</v>
      </c>
      <c r="H36" s="756" t="s">
        <v>50</v>
      </c>
      <c r="I36" s="942" t="s">
        <v>1312</v>
      </c>
      <c r="J36" s="942" t="s">
        <v>1313</v>
      </c>
      <c r="K36" s="942" t="s">
        <v>1314</v>
      </c>
      <c r="L36" s="756" t="s">
        <v>1318</v>
      </c>
    </row>
    <row r="37" spans="1:12" s="256" customFormat="1" ht="34.5" customHeight="1">
      <c r="A37" s="1146"/>
      <c r="B37" s="681" t="s">
        <v>617</v>
      </c>
      <c r="C37" s="757" t="s">
        <v>98</v>
      </c>
      <c r="D37" s="757" t="s">
        <v>100</v>
      </c>
      <c r="E37" s="757" t="s">
        <v>102</v>
      </c>
      <c r="F37" s="757" t="s">
        <v>231</v>
      </c>
      <c r="G37" s="757" t="s">
        <v>51</v>
      </c>
      <c r="H37" s="757" t="s">
        <v>52</v>
      </c>
      <c r="I37" s="681" t="s">
        <v>1315</v>
      </c>
      <c r="J37" s="681" t="s">
        <v>1316</v>
      </c>
      <c r="K37" s="681" t="s">
        <v>1317</v>
      </c>
      <c r="L37" s="760" t="s">
        <v>1319</v>
      </c>
    </row>
    <row r="38" spans="1:12" s="256" customFormat="1">
      <c r="A38" s="350" t="s">
        <v>117</v>
      </c>
      <c r="B38" s="351">
        <v>25.449300000000001</v>
      </c>
      <c r="C38" s="352">
        <v>25.146599999999999</v>
      </c>
      <c r="D38" s="351">
        <v>25.449300000000001</v>
      </c>
      <c r="E38" s="761">
        <v>0.30270000000000152</v>
      </c>
      <c r="F38" s="762">
        <v>1.3665947056902272E-2</v>
      </c>
      <c r="G38" s="708">
        <v>4.7154090185283604E-2</v>
      </c>
      <c r="H38" s="708">
        <v>0.10525150049075394</v>
      </c>
      <c r="I38" s="708">
        <v>6.5227852603388037E-2</v>
      </c>
      <c r="J38" s="708">
        <v>6.2628025234855222E-2</v>
      </c>
      <c r="K38" s="708" t="s">
        <v>139</v>
      </c>
      <c r="L38" s="708">
        <v>6.8212727811841845E-2</v>
      </c>
    </row>
    <row r="39" spans="1:12" s="256" customFormat="1">
      <c r="A39" s="350" t="s">
        <v>120</v>
      </c>
      <c r="B39" s="351">
        <v>27.885999999999999</v>
      </c>
      <c r="C39" s="352">
        <v>27.4937</v>
      </c>
      <c r="D39" s="351">
        <v>27.985900000000001</v>
      </c>
      <c r="E39" s="761">
        <v>0.49220000000000041</v>
      </c>
      <c r="F39" s="762">
        <v>1.3936813476495002E-2</v>
      </c>
      <c r="G39" s="708">
        <v>7.4075215308056164E-2</v>
      </c>
      <c r="H39" s="708">
        <v>0.13971594972923262</v>
      </c>
      <c r="I39" s="708">
        <v>7.837322729404117E-2</v>
      </c>
      <c r="J39" s="708">
        <v>7.7570692819698195E-2</v>
      </c>
      <c r="K39" s="708" t="s">
        <v>139</v>
      </c>
      <c r="L39" s="708">
        <v>7.815902275159492E-2</v>
      </c>
    </row>
    <row r="40" spans="1:12" s="256" customFormat="1">
      <c r="A40" s="350" t="s">
        <v>123</v>
      </c>
      <c r="B40" s="351">
        <v>29.799800000000001</v>
      </c>
      <c r="C40" s="352">
        <v>29.346800000000002</v>
      </c>
      <c r="D40" s="351">
        <v>29.799800000000001</v>
      </c>
      <c r="E40" s="761">
        <v>0.4529999999999994</v>
      </c>
      <c r="F40" s="762">
        <v>1.1716296550295935E-2</v>
      </c>
      <c r="G40" s="708">
        <v>8.2243818821000181E-2</v>
      </c>
      <c r="H40" s="708">
        <v>0.15446272571253683</v>
      </c>
      <c r="I40" s="708">
        <v>8.5290475117685727E-2</v>
      </c>
      <c r="J40" s="708">
        <v>8.4891617369172279E-2</v>
      </c>
      <c r="K40" s="708" t="s">
        <v>139</v>
      </c>
      <c r="L40" s="708">
        <v>8.5437346890589794E-2</v>
      </c>
    </row>
    <row r="41" spans="1:12" s="256" customFormat="1">
      <c r="A41" s="350" t="s">
        <v>126</v>
      </c>
      <c r="B41" s="351">
        <v>24.171399999999998</v>
      </c>
      <c r="C41" s="352">
        <v>23.9679</v>
      </c>
      <c r="D41" s="351">
        <v>24.171399999999998</v>
      </c>
      <c r="E41" s="761">
        <v>0.20349999999999824</v>
      </c>
      <c r="F41" s="762">
        <v>6.6676939607601682E-3</v>
      </c>
      <c r="G41" s="708">
        <v>3.419889526401132E-2</v>
      </c>
      <c r="H41" s="708">
        <v>7.7613071487483642E-2</v>
      </c>
      <c r="I41" s="708">
        <v>3.8407349847682903E-2</v>
      </c>
      <c r="J41" s="708">
        <v>4.9182261316556453E-2</v>
      </c>
      <c r="K41" s="708" t="s">
        <v>139</v>
      </c>
      <c r="L41" s="708">
        <v>6.2649151100531597E-2</v>
      </c>
    </row>
    <row r="42" spans="1:12" s="256" customFormat="1">
      <c r="A42" s="672" t="s">
        <v>129</v>
      </c>
      <c r="B42" s="673">
        <v>203.81573428080651</v>
      </c>
      <c r="C42" s="674">
        <v>201.10021051673209</v>
      </c>
      <c r="D42" s="673">
        <v>203.84087768843017</v>
      </c>
      <c r="E42" s="763">
        <v>2.7406671716980782</v>
      </c>
      <c r="F42" s="764">
        <v>1.2141311823137046E-2</v>
      </c>
      <c r="G42" s="747">
        <v>6.5427272708338258E-2</v>
      </c>
      <c r="H42" s="747">
        <v>0.12865371019854854</v>
      </c>
      <c r="I42" s="747">
        <v>7.3727524604130235E-2</v>
      </c>
      <c r="J42" s="747">
        <v>7.2562059678690005E-2</v>
      </c>
      <c r="K42" s="747" t="s">
        <v>139</v>
      </c>
      <c r="L42" s="747">
        <v>7.484183272035505E-2</v>
      </c>
    </row>
    <row r="43" spans="1:12" s="256" customFormat="1">
      <c r="A43" s="350" t="s">
        <v>118</v>
      </c>
      <c r="B43" s="351">
        <v>40.382399999999997</v>
      </c>
      <c r="C43" s="352">
        <v>39.977699999999999</v>
      </c>
      <c r="D43" s="351">
        <v>40.382399999999997</v>
      </c>
      <c r="E43" s="761">
        <v>0.40469999999999828</v>
      </c>
      <c r="F43" s="762">
        <v>1.2366786916726547E-2</v>
      </c>
      <c r="G43" s="709">
        <v>4.2363168926104366E-2</v>
      </c>
      <c r="H43" s="709">
        <v>9.3351744304105866E-2</v>
      </c>
      <c r="I43" s="709">
        <v>3.6148396317357667E-2</v>
      </c>
      <c r="J43" s="709">
        <v>3.8192886921326386E-2</v>
      </c>
      <c r="K43" s="709">
        <v>4.1610843590673241E-2</v>
      </c>
      <c r="L43" s="709">
        <v>5.1438786213757526E-2</v>
      </c>
    </row>
    <row r="44" spans="1:12" s="256" customFormat="1">
      <c r="A44" s="350" t="s">
        <v>121</v>
      </c>
      <c r="B44" s="351">
        <v>47.096899999999998</v>
      </c>
      <c r="C44" s="352">
        <v>46.510199999999998</v>
      </c>
      <c r="D44" s="351">
        <v>47.2971</v>
      </c>
      <c r="E44" s="761">
        <v>0.78690000000000282</v>
      </c>
      <c r="F44" s="762">
        <v>1.2122631778014537E-2</v>
      </c>
      <c r="G44" s="709">
        <v>6.1147286123065081E-2</v>
      </c>
      <c r="H44" s="709">
        <v>0.12183020422941149</v>
      </c>
      <c r="I44" s="709">
        <v>5.7463182574829741E-2</v>
      </c>
      <c r="J44" s="709">
        <v>5.6490221464365886E-2</v>
      </c>
      <c r="K44" s="709">
        <v>5.9224292092840969E-2</v>
      </c>
      <c r="L44" s="709">
        <v>5.875443144376602E-2</v>
      </c>
    </row>
    <row r="45" spans="1:12" s="256" customFormat="1">
      <c r="A45" s="350" t="s">
        <v>124</v>
      </c>
      <c r="B45" s="351">
        <v>41.081299999999999</v>
      </c>
      <c r="C45" s="352">
        <v>40.573099999999997</v>
      </c>
      <c r="D45" s="351">
        <v>41.116500000000002</v>
      </c>
      <c r="E45" s="761">
        <v>0.54340000000000543</v>
      </c>
      <c r="F45" s="762">
        <v>1.0582739458464774E-2</v>
      </c>
      <c r="G45" s="709">
        <v>5.8550851606586241E-2</v>
      </c>
      <c r="H45" s="709">
        <v>0.114930861818626</v>
      </c>
      <c r="I45" s="709">
        <v>4.9196656428515118E-2</v>
      </c>
      <c r="J45" s="709">
        <v>5.2646974887423204E-2</v>
      </c>
      <c r="K45" s="709">
        <v>5.485343915041585E-2</v>
      </c>
      <c r="L45" s="709">
        <v>5.225238867416282E-2</v>
      </c>
    </row>
    <row r="46" spans="1:12" s="256" customFormat="1">
      <c r="A46" s="350" t="s">
        <v>127</v>
      </c>
      <c r="B46" s="351">
        <v>40.874899999999997</v>
      </c>
      <c r="C46" s="352">
        <v>40.608600000000003</v>
      </c>
      <c r="D46" s="351">
        <v>40.888100000000001</v>
      </c>
      <c r="E46" s="761">
        <v>0.27949999999999875</v>
      </c>
      <c r="F46" s="762">
        <v>6.2504615839096278E-3</v>
      </c>
      <c r="G46" s="709">
        <v>3.0058893052534952E-2</v>
      </c>
      <c r="H46" s="709">
        <v>6.8133355632440828E-2</v>
      </c>
      <c r="I46" s="709">
        <v>3.0395185565539107E-2</v>
      </c>
      <c r="J46" s="709">
        <v>3.2347513168426767E-2</v>
      </c>
      <c r="K46" s="709">
        <v>4.4598615421963306E-2</v>
      </c>
      <c r="L46" s="709">
        <v>5.2013498583301399E-2</v>
      </c>
    </row>
    <row r="47" spans="1:12" s="256" customFormat="1">
      <c r="A47" s="672" t="s">
        <v>130</v>
      </c>
      <c r="B47" s="673">
        <v>314.36383672277844</v>
      </c>
      <c r="C47" s="674">
        <v>311.23832475396875</v>
      </c>
      <c r="D47" s="673">
        <v>314.48203414805994</v>
      </c>
      <c r="E47" s="763">
        <v>3.2437093940911836</v>
      </c>
      <c r="F47" s="764">
        <v>1.0295865397834447E-2</v>
      </c>
      <c r="G47" s="747">
        <v>4.5318383977279941E-2</v>
      </c>
      <c r="H47" s="747">
        <v>9.5203239802139183E-2</v>
      </c>
      <c r="I47" s="747">
        <v>4.0737843640290317E-2</v>
      </c>
      <c r="J47" s="747">
        <v>4.2125695094389348E-2</v>
      </c>
      <c r="K47" s="747">
        <v>4.7503862969970667E-2</v>
      </c>
      <c r="L47" s="747">
        <v>5.2988133109735047E-2</v>
      </c>
    </row>
    <row r="48" spans="1:12" s="256" customFormat="1">
      <c r="A48" s="350" t="s">
        <v>119</v>
      </c>
      <c r="B48" s="351">
        <v>17.6584</v>
      </c>
      <c r="C48" s="352">
        <v>17.628399999999999</v>
      </c>
      <c r="D48" s="351">
        <v>17.663900000000002</v>
      </c>
      <c r="E48" s="761">
        <v>3.550000000000253E-2</v>
      </c>
      <c r="F48" s="762">
        <v>2.2020931235671171E-3</v>
      </c>
      <c r="G48" s="709">
        <v>9.7265028619135663E-3</v>
      </c>
      <c r="H48" s="709">
        <v>4.0210181552563062E-2</v>
      </c>
      <c r="I48" s="709">
        <v>-1.4400855532892276E-3</v>
      </c>
      <c r="J48" s="709">
        <v>3.8615644520525461E-3</v>
      </c>
      <c r="K48" s="709" t="s">
        <v>139</v>
      </c>
      <c r="L48" s="709">
        <v>2.9364810504676209E-2</v>
      </c>
    </row>
    <row r="49" spans="1:12" s="256" customFormat="1">
      <c r="A49" s="350" t="s">
        <v>122</v>
      </c>
      <c r="B49" s="351">
        <v>18.961400000000001</v>
      </c>
      <c r="C49" s="352">
        <v>18.912299999999998</v>
      </c>
      <c r="D49" s="351">
        <v>18.963200000000001</v>
      </c>
      <c r="E49" s="761">
        <v>5.0900000000002166E-2</v>
      </c>
      <c r="F49" s="762">
        <v>3.0947632373869993E-3</v>
      </c>
      <c r="G49" s="709">
        <v>1.3431248363183546E-2</v>
      </c>
      <c r="H49" s="709">
        <v>5.2341230859737076E-2</v>
      </c>
      <c r="I49" s="709">
        <v>1.2108208496424133E-3</v>
      </c>
      <c r="J49" s="709">
        <v>8.403478671111575E-3</v>
      </c>
      <c r="K49" s="709" t="s">
        <v>139</v>
      </c>
      <c r="L49" s="709">
        <v>3.6819830587301761E-2</v>
      </c>
    </row>
    <row r="50" spans="1:12" s="256" customFormat="1">
      <c r="A50" s="350" t="s">
        <v>125</v>
      </c>
      <c r="B50" s="351">
        <v>18.000900000000001</v>
      </c>
      <c r="C50" s="352">
        <v>17.961400000000001</v>
      </c>
      <c r="D50" s="351">
        <v>18.007000000000001</v>
      </c>
      <c r="E50" s="761">
        <v>4.5600000000000307E-2</v>
      </c>
      <c r="F50" s="762">
        <v>2.5117232314908478E-3</v>
      </c>
      <c r="G50" s="709">
        <v>1.0514438406610704E-2</v>
      </c>
      <c r="H50" s="709">
        <v>4.2376267437214343E-2</v>
      </c>
      <c r="I50" s="709">
        <v>-6.244497376841851E-3</v>
      </c>
      <c r="J50" s="709">
        <v>4.0991039308611033E-3</v>
      </c>
      <c r="K50" s="709" t="s">
        <v>139</v>
      </c>
      <c r="L50" s="709">
        <v>3.1371097518670288E-2</v>
      </c>
    </row>
    <row r="51" spans="1:12" s="256" customFormat="1">
      <c r="A51" s="350" t="s">
        <v>128</v>
      </c>
      <c r="B51" s="351">
        <v>18.858599999999999</v>
      </c>
      <c r="C51" s="352">
        <v>18.803000000000001</v>
      </c>
      <c r="D51" s="351">
        <v>18.8599</v>
      </c>
      <c r="E51" s="761">
        <v>5.689999999999884E-2</v>
      </c>
      <c r="F51" s="933">
        <v>3.2664439384588739E-3</v>
      </c>
      <c r="G51" s="709">
        <v>9.2260598730613541E-3</v>
      </c>
      <c r="H51" s="709">
        <v>3.3149806886350497E-2</v>
      </c>
      <c r="I51" s="709">
        <v>3.2629375024655349E-3</v>
      </c>
      <c r="J51" s="709">
        <v>7.6226289039655892E-3</v>
      </c>
      <c r="K51" s="709" t="s">
        <v>139</v>
      </c>
      <c r="L51" s="709">
        <v>3.6248672875315746E-2</v>
      </c>
    </row>
    <row r="52" spans="1:12" s="256" customFormat="1">
      <c r="A52" s="672" t="s">
        <v>131</v>
      </c>
      <c r="B52" s="673">
        <v>137.45678294252457</v>
      </c>
      <c r="C52" s="674">
        <v>137.14639975885896</v>
      </c>
      <c r="D52" s="673">
        <v>137.47976791892751</v>
      </c>
      <c r="E52" s="763">
        <v>0.33336816006854519</v>
      </c>
      <c r="F52" s="764">
        <v>2.7213476009617654E-3</v>
      </c>
      <c r="G52" s="747">
        <v>1.0025848353007571E-2</v>
      </c>
      <c r="H52" s="747">
        <v>3.9508499028083843E-2</v>
      </c>
      <c r="I52" s="747">
        <v>-4.7606093413066208E-4</v>
      </c>
      <c r="J52" s="747">
        <v>5.5672969644533499E-3</v>
      </c>
      <c r="K52" s="747" t="s">
        <v>139</v>
      </c>
      <c r="L52" s="747">
        <v>3.2772403769289138E-2</v>
      </c>
    </row>
    <row r="53" spans="1:12" s="256" customFormat="1" ht="12.75" customHeight="1">
      <c r="A53" s="22" t="s">
        <v>532</v>
      </c>
      <c r="G53" s="706"/>
      <c r="H53" s="706"/>
      <c r="I53" s="706"/>
      <c r="J53" s="706"/>
      <c r="K53" s="706"/>
      <c r="L53" s="706"/>
    </row>
    <row r="54" spans="1:12" s="256" customFormat="1" ht="25.5" customHeight="1">
      <c r="A54" s="1148" t="s">
        <v>1399</v>
      </c>
      <c r="B54" s="1148"/>
      <c r="C54" s="1148"/>
      <c r="D54" s="1148"/>
      <c r="E54" s="1148"/>
      <c r="F54" s="1148"/>
      <c r="G54" s="1148"/>
      <c r="H54" s="1148"/>
      <c r="I54" s="1148"/>
      <c r="J54" s="1148"/>
      <c r="K54" s="1148"/>
      <c r="L54" s="1148"/>
    </row>
    <row r="55" spans="1:12" s="256" customFormat="1" ht="20.25" customHeight="1">
      <c r="A55" s="1147" t="s">
        <v>166</v>
      </c>
      <c r="B55" s="1147"/>
      <c r="C55" s="1147"/>
      <c r="D55" s="1147"/>
      <c r="E55" s="1147"/>
      <c r="F55" s="1147"/>
      <c r="G55" s="1147"/>
      <c r="H55" s="1147"/>
      <c r="I55" s="1147"/>
      <c r="J55" s="1147"/>
      <c r="K55" s="1147"/>
      <c r="L55" s="1147"/>
    </row>
    <row r="56" spans="1:12" s="256" customFormat="1" ht="24" customHeight="1">
      <c r="A56" s="1143" t="s">
        <v>1398</v>
      </c>
      <c r="B56" s="1143"/>
      <c r="C56" s="1143"/>
      <c r="D56" s="1143"/>
      <c r="E56" s="1143"/>
      <c r="F56" s="1143"/>
      <c r="G56" s="1143"/>
      <c r="H56" s="1143"/>
      <c r="I56" s="1143"/>
      <c r="J56" s="1143"/>
      <c r="K56" s="1143"/>
      <c r="L56" s="1143"/>
    </row>
    <row r="57" spans="1:12" s="256" customFormat="1" ht="21" customHeight="1">
      <c r="A57" s="1144" t="s">
        <v>1320</v>
      </c>
      <c r="B57" s="1144"/>
      <c r="C57" s="1144"/>
      <c r="D57" s="1144"/>
      <c r="E57" s="1144"/>
      <c r="F57" s="1144"/>
      <c r="G57" s="1144"/>
      <c r="H57" s="1144"/>
      <c r="I57" s="1144"/>
      <c r="J57" s="1144"/>
      <c r="K57" s="1144"/>
      <c r="L57" s="1144"/>
    </row>
    <row r="58" spans="1:12" s="256" customFormat="1" ht="12.75" customHeight="1">
      <c r="F58" s="173"/>
    </row>
    <row r="59" spans="1:12" s="256" customFormat="1" ht="12.75" customHeight="1">
      <c r="A59" s="595" t="s">
        <v>81</v>
      </c>
    </row>
    <row r="60" spans="1:12" s="256" customFormat="1" ht="12.75" customHeight="1">
      <c r="A60" s="595"/>
    </row>
    <row r="61" spans="1:12" s="256" customFormat="1" ht="12.75" customHeight="1"/>
    <row r="62" spans="1:12" s="256" customFormat="1" ht="12.75" customHeight="1"/>
    <row r="63" spans="1:12" s="256" customFormat="1" ht="12.75" customHeight="1"/>
    <row r="95" spans="12:12">
      <c r="L95" s="67" t="s">
        <v>788</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6.570312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710937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7109375" bestFit="1" customWidth="1"/>
    <col min="33" max="33" width="6.140625" bestFit="1" customWidth="1"/>
    <col min="34" max="34" width="10.140625" bestFit="1" customWidth="1"/>
  </cols>
  <sheetData>
    <row r="1" spans="1:35" ht="12.75" customHeight="1">
      <c r="A1" s="145" t="s">
        <v>636</v>
      </c>
      <c r="AG1" s="132" t="str">
        <f>Naslovnica!A20</f>
        <v>Lipanj 2024.</v>
      </c>
    </row>
    <row r="2" spans="1:35" ht="12.75" customHeight="1">
      <c r="A2" s="536" t="s">
        <v>897</v>
      </c>
      <c r="AG2" s="514" t="str">
        <f>Naslovnica!A24</f>
        <v>June 2024</v>
      </c>
    </row>
    <row r="3" spans="1:35" ht="12.75" customHeight="1">
      <c r="A3" s="66"/>
      <c r="AG3" s="65"/>
    </row>
    <row r="4" spans="1:35" ht="12.75" customHeight="1">
      <c r="I4" s="172"/>
      <c r="J4" s="172"/>
      <c r="K4" s="172"/>
      <c r="AG4" s="13" t="s">
        <v>1378</v>
      </c>
    </row>
    <row r="5" spans="1:35" ht="15" customHeight="1">
      <c r="A5" s="675" t="s">
        <v>132</v>
      </c>
      <c r="B5" s="1154" t="s">
        <v>548</v>
      </c>
      <c r="C5" s="1154"/>
      <c r="D5" s="1154"/>
      <c r="E5" s="1154"/>
      <c r="F5" s="1154"/>
      <c r="G5" s="1154"/>
      <c r="H5" s="1154"/>
      <c r="I5" s="1154"/>
      <c r="J5" s="1155" t="s">
        <v>542</v>
      </c>
      <c r="K5" s="1155"/>
      <c r="L5" s="1154" t="s">
        <v>547</v>
      </c>
      <c r="M5" s="1154"/>
      <c r="N5" s="1154"/>
      <c r="O5" s="1154"/>
      <c r="P5" s="1154"/>
      <c r="Q5" s="1154"/>
      <c r="R5" s="1154"/>
      <c r="S5" s="1154"/>
      <c r="T5" s="1155" t="s">
        <v>543</v>
      </c>
      <c r="U5" s="1155"/>
      <c r="V5" s="1154" t="s">
        <v>546</v>
      </c>
      <c r="W5" s="1154"/>
      <c r="X5" s="1154"/>
      <c r="Y5" s="1154"/>
      <c r="Z5" s="1154"/>
      <c r="AA5" s="1154"/>
      <c r="AB5" s="1154"/>
      <c r="AC5" s="1154"/>
      <c r="AD5" s="1155" t="s">
        <v>544</v>
      </c>
      <c r="AE5" s="1155"/>
      <c r="AF5" s="1157" t="s">
        <v>545</v>
      </c>
      <c r="AG5" s="1157"/>
    </row>
    <row r="6" spans="1:35" ht="22.5" customHeight="1">
      <c r="A6" s="1156" t="s">
        <v>549</v>
      </c>
      <c r="B6" s="1145" t="s">
        <v>133</v>
      </c>
      <c r="C6" s="1145"/>
      <c r="D6" s="1145" t="s">
        <v>134</v>
      </c>
      <c r="E6" s="1145"/>
      <c r="F6" s="1145" t="s">
        <v>135</v>
      </c>
      <c r="G6" s="1145"/>
      <c r="H6" s="1145" t="s">
        <v>136</v>
      </c>
      <c r="I6" s="1145"/>
      <c r="J6" s="1155"/>
      <c r="K6" s="1155"/>
      <c r="L6" s="1145" t="s">
        <v>133</v>
      </c>
      <c r="M6" s="1145"/>
      <c r="N6" s="1145" t="s">
        <v>134</v>
      </c>
      <c r="O6" s="1145"/>
      <c r="P6" s="1145" t="s">
        <v>135</v>
      </c>
      <c r="Q6" s="1145"/>
      <c r="R6" s="1145" t="s">
        <v>136</v>
      </c>
      <c r="S6" s="1145"/>
      <c r="T6" s="1155"/>
      <c r="U6" s="1155"/>
      <c r="V6" s="1145" t="s">
        <v>133</v>
      </c>
      <c r="W6" s="1145"/>
      <c r="X6" s="1145" t="s">
        <v>134</v>
      </c>
      <c r="Y6" s="1145"/>
      <c r="Z6" s="1145" t="s">
        <v>135</v>
      </c>
      <c r="AA6" s="1145"/>
      <c r="AB6" s="1145" t="s">
        <v>136</v>
      </c>
      <c r="AC6" s="1145"/>
      <c r="AD6" s="1155"/>
      <c r="AE6" s="1155"/>
      <c r="AF6" s="1157"/>
      <c r="AG6" s="1157"/>
    </row>
    <row r="7" spans="1:35">
      <c r="A7" s="1156"/>
      <c r="B7" s="675" t="s">
        <v>31</v>
      </c>
      <c r="C7" s="675" t="s">
        <v>32</v>
      </c>
      <c r="D7" s="675" t="s">
        <v>31</v>
      </c>
      <c r="E7" s="675" t="s">
        <v>32</v>
      </c>
      <c r="F7" s="675" t="s">
        <v>31</v>
      </c>
      <c r="G7" s="675" t="s">
        <v>32</v>
      </c>
      <c r="H7" s="675" t="s">
        <v>31</v>
      </c>
      <c r="I7" s="675" t="s">
        <v>32</v>
      </c>
      <c r="J7" s="675" t="s">
        <v>31</v>
      </c>
      <c r="K7" s="675" t="s">
        <v>32</v>
      </c>
      <c r="L7" s="675" t="s">
        <v>31</v>
      </c>
      <c r="M7" s="675" t="s">
        <v>32</v>
      </c>
      <c r="N7" s="675" t="s">
        <v>31</v>
      </c>
      <c r="O7" s="675" t="s">
        <v>32</v>
      </c>
      <c r="P7" s="675" t="s">
        <v>31</v>
      </c>
      <c r="Q7" s="675" t="s">
        <v>32</v>
      </c>
      <c r="R7" s="675" t="s">
        <v>31</v>
      </c>
      <c r="S7" s="675" t="s">
        <v>32</v>
      </c>
      <c r="T7" s="675" t="s">
        <v>31</v>
      </c>
      <c r="U7" s="675" t="s">
        <v>32</v>
      </c>
      <c r="V7" s="675" t="s">
        <v>31</v>
      </c>
      <c r="W7" s="675" t="s">
        <v>32</v>
      </c>
      <c r="X7" s="675" t="s">
        <v>31</v>
      </c>
      <c r="Y7" s="675" t="s">
        <v>32</v>
      </c>
      <c r="Z7" s="675" t="s">
        <v>31</v>
      </c>
      <c r="AA7" s="675" t="s">
        <v>32</v>
      </c>
      <c r="AB7" s="675" t="s">
        <v>31</v>
      </c>
      <c r="AC7" s="675" t="s">
        <v>32</v>
      </c>
      <c r="AD7" s="675" t="s">
        <v>31</v>
      </c>
      <c r="AE7" s="675" t="s">
        <v>32</v>
      </c>
      <c r="AF7" s="675" t="s">
        <v>31</v>
      </c>
      <c r="AG7" s="675" t="s">
        <v>32</v>
      </c>
    </row>
    <row r="8" spans="1:35">
      <c r="A8" s="1156"/>
      <c r="B8" s="676" t="s">
        <v>29</v>
      </c>
      <c r="C8" s="676" t="s">
        <v>30</v>
      </c>
      <c r="D8" s="676" t="s">
        <v>29</v>
      </c>
      <c r="E8" s="676" t="s">
        <v>30</v>
      </c>
      <c r="F8" s="676" t="s">
        <v>29</v>
      </c>
      <c r="G8" s="676" t="s">
        <v>30</v>
      </c>
      <c r="H8" s="676" t="s">
        <v>29</v>
      </c>
      <c r="I8" s="676" t="s">
        <v>30</v>
      </c>
      <c r="J8" s="676" t="s">
        <v>29</v>
      </c>
      <c r="K8" s="676" t="s">
        <v>30</v>
      </c>
      <c r="L8" s="676" t="s">
        <v>29</v>
      </c>
      <c r="M8" s="676" t="s">
        <v>30</v>
      </c>
      <c r="N8" s="676" t="s">
        <v>29</v>
      </c>
      <c r="O8" s="676" t="s">
        <v>30</v>
      </c>
      <c r="P8" s="676" t="s">
        <v>29</v>
      </c>
      <c r="Q8" s="676" t="s">
        <v>30</v>
      </c>
      <c r="R8" s="676" t="s">
        <v>29</v>
      </c>
      <c r="S8" s="676" t="s">
        <v>30</v>
      </c>
      <c r="T8" s="676" t="s">
        <v>29</v>
      </c>
      <c r="U8" s="676" t="s">
        <v>30</v>
      </c>
      <c r="V8" s="676" t="s">
        <v>29</v>
      </c>
      <c r="W8" s="676" t="s">
        <v>30</v>
      </c>
      <c r="X8" s="676" t="s">
        <v>29</v>
      </c>
      <c r="Y8" s="676" t="s">
        <v>30</v>
      </c>
      <c r="Z8" s="676" t="s">
        <v>29</v>
      </c>
      <c r="AA8" s="676" t="s">
        <v>30</v>
      </c>
      <c r="AB8" s="676" t="s">
        <v>29</v>
      </c>
      <c r="AC8" s="676" t="s">
        <v>30</v>
      </c>
      <c r="AD8" s="676" t="s">
        <v>29</v>
      </c>
      <c r="AE8" s="676" t="s">
        <v>30</v>
      </c>
      <c r="AF8" s="676" t="s">
        <v>29</v>
      </c>
      <c r="AG8" s="676" t="s">
        <v>30</v>
      </c>
    </row>
    <row r="9" spans="1:35" ht="18">
      <c r="A9" s="353" t="s">
        <v>414</v>
      </c>
      <c r="B9" s="354">
        <v>387.26127999999994</v>
      </c>
      <c r="C9" s="355">
        <v>2.6191993427388855E-3</v>
      </c>
      <c r="D9" s="354">
        <v>5094.2075199999999</v>
      </c>
      <c r="E9" s="355">
        <v>4.4889397104869944E-2</v>
      </c>
      <c r="F9" s="354">
        <v>1555.6250699999998</v>
      </c>
      <c r="G9" s="355">
        <v>9.3628991493105926E-3</v>
      </c>
      <c r="H9" s="354">
        <v>6365.4582899999987</v>
      </c>
      <c r="I9" s="355">
        <v>5.8255392865704927E-2</v>
      </c>
      <c r="J9" s="354">
        <v>13402.552159999999</v>
      </c>
      <c r="K9" s="355">
        <v>2.4969622169977158E-2</v>
      </c>
      <c r="L9" s="354">
        <v>1961.55349</v>
      </c>
      <c r="M9" s="355">
        <v>2.763481293888681E-4</v>
      </c>
      <c r="N9" s="354">
        <v>24749.725760000001</v>
      </c>
      <c r="O9" s="355">
        <v>8.0783860270451976E-3</v>
      </c>
      <c r="P9" s="354">
        <v>12247.60605</v>
      </c>
      <c r="Q9" s="355">
        <v>3.5634324428364872E-3</v>
      </c>
      <c r="R9" s="354">
        <v>67697.066730000006</v>
      </c>
      <c r="S9" s="355">
        <v>1.2118015427660448E-2</v>
      </c>
      <c r="T9" s="354">
        <v>106655.95203000001</v>
      </c>
      <c r="U9" s="355">
        <v>5.5592457544563923E-3</v>
      </c>
      <c r="V9" s="354">
        <v>519.57396999999992</v>
      </c>
      <c r="W9" s="355">
        <v>6.8169995378111325E-4</v>
      </c>
      <c r="X9" s="354">
        <v>7966.3253500000001</v>
      </c>
      <c r="Y9" s="355">
        <v>3.5147126788815319E-2</v>
      </c>
      <c r="Z9" s="354">
        <v>261.07347999999996</v>
      </c>
      <c r="AA9" s="355">
        <v>7.6310317919383458E-4</v>
      </c>
      <c r="AB9" s="354">
        <v>9309.1566200000016</v>
      </c>
      <c r="AC9" s="355">
        <v>1.5622810923804771E-2</v>
      </c>
      <c r="AD9" s="354">
        <v>18056.129420000001</v>
      </c>
      <c r="AE9" s="355">
        <v>9.3709436968921287E-3</v>
      </c>
      <c r="AF9" s="354">
        <v>138114.63361000002</v>
      </c>
      <c r="AG9" s="355">
        <v>6.3797520917911613E-3</v>
      </c>
    </row>
    <row r="10" spans="1:35" ht="18">
      <c r="A10" s="353" t="s">
        <v>415</v>
      </c>
      <c r="B10" s="356">
        <v>549.33775000000003</v>
      </c>
      <c r="C10" s="357">
        <v>3.7153858339301527E-3</v>
      </c>
      <c r="D10" s="356">
        <v>1548.153799999978</v>
      </c>
      <c r="E10" s="357">
        <v>1.3642100451300895E-2</v>
      </c>
      <c r="F10" s="356">
        <v>779.34620999999993</v>
      </c>
      <c r="G10" s="357">
        <v>4.6906803620922841E-3</v>
      </c>
      <c r="H10" s="356">
        <v>1109.2140200000001</v>
      </c>
      <c r="I10" s="357">
        <v>1.015130341970207E-2</v>
      </c>
      <c r="J10" s="356">
        <v>3986.051779999978</v>
      </c>
      <c r="K10" s="357">
        <v>7.4262129860320856E-3</v>
      </c>
      <c r="L10" s="356">
        <v>13074.048230000002</v>
      </c>
      <c r="M10" s="357">
        <v>1.8419017326416843E-3</v>
      </c>
      <c r="N10" s="356">
        <v>22442.28298999945</v>
      </c>
      <c r="O10" s="357">
        <v>7.3252296643389423E-3</v>
      </c>
      <c r="P10" s="356">
        <v>9283.3487899991414</v>
      </c>
      <c r="Q10" s="357">
        <v>2.7009838593273329E-3</v>
      </c>
      <c r="R10" s="356">
        <v>16459.474699999999</v>
      </c>
      <c r="S10" s="357">
        <v>2.9463044409485124E-3</v>
      </c>
      <c r="T10" s="356">
        <v>61259.154709998598</v>
      </c>
      <c r="U10" s="355">
        <v>3.1930210106544863E-3</v>
      </c>
      <c r="V10" s="356">
        <v>496.96807000000007</v>
      </c>
      <c r="W10" s="357">
        <v>6.5204019044620167E-4</v>
      </c>
      <c r="X10" s="356">
        <v>0</v>
      </c>
      <c r="Y10" s="357">
        <v>0</v>
      </c>
      <c r="Z10" s="356">
        <v>7591.125</v>
      </c>
      <c r="AA10" s="357">
        <v>2.2188433774115234E-2</v>
      </c>
      <c r="AB10" s="356">
        <v>2.05741</v>
      </c>
      <c r="AC10" s="357">
        <v>3.4527861905008068E-6</v>
      </c>
      <c r="AD10" s="356">
        <v>8090.1504800000002</v>
      </c>
      <c r="AE10" s="357">
        <v>4.1987041011951731E-3</v>
      </c>
      <c r="AF10" s="356">
        <v>73335.356969998582</v>
      </c>
      <c r="AG10" s="355">
        <v>3.3874860672093547E-3</v>
      </c>
    </row>
    <row r="11" spans="1:35" ht="27">
      <c r="A11" s="353" t="s">
        <v>416</v>
      </c>
      <c r="B11" s="356">
        <v>146992.65182999999</v>
      </c>
      <c r="C11" s="357">
        <v>0.9941687355383988</v>
      </c>
      <c r="D11" s="356">
        <v>107261.47894</v>
      </c>
      <c r="E11" s="357">
        <v>0.94517215941632948</v>
      </c>
      <c r="F11" s="356">
        <v>163884.77132</v>
      </c>
      <c r="G11" s="357">
        <v>0.98637944037311587</v>
      </c>
      <c r="H11" s="356">
        <v>103711.51268000001</v>
      </c>
      <c r="I11" s="357">
        <v>0.94914688630689925</v>
      </c>
      <c r="J11" s="356">
        <v>521850.41477000003</v>
      </c>
      <c r="K11" s="357">
        <v>0.972233312767258</v>
      </c>
      <c r="L11" s="356">
        <v>7087934.6322799986</v>
      </c>
      <c r="M11" s="357">
        <v>0.99856439645760176</v>
      </c>
      <c r="N11" s="356">
        <v>3023415.0253699999</v>
      </c>
      <c r="O11" s="357">
        <v>0.98685189208769264</v>
      </c>
      <c r="P11" s="356">
        <v>3417607.8886600002</v>
      </c>
      <c r="Q11" s="357">
        <v>0.99435063290143577</v>
      </c>
      <c r="R11" s="356">
        <v>5542501.3397999993</v>
      </c>
      <c r="S11" s="357">
        <v>0.99212742867278869</v>
      </c>
      <c r="T11" s="356">
        <v>19071458.886109997</v>
      </c>
      <c r="U11" s="357">
        <v>0.99406479269037606</v>
      </c>
      <c r="V11" s="356">
        <v>764374.00518999994</v>
      </c>
      <c r="W11" s="357">
        <v>1.0028865072080253</v>
      </c>
      <c r="X11" s="356">
        <v>219466.62880999999</v>
      </c>
      <c r="Y11" s="357">
        <v>0.96827848346652567</v>
      </c>
      <c r="Z11" s="356">
        <v>335819.28085000004</v>
      </c>
      <c r="AA11" s="357">
        <v>0.98158097425760082</v>
      </c>
      <c r="AB11" s="356">
        <v>589102.62154999992</v>
      </c>
      <c r="AC11" s="357">
        <v>0.98864368136427017</v>
      </c>
      <c r="AD11" s="356">
        <v>1908762.5364000001</v>
      </c>
      <c r="AE11" s="357">
        <v>0.99062793820744599</v>
      </c>
      <c r="AF11" s="356">
        <v>21502071.837279998</v>
      </c>
      <c r="AG11" s="357">
        <v>0.99321762072718334</v>
      </c>
    </row>
    <row r="12" spans="1:35" ht="18.75">
      <c r="A12" s="353" t="s">
        <v>417</v>
      </c>
      <c r="B12" s="358">
        <v>103233.26293999999</v>
      </c>
      <c r="C12" s="359">
        <v>0.69820689132990144</v>
      </c>
      <c r="D12" s="358">
        <v>46954.141449999996</v>
      </c>
      <c r="E12" s="359">
        <v>0.41375289345638666</v>
      </c>
      <c r="F12" s="358">
        <v>88221.206269999995</v>
      </c>
      <c r="G12" s="359">
        <v>0.53098029407338965</v>
      </c>
      <c r="H12" s="358">
        <v>57821.064080000004</v>
      </c>
      <c r="I12" s="359">
        <v>0.52916673873822528</v>
      </c>
      <c r="J12" s="358">
        <v>296229.67473999999</v>
      </c>
      <c r="K12" s="359">
        <v>0.55189063735701416</v>
      </c>
      <c r="L12" s="358">
        <v>5031325.047319999</v>
      </c>
      <c r="M12" s="359">
        <v>0.70882454761620595</v>
      </c>
      <c r="N12" s="358">
        <v>1842031.7522399996</v>
      </c>
      <c r="O12" s="359">
        <v>0.60124478602179032</v>
      </c>
      <c r="P12" s="358">
        <v>2404227.2139000003</v>
      </c>
      <c r="Q12" s="359">
        <v>0.69950823197498568</v>
      </c>
      <c r="R12" s="358">
        <v>3217632.1036999999</v>
      </c>
      <c r="S12" s="359">
        <v>0.57596757668516696</v>
      </c>
      <c r="T12" s="358">
        <v>12495216.11716</v>
      </c>
      <c r="U12" s="359">
        <v>0.65129020770259605</v>
      </c>
      <c r="V12" s="358">
        <v>674287.12504999992</v>
      </c>
      <c r="W12" s="359">
        <v>0.88468924257653758</v>
      </c>
      <c r="X12" s="358">
        <v>175340.53122</v>
      </c>
      <c r="Y12" s="359">
        <v>0.77359580625307645</v>
      </c>
      <c r="Z12" s="358">
        <v>297810.07458000001</v>
      </c>
      <c r="AA12" s="359">
        <v>0.87048219033182173</v>
      </c>
      <c r="AB12" s="358">
        <v>423860.48324000003</v>
      </c>
      <c r="AC12" s="359">
        <v>0.7113310537180586</v>
      </c>
      <c r="AD12" s="358">
        <v>1571298.2140899999</v>
      </c>
      <c r="AE12" s="359">
        <v>0.81548745873270001</v>
      </c>
      <c r="AF12" s="358">
        <v>14362744.005989999</v>
      </c>
      <c r="AG12" s="359">
        <v>0.6634398088099569</v>
      </c>
    </row>
    <row r="13" spans="1:35" ht="19.5">
      <c r="A13" s="360" t="s">
        <v>418</v>
      </c>
      <c r="B13" s="358">
        <v>27933.97639</v>
      </c>
      <c r="C13" s="359">
        <v>0.18892839635496622</v>
      </c>
      <c r="D13" s="358">
        <v>20767.883349999996</v>
      </c>
      <c r="E13" s="359">
        <v>0.18300349152752354</v>
      </c>
      <c r="F13" s="358">
        <v>27406.972259999999</v>
      </c>
      <c r="G13" s="359">
        <v>0.16495537530668172</v>
      </c>
      <c r="H13" s="358">
        <v>18024.234700000001</v>
      </c>
      <c r="I13" s="359">
        <v>0.1649541675894276</v>
      </c>
      <c r="J13" s="358">
        <v>94133.066699999996</v>
      </c>
      <c r="K13" s="359">
        <v>0.1753745914315665</v>
      </c>
      <c r="L13" s="358">
        <v>1048176.70173</v>
      </c>
      <c r="M13" s="359">
        <v>0.14766952431772792</v>
      </c>
      <c r="N13" s="358">
        <v>554982.9863499999</v>
      </c>
      <c r="O13" s="359">
        <v>0.18114814061590856</v>
      </c>
      <c r="P13" s="358">
        <v>673940.07212000003</v>
      </c>
      <c r="Q13" s="359">
        <v>0.19608239420143417</v>
      </c>
      <c r="R13" s="358">
        <v>565911.81600999995</v>
      </c>
      <c r="S13" s="359">
        <v>0.10130022537690711</v>
      </c>
      <c r="T13" s="358">
        <v>2843011.5762099996</v>
      </c>
      <c r="U13" s="359">
        <v>0.14818676064576514</v>
      </c>
      <c r="V13" s="358">
        <v>0</v>
      </c>
      <c r="W13" s="359">
        <v>0</v>
      </c>
      <c r="X13" s="358">
        <v>0</v>
      </c>
      <c r="Y13" s="359">
        <v>0</v>
      </c>
      <c r="Z13" s="358">
        <v>0</v>
      </c>
      <c r="AA13" s="359">
        <v>0</v>
      </c>
      <c r="AB13" s="358">
        <v>0</v>
      </c>
      <c r="AC13" s="359">
        <v>0</v>
      </c>
      <c r="AD13" s="358">
        <v>0</v>
      </c>
      <c r="AE13" s="359">
        <v>0</v>
      </c>
      <c r="AF13" s="358">
        <v>2937144.6429099995</v>
      </c>
      <c r="AG13" s="359">
        <v>0.13567175461226114</v>
      </c>
      <c r="AH13" s="127"/>
      <c r="AI13" s="76"/>
    </row>
    <row r="14" spans="1:35" ht="19.5">
      <c r="A14" s="360" t="s">
        <v>419</v>
      </c>
      <c r="B14" s="358">
        <v>46677.063309999998</v>
      </c>
      <c r="C14" s="359">
        <v>0.31569521626983554</v>
      </c>
      <c r="D14" s="358">
        <v>14893.126149999998</v>
      </c>
      <c r="E14" s="359">
        <v>0.13123600702475363</v>
      </c>
      <c r="F14" s="358">
        <v>49863.670189999997</v>
      </c>
      <c r="G14" s="359">
        <v>0.30011634821715427</v>
      </c>
      <c r="H14" s="358">
        <v>24199.369960000004</v>
      </c>
      <c r="I14" s="359">
        <v>0.22146776239772339</v>
      </c>
      <c r="J14" s="358">
        <v>135633.22961000001</v>
      </c>
      <c r="K14" s="359">
        <v>0.25269146179211427</v>
      </c>
      <c r="L14" s="358">
        <v>3709766.2906799996</v>
      </c>
      <c r="M14" s="359">
        <v>0.52264033589993919</v>
      </c>
      <c r="N14" s="358">
        <v>1152814.2987999998</v>
      </c>
      <c r="O14" s="359">
        <v>0.37628210564882736</v>
      </c>
      <c r="P14" s="358">
        <v>1615380.58617</v>
      </c>
      <c r="Q14" s="359">
        <v>0.46999385551647455</v>
      </c>
      <c r="R14" s="358">
        <v>2482433.2822299995</v>
      </c>
      <c r="S14" s="359">
        <v>0.44436437596593775</v>
      </c>
      <c r="T14" s="358">
        <v>8960394.4578799997</v>
      </c>
      <c r="U14" s="359">
        <v>0.46704411615221109</v>
      </c>
      <c r="V14" s="358">
        <v>513916.28924999991</v>
      </c>
      <c r="W14" s="359">
        <v>0.6742768707775838</v>
      </c>
      <c r="X14" s="358">
        <v>135757.90822000001</v>
      </c>
      <c r="Y14" s="359">
        <v>0.59895876745640242</v>
      </c>
      <c r="Z14" s="358">
        <v>277378.63852000004</v>
      </c>
      <c r="AA14" s="359">
        <v>0.81076224553742293</v>
      </c>
      <c r="AB14" s="358">
        <v>383746.52861000004</v>
      </c>
      <c r="AC14" s="359">
        <v>0.64401102096190399</v>
      </c>
      <c r="AD14" s="358">
        <v>1310799.3646</v>
      </c>
      <c r="AE14" s="359">
        <v>0.6802912605390804</v>
      </c>
      <c r="AF14" s="358">
        <v>10406827.05209</v>
      </c>
      <c r="AG14" s="359">
        <v>0.48070921175490072</v>
      </c>
      <c r="AH14" s="127"/>
      <c r="AI14" s="76"/>
    </row>
    <row r="15" spans="1:35" ht="19.5">
      <c r="A15" s="360" t="s">
        <v>420</v>
      </c>
      <c r="B15" s="358">
        <v>0</v>
      </c>
      <c r="C15" s="359">
        <v>0</v>
      </c>
      <c r="D15" s="358">
        <v>0</v>
      </c>
      <c r="E15" s="359">
        <v>0</v>
      </c>
      <c r="F15" s="358">
        <v>150.33342999999999</v>
      </c>
      <c r="G15" s="359">
        <v>9.0481747241315908E-4</v>
      </c>
      <c r="H15" s="358">
        <v>0</v>
      </c>
      <c r="I15" s="359">
        <v>0</v>
      </c>
      <c r="J15" s="358">
        <v>150.33342999999999</v>
      </c>
      <c r="K15" s="359">
        <v>2.8007866724218811E-4</v>
      </c>
      <c r="L15" s="358">
        <v>0</v>
      </c>
      <c r="M15" s="359">
        <v>0</v>
      </c>
      <c r="N15" s="358">
        <v>0</v>
      </c>
      <c r="O15" s="359">
        <v>0</v>
      </c>
      <c r="P15" s="358">
        <v>0</v>
      </c>
      <c r="Q15" s="359">
        <v>0</v>
      </c>
      <c r="R15" s="358">
        <v>0</v>
      </c>
      <c r="S15" s="359">
        <v>0</v>
      </c>
      <c r="T15" s="358">
        <v>0</v>
      </c>
      <c r="U15" s="359">
        <v>0</v>
      </c>
      <c r="V15" s="358">
        <v>0</v>
      </c>
      <c r="W15" s="359">
        <v>0</v>
      </c>
      <c r="X15" s="358">
        <v>0</v>
      </c>
      <c r="Y15" s="359">
        <v>0</v>
      </c>
      <c r="Z15" s="358">
        <v>167.45251999999999</v>
      </c>
      <c r="AA15" s="359">
        <v>4.8945434969503287E-4</v>
      </c>
      <c r="AB15" s="358">
        <v>0</v>
      </c>
      <c r="AC15" s="359">
        <v>0</v>
      </c>
      <c r="AD15" s="358">
        <v>167.45251999999999</v>
      </c>
      <c r="AE15" s="359">
        <v>8.6906119264108745E-5</v>
      </c>
      <c r="AF15" s="358">
        <v>317.78594999999996</v>
      </c>
      <c r="AG15" s="359">
        <v>1.4679078720790597E-5</v>
      </c>
      <c r="AI15" s="76"/>
    </row>
    <row r="16" spans="1:35" ht="19.5">
      <c r="A16" s="360" t="s">
        <v>421</v>
      </c>
      <c r="B16" s="358">
        <v>482.23174999999998</v>
      </c>
      <c r="C16" s="359">
        <v>3.2615217370758642E-3</v>
      </c>
      <c r="D16" s="358">
        <v>2153.4300400000002</v>
      </c>
      <c r="E16" s="359">
        <v>1.8975704429708033E-2</v>
      </c>
      <c r="F16" s="358">
        <v>3469.9824800000001</v>
      </c>
      <c r="G16" s="359">
        <v>2.0884914133014496E-2</v>
      </c>
      <c r="H16" s="358">
        <v>240.70032999999998</v>
      </c>
      <c r="I16" s="359">
        <v>2.2028409657609779E-3</v>
      </c>
      <c r="J16" s="358">
        <v>6346.3446000000004</v>
      </c>
      <c r="K16" s="359">
        <v>1.1823556060868547E-2</v>
      </c>
      <c r="L16" s="358">
        <v>17893.431</v>
      </c>
      <c r="M16" s="359">
        <v>2.5208673688520132E-3</v>
      </c>
      <c r="N16" s="358">
        <v>41040.236840000005</v>
      </c>
      <c r="O16" s="359">
        <v>1.3395658564051966E-2</v>
      </c>
      <c r="P16" s="358">
        <v>16599.768400000001</v>
      </c>
      <c r="Q16" s="359">
        <v>4.8296910448170343E-3</v>
      </c>
      <c r="R16" s="358">
        <v>6018.04306</v>
      </c>
      <c r="S16" s="359">
        <v>1.0772510858744098E-3</v>
      </c>
      <c r="T16" s="358">
        <v>81551.479300000006</v>
      </c>
      <c r="U16" s="359">
        <v>4.2507211875118028E-3</v>
      </c>
      <c r="V16" s="358">
        <v>8203.2338099999997</v>
      </c>
      <c r="W16" s="359">
        <v>1.0762941240364034E-2</v>
      </c>
      <c r="X16" s="358">
        <v>11275.37342</v>
      </c>
      <c r="Y16" s="359">
        <v>4.9746521987578403E-2</v>
      </c>
      <c r="Z16" s="358">
        <v>13775.916299999999</v>
      </c>
      <c r="AA16" s="359">
        <v>4.0266232804795674E-2</v>
      </c>
      <c r="AB16" s="358">
        <v>16106.952630000002</v>
      </c>
      <c r="AC16" s="359">
        <v>2.7031006756997711E-2</v>
      </c>
      <c r="AD16" s="358">
        <v>49361.476159999998</v>
      </c>
      <c r="AE16" s="359">
        <v>2.5618093619692445E-2</v>
      </c>
      <c r="AF16" s="358">
        <v>137259.30006000001</v>
      </c>
      <c r="AG16" s="359">
        <v>6.340242766369495E-3</v>
      </c>
      <c r="AI16" s="76"/>
    </row>
    <row r="17" spans="1:35" ht="19.5">
      <c r="A17" s="361" t="s">
        <v>422</v>
      </c>
      <c r="B17" s="358">
        <v>0</v>
      </c>
      <c r="C17" s="359">
        <v>0</v>
      </c>
      <c r="D17" s="358">
        <v>931.55647999999997</v>
      </c>
      <c r="E17" s="359">
        <v>8.2087368039405733E-3</v>
      </c>
      <c r="F17" s="358">
        <v>712.1957000000001</v>
      </c>
      <c r="G17" s="359">
        <v>4.2865190605810071E-3</v>
      </c>
      <c r="H17" s="358">
        <v>0</v>
      </c>
      <c r="I17" s="359">
        <v>0</v>
      </c>
      <c r="J17" s="358">
        <v>1643.75218</v>
      </c>
      <c r="K17" s="359">
        <v>3.0623921761835766E-3</v>
      </c>
      <c r="L17" s="358">
        <v>4502.4074799999999</v>
      </c>
      <c r="M17" s="359">
        <v>6.3430943442916127E-4</v>
      </c>
      <c r="N17" s="358">
        <v>11975.924290000001</v>
      </c>
      <c r="O17" s="359">
        <v>3.9089782401405962E-3</v>
      </c>
      <c r="P17" s="358">
        <v>8176.64588</v>
      </c>
      <c r="Q17" s="359">
        <v>2.3789894191099735E-3</v>
      </c>
      <c r="R17" s="358">
        <v>8089.4284799999987</v>
      </c>
      <c r="S17" s="359">
        <v>1.4480364343194606E-3</v>
      </c>
      <c r="T17" s="358">
        <v>32744.406129999999</v>
      </c>
      <c r="U17" s="359">
        <v>1.7067420738900356E-3</v>
      </c>
      <c r="V17" s="358">
        <v>0</v>
      </c>
      <c r="W17" s="359">
        <v>0</v>
      </c>
      <c r="X17" s="358">
        <v>0</v>
      </c>
      <c r="Y17" s="359">
        <v>0</v>
      </c>
      <c r="Z17" s="358">
        <v>0</v>
      </c>
      <c r="AA17" s="359">
        <v>0</v>
      </c>
      <c r="AB17" s="358">
        <v>0</v>
      </c>
      <c r="AC17" s="359">
        <v>0</v>
      </c>
      <c r="AD17" s="358">
        <v>0</v>
      </c>
      <c r="AE17" s="359">
        <v>0</v>
      </c>
      <c r="AF17" s="358">
        <v>34388.158309999999</v>
      </c>
      <c r="AG17" s="359">
        <v>1.5884480824136479E-3</v>
      </c>
      <c r="AH17" s="127"/>
      <c r="AI17" s="76"/>
    </row>
    <row r="18" spans="1:35" ht="19.5">
      <c r="A18" s="361" t="s">
        <v>423</v>
      </c>
      <c r="B18" s="358">
        <v>372.25832000000003</v>
      </c>
      <c r="C18" s="359">
        <v>2.5177284624816657E-3</v>
      </c>
      <c r="D18" s="358">
        <v>575.02</v>
      </c>
      <c r="E18" s="359">
        <v>5.0669905028215886E-3</v>
      </c>
      <c r="F18" s="358">
        <v>998.71361000000002</v>
      </c>
      <c r="G18" s="359">
        <v>6.0109951875961425E-3</v>
      </c>
      <c r="H18" s="358">
        <v>2352.9663400000004</v>
      </c>
      <c r="I18" s="359">
        <v>2.1533874277649204E-2</v>
      </c>
      <c r="J18" s="358">
        <v>4298.958270000001</v>
      </c>
      <c r="K18" s="359">
        <v>8.0091733607846431E-3</v>
      </c>
      <c r="L18" s="358">
        <v>2806.49928</v>
      </c>
      <c r="M18" s="359">
        <v>3.9538601935306143E-4</v>
      </c>
      <c r="N18" s="358">
        <v>5871.7447999999995</v>
      </c>
      <c r="O18" s="359">
        <v>1.9165554239537277E-3</v>
      </c>
      <c r="P18" s="358">
        <v>8570.2203800000007</v>
      </c>
      <c r="Q18" s="359">
        <v>2.4934996455368884E-3</v>
      </c>
      <c r="R18" s="358">
        <v>5135.77142</v>
      </c>
      <c r="S18" s="359">
        <v>9.1932132818567098E-4</v>
      </c>
      <c r="T18" s="358">
        <v>22384.235880000004</v>
      </c>
      <c r="U18" s="359">
        <v>1.1667372135747132E-3</v>
      </c>
      <c r="V18" s="358">
        <v>0</v>
      </c>
      <c r="W18" s="359">
        <v>0</v>
      </c>
      <c r="X18" s="358">
        <v>0</v>
      </c>
      <c r="Y18" s="359">
        <v>0</v>
      </c>
      <c r="Z18" s="358">
        <v>0</v>
      </c>
      <c r="AA18" s="359">
        <v>0</v>
      </c>
      <c r="AB18" s="358">
        <v>0</v>
      </c>
      <c r="AC18" s="359">
        <v>0</v>
      </c>
      <c r="AD18" s="358">
        <v>0</v>
      </c>
      <c r="AE18" s="359">
        <v>0</v>
      </c>
      <c r="AF18" s="358">
        <v>26683.194150000003</v>
      </c>
      <c r="AG18" s="359">
        <v>1.2325425571835043E-3</v>
      </c>
    </row>
    <row r="19" spans="1:35" ht="19.5">
      <c r="A19" s="362" t="s">
        <v>424</v>
      </c>
      <c r="B19" s="358">
        <v>0</v>
      </c>
      <c r="C19" s="359">
        <v>0</v>
      </c>
      <c r="D19" s="358">
        <v>0</v>
      </c>
      <c r="E19" s="359">
        <v>0</v>
      </c>
      <c r="F19" s="358">
        <v>0</v>
      </c>
      <c r="G19" s="359">
        <v>0</v>
      </c>
      <c r="H19" s="358">
        <v>0</v>
      </c>
      <c r="I19" s="359">
        <v>0</v>
      </c>
      <c r="J19" s="358">
        <v>0</v>
      </c>
      <c r="K19" s="359">
        <v>0</v>
      </c>
      <c r="L19" s="358">
        <v>0</v>
      </c>
      <c r="M19" s="359">
        <v>0</v>
      </c>
      <c r="N19" s="358">
        <v>0</v>
      </c>
      <c r="O19" s="359">
        <v>0</v>
      </c>
      <c r="P19" s="358">
        <v>0</v>
      </c>
      <c r="Q19" s="359">
        <v>0</v>
      </c>
      <c r="R19" s="358">
        <v>0</v>
      </c>
      <c r="S19" s="359">
        <v>0</v>
      </c>
      <c r="T19" s="358">
        <v>0</v>
      </c>
      <c r="U19" s="359">
        <v>0</v>
      </c>
      <c r="V19" s="358">
        <v>0</v>
      </c>
      <c r="W19" s="359">
        <v>0</v>
      </c>
      <c r="X19" s="358">
        <v>0</v>
      </c>
      <c r="Y19" s="359">
        <v>0</v>
      </c>
      <c r="Z19" s="358">
        <v>0</v>
      </c>
      <c r="AA19" s="359">
        <v>0</v>
      </c>
      <c r="AB19" s="358">
        <v>0</v>
      </c>
      <c r="AC19" s="359">
        <v>0</v>
      </c>
      <c r="AD19" s="358">
        <v>0</v>
      </c>
      <c r="AE19" s="359">
        <v>0</v>
      </c>
      <c r="AF19" s="358">
        <v>0</v>
      </c>
      <c r="AG19" s="359">
        <v>0</v>
      </c>
    </row>
    <row r="20" spans="1:35" ht="17.25" customHeight="1">
      <c r="A20" s="353" t="s">
        <v>425</v>
      </c>
      <c r="B20" s="358">
        <v>27767.733170000003</v>
      </c>
      <c r="C20" s="359">
        <v>0.1878040285055422</v>
      </c>
      <c r="D20" s="358">
        <v>7633.1254300000001</v>
      </c>
      <c r="E20" s="359">
        <v>6.7261963167639299E-2</v>
      </c>
      <c r="F20" s="358">
        <v>5619.3386</v>
      </c>
      <c r="G20" s="359">
        <v>3.3821324695948868E-2</v>
      </c>
      <c r="H20" s="358">
        <v>13003.792750000001</v>
      </c>
      <c r="I20" s="359">
        <v>0.1190080935076641</v>
      </c>
      <c r="J20" s="358">
        <v>54023.98995000001</v>
      </c>
      <c r="K20" s="359">
        <v>0.10064938386825449</v>
      </c>
      <c r="L20" s="358">
        <v>248179.71715000001</v>
      </c>
      <c r="M20" s="359">
        <v>3.496412457590483E-2</v>
      </c>
      <c r="N20" s="358">
        <v>75346.561160000012</v>
      </c>
      <c r="O20" s="359">
        <v>2.4593347528908151E-2</v>
      </c>
      <c r="P20" s="358">
        <v>81559.92095</v>
      </c>
      <c r="Q20" s="359">
        <v>2.3729802147613107E-2</v>
      </c>
      <c r="R20" s="358">
        <v>150043.76250000001</v>
      </c>
      <c r="S20" s="359">
        <v>2.6858366493942479E-2</v>
      </c>
      <c r="T20" s="358">
        <v>555129.96176000009</v>
      </c>
      <c r="U20" s="359">
        <v>2.893513042964321E-2</v>
      </c>
      <c r="V20" s="358">
        <v>152167.60199</v>
      </c>
      <c r="W20" s="359">
        <v>0.19964943055858983</v>
      </c>
      <c r="X20" s="358">
        <v>28307.249580000003</v>
      </c>
      <c r="Y20" s="359">
        <v>0.12489051680909559</v>
      </c>
      <c r="Z20" s="358">
        <v>6488.0672400000003</v>
      </c>
      <c r="AA20" s="359">
        <v>1.8964257639908E-2</v>
      </c>
      <c r="AB20" s="358">
        <v>24007.002</v>
      </c>
      <c r="AC20" s="359">
        <v>4.0289025999156833E-2</v>
      </c>
      <c r="AD20" s="358">
        <v>210969.92081000001</v>
      </c>
      <c r="AE20" s="359">
        <v>0.10949119845466311</v>
      </c>
      <c r="AF20" s="358">
        <v>820123.87252000009</v>
      </c>
      <c r="AG20" s="359">
        <v>3.78829299581077E-2</v>
      </c>
    </row>
    <row r="21" spans="1:35" ht="19.5">
      <c r="A21" s="360" t="s">
        <v>426</v>
      </c>
      <c r="B21" s="358">
        <v>43759.388890000002</v>
      </c>
      <c r="C21" s="359">
        <v>0.29596184420849742</v>
      </c>
      <c r="D21" s="358">
        <v>60307.337490000005</v>
      </c>
      <c r="E21" s="359">
        <v>0.53141926595994282</v>
      </c>
      <c r="F21" s="358">
        <v>75663.565049999976</v>
      </c>
      <c r="G21" s="359">
        <v>0.45539914629972611</v>
      </c>
      <c r="H21" s="358">
        <v>45890.448600000003</v>
      </c>
      <c r="I21" s="359">
        <v>0.41998014756867397</v>
      </c>
      <c r="J21" s="358">
        <v>225620.74002999999</v>
      </c>
      <c r="K21" s="359">
        <v>0.42034267541024373</v>
      </c>
      <c r="L21" s="358">
        <v>2056609.5849599999</v>
      </c>
      <c r="M21" s="359">
        <v>0.28973984884139581</v>
      </c>
      <c r="N21" s="358">
        <v>1181383.2731300001</v>
      </c>
      <c r="O21" s="359">
        <v>0.38560710606590221</v>
      </c>
      <c r="P21" s="358">
        <v>1013380.6747600001</v>
      </c>
      <c r="Q21" s="359">
        <v>0.29484240092645003</v>
      </c>
      <c r="R21" s="358">
        <v>2324869.2360999999</v>
      </c>
      <c r="S21" s="359">
        <v>0.41615985198762184</v>
      </c>
      <c r="T21" s="358">
        <v>6576242.7689500004</v>
      </c>
      <c r="U21" s="359">
        <v>0.34277458498778018</v>
      </c>
      <c r="V21" s="358">
        <v>90086.880140000008</v>
      </c>
      <c r="W21" s="359">
        <v>0.11819726463148779</v>
      </c>
      <c r="X21" s="358">
        <v>44126.097589999998</v>
      </c>
      <c r="Y21" s="359">
        <v>0.19468267721344926</v>
      </c>
      <c r="Z21" s="358">
        <v>38009.206269999995</v>
      </c>
      <c r="AA21" s="359">
        <v>0.11109878392577918</v>
      </c>
      <c r="AB21" s="358">
        <v>165242.13831000001</v>
      </c>
      <c r="AC21" s="359">
        <v>0.27731262764621167</v>
      </c>
      <c r="AD21" s="358">
        <v>337464.32231000002</v>
      </c>
      <c r="AE21" s="359">
        <v>0.17514047947474604</v>
      </c>
      <c r="AF21" s="358">
        <v>7139327.8312900001</v>
      </c>
      <c r="AG21" s="359">
        <v>0.32977781191722655</v>
      </c>
    </row>
    <row r="22" spans="1:35" ht="19.5">
      <c r="A22" s="360" t="s">
        <v>427</v>
      </c>
      <c r="B22" s="358">
        <v>18085.44325</v>
      </c>
      <c r="C22" s="359">
        <v>0.1223189188279846</v>
      </c>
      <c r="D22" s="358">
        <v>21448.253769999996</v>
      </c>
      <c r="E22" s="359">
        <v>0.18899881422332668</v>
      </c>
      <c r="F22" s="358">
        <v>22166.832159999994</v>
      </c>
      <c r="G22" s="359">
        <v>0.13341634689249041</v>
      </c>
      <c r="H22" s="358">
        <v>12953.79177</v>
      </c>
      <c r="I22" s="359">
        <v>0.11855049460419688</v>
      </c>
      <c r="J22" s="358">
        <v>74654.320949999979</v>
      </c>
      <c r="K22" s="359">
        <v>0.13908471798685471</v>
      </c>
      <c r="L22" s="358">
        <v>665106.42079</v>
      </c>
      <c r="M22" s="359">
        <v>9.3701709469998631E-2</v>
      </c>
      <c r="N22" s="358">
        <v>442477.55216000008</v>
      </c>
      <c r="O22" s="359">
        <v>0.14442602351689682</v>
      </c>
      <c r="P22" s="358">
        <v>485296.81208000006</v>
      </c>
      <c r="Q22" s="359">
        <v>0.14119676918992624</v>
      </c>
      <c r="R22" s="358">
        <v>463644.53581000009</v>
      </c>
      <c r="S22" s="359">
        <v>8.2994018932968427E-2</v>
      </c>
      <c r="T22" s="358">
        <v>2056525.3208400002</v>
      </c>
      <c r="U22" s="359">
        <v>0.10719260801868857</v>
      </c>
      <c r="V22" s="358">
        <v>0</v>
      </c>
      <c r="W22" s="359">
        <v>0</v>
      </c>
      <c r="X22" s="358">
        <v>0</v>
      </c>
      <c r="Y22" s="359">
        <v>0</v>
      </c>
      <c r="Z22" s="358">
        <v>0</v>
      </c>
      <c r="AA22" s="359">
        <v>0</v>
      </c>
      <c r="AB22" s="358">
        <v>0</v>
      </c>
      <c r="AC22" s="359">
        <v>0</v>
      </c>
      <c r="AD22" s="358">
        <v>0</v>
      </c>
      <c r="AE22" s="359">
        <v>0</v>
      </c>
      <c r="AF22" s="358">
        <v>2131179.6417900003</v>
      </c>
      <c r="AG22" s="359">
        <v>9.8442847237210224E-2</v>
      </c>
    </row>
    <row r="23" spans="1:35" ht="19.5">
      <c r="A23" s="360" t="s">
        <v>428</v>
      </c>
      <c r="B23" s="358">
        <v>12302.55688</v>
      </c>
      <c r="C23" s="359">
        <v>8.3206998887427525E-2</v>
      </c>
      <c r="D23" s="358">
        <v>13542.498210000002</v>
      </c>
      <c r="E23" s="359">
        <v>0.11933447500008411</v>
      </c>
      <c r="F23" s="358">
        <v>11810.005369999999</v>
      </c>
      <c r="G23" s="359">
        <v>7.1081323748611577E-2</v>
      </c>
      <c r="H23" s="358">
        <v>13940.47977</v>
      </c>
      <c r="I23" s="359">
        <v>0.12758046455407093</v>
      </c>
      <c r="J23" s="358">
        <v>51595.540229999999</v>
      </c>
      <c r="K23" s="359">
        <v>9.6125061094256295E-2</v>
      </c>
      <c r="L23" s="358">
        <v>770447.93533999997</v>
      </c>
      <c r="M23" s="359">
        <v>0.10854246229233575</v>
      </c>
      <c r="N23" s="358">
        <v>306911.48267</v>
      </c>
      <c r="O23" s="359">
        <v>0.10017684467228022</v>
      </c>
      <c r="P23" s="358">
        <v>167129.10496999999</v>
      </c>
      <c r="Q23" s="359">
        <v>4.8626096590714783E-2</v>
      </c>
      <c r="R23" s="358">
        <v>1016112.61991</v>
      </c>
      <c r="S23" s="359">
        <v>0.18188776854128041</v>
      </c>
      <c r="T23" s="358">
        <v>2260601.1428899998</v>
      </c>
      <c r="U23" s="359">
        <v>0.11782968570376279</v>
      </c>
      <c r="V23" s="358">
        <v>72394.504240000009</v>
      </c>
      <c r="W23" s="359">
        <v>9.4984223698532502E-2</v>
      </c>
      <c r="X23" s="358">
        <v>27188.473859999998</v>
      </c>
      <c r="Y23" s="359">
        <v>0.11995452055593124</v>
      </c>
      <c r="Z23" s="358">
        <v>28386.344499999996</v>
      </c>
      <c r="AA23" s="359">
        <v>8.2971697215823759E-2</v>
      </c>
      <c r="AB23" s="358">
        <v>96239.772319999989</v>
      </c>
      <c r="AC23" s="359">
        <v>0.16151149107053908</v>
      </c>
      <c r="AD23" s="358">
        <v>224209.09492</v>
      </c>
      <c r="AE23" s="359">
        <v>0.11636219235885732</v>
      </c>
      <c r="AF23" s="358">
        <v>2536405.7780399998</v>
      </c>
      <c r="AG23" s="359">
        <v>0.11716093830994508</v>
      </c>
    </row>
    <row r="24" spans="1:35" ht="19.5">
      <c r="A24" s="360" t="s">
        <v>420</v>
      </c>
      <c r="B24" s="358">
        <v>0</v>
      </c>
      <c r="C24" s="359">
        <v>0</v>
      </c>
      <c r="D24" s="358">
        <v>0</v>
      </c>
      <c r="E24" s="359">
        <v>0</v>
      </c>
      <c r="F24" s="358">
        <v>0</v>
      </c>
      <c r="G24" s="359">
        <v>0</v>
      </c>
      <c r="H24" s="358">
        <v>0</v>
      </c>
      <c r="I24" s="359">
        <v>0</v>
      </c>
      <c r="J24" s="358">
        <v>0</v>
      </c>
      <c r="K24" s="359">
        <v>0</v>
      </c>
      <c r="L24" s="358">
        <v>0</v>
      </c>
      <c r="M24" s="359">
        <v>0</v>
      </c>
      <c r="N24" s="358">
        <v>0</v>
      </c>
      <c r="O24" s="359">
        <v>0</v>
      </c>
      <c r="P24" s="358">
        <v>0</v>
      </c>
      <c r="Q24" s="359">
        <v>0</v>
      </c>
      <c r="R24" s="358">
        <v>0</v>
      </c>
      <c r="S24" s="359">
        <v>0</v>
      </c>
      <c r="T24" s="358">
        <v>0</v>
      </c>
      <c r="U24" s="359">
        <v>0</v>
      </c>
      <c r="V24" s="358">
        <v>0</v>
      </c>
      <c r="W24" s="359">
        <v>0</v>
      </c>
      <c r="X24" s="358">
        <v>0</v>
      </c>
      <c r="Y24" s="359">
        <v>0</v>
      </c>
      <c r="Z24" s="358">
        <v>0</v>
      </c>
      <c r="AA24" s="359">
        <v>0</v>
      </c>
      <c r="AB24" s="358">
        <v>0</v>
      </c>
      <c r="AC24" s="359">
        <v>0</v>
      </c>
      <c r="AD24" s="358">
        <v>0</v>
      </c>
      <c r="AE24" s="359">
        <v>0</v>
      </c>
      <c r="AF24" s="358">
        <v>0</v>
      </c>
      <c r="AG24" s="359">
        <v>0</v>
      </c>
    </row>
    <row r="25" spans="1:35" ht="19.5">
      <c r="A25" s="360" t="s">
        <v>429</v>
      </c>
      <c r="B25" s="358">
        <v>0</v>
      </c>
      <c r="C25" s="359">
        <v>0</v>
      </c>
      <c r="D25" s="358">
        <v>5732.54792</v>
      </c>
      <c r="E25" s="359">
        <v>5.0514357531233088E-2</v>
      </c>
      <c r="F25" s="358">
        <v>5656.8136900000009</v>
      </c>
      <c r="G25" s="359">
        <v>3.4046877430375641E-2</v>
      </c>
      <c r="H25" s="358">
        <v>0</v>
      </c>
      <c r="I25" s="359">
        <v>0</v>
      </c>
      <c r="J25" s="358">
        <v>11389.36161</v>
      </c>
      <c r="K25" s="359">
        <v>2.1218947911107608E-2</v>
      </c>
      <c r="L25" s="358">
        <v>0</v>
      </c>
      <c r="M25" s="359">
        <v>0</v>
      </c>
      <c r="N25" s="358">
        <v>74398.849249999999</v>
      </c>
      <c r="O25" s="359">
        <v>2.4284011468959487E-2</v>
      </c>
      <c r="P25" s="358">
        <v>62144.907829999996</v>
      </c>
      <c r="Q25" s="359">
        <v>1.8081017613928333E-2</v>
      </c>
      <c r="R25" s="358">
        <v>0</v>
      </c>
      <c r="S25" s="359">
        <v>0</v>
      </c>
      <c r="T25" s="358">
        <v>136543.75708000001</v>
      </c>
      <c r="U25" s="359">
        <v>7.1170927397563536E-3</v>
      </c>
      <c r="V25" s="358">
        <v>0</v>
      </c>
      <c r="W25" s="359">
        <v>0</v>
      </c>
      <c r="X25" s="358">
        <v>11221.180410000001</v>
      </c>
      <c r="Y25" s="359">
        <v>4.9507424472745226E-2</v>
      </c>
      <c r="Z25" s="358">
        <v>9622.8617699999995</v>
      </c>
      <c r="AA25" s="359">
        <v>2.8127086709955413E-2</v>
      </c>
      <c r="AB25" s="358">
        <v>0</v>
      </c>
      <c r="AC25" s="359">
        <v>0</v>
      </c>
      <c r="AD25" s="358">
        <v>20844.04218</v>
      </c>
      <c r="AE25" s="359">
        <v>1.0817841473160233E-2</v>
      </c>
      <c r="AF25" s="358">
        <v>168777.16086999999</v>
      </c>
      <c r="AG25" s="359">
        <v>7.7961068784893383E-3</v>
      </c>
    </row>
    <row r="26" spans="1:35" ht="19.5">
      <c r="A26" s="361" t="s">
        <v>422</v>
      </c>
      <c r="B26" s="358">
        <v>1846.1398799999999</v>
      </c>
      <c r="C26" s="359">
        <v>1.2486165310149377E-2</v>
      </c>
      <c r="D26" s="358">
        <v>1585.5293599999998</v>
      </c>
      <c r="E26" s="359">
        <v>1.3971448313214828E-2</v>
      </c>
      <c r="F26" s="358">
        <v>3568.5850399999999</v>
      </c>
      <c r="G26" s="359">
        <v>2.1478377071448531E-2</v>
      </c>
      <c r="H26" s="358">
        <v>0</v>
      </c>
      <c r="I26" s="359">
        <v>0</v>
      </c>
      <c r="J26" s="358">
        <v>7000.2542799999992</v>
      </c>
      <c r="K26" s="359">
        <v>1.3041822361791539E-2</v>
      </c>
      <c r="L26" s="358">
        <v>91127.241309999998</v>
      </c>
      <c r="M26" s="359">
        <v>1.2838213589773934E-2</v>
      </c>
      <c r="N26" s="358">
        <v>89764.878119999994</v>
      </c>
      <c r="O26" s="359">
        <v>2.9299530190997278E-2</v>
      </c>
      <c r="P26" s="358">
        <v>98923.525040000008</v>
      </c>
      <c r="Q26" s="359">
        <v>2.878173065399043E-2</v>
      </c>
      <c r="R26" s="358">
        <v>62888.587500000001</v>
      </c>
      <c r="S26" s="359">
        <v>1.1257280564137877E-2</v>
      </c>
      <c r="T26" s="358">
        <v>342704.23197000002</v>
      </c>
      <c r="U26" s="359">
        <v>1.7862829128163202E-2</v>
      </c>
      <c r="V26" s="358">
        <v>0</v>
      </c>
      <c r="W26" s="359">
        <v>0</v>
      </c>
      <c r="X26" s="358">
        <v>0</v>
      </c>
      <c r="Y26" s="359">
        <v>0</v>
      </c>
      <c r="Z26" s="358">
        <v>0</v>
      </c>
      <c r="AA26" s="359">
        <v>0</v>
      </c>
      <c r="AB26" s="358">
        <v>0</v>
      </c>
      <c r="AC26" s="359">
        <v>0</v>
      </c>
      <c r="AD26" s="358">
        <v>0</v>
      </c>
      <c r="AE26" s="359">
        <v>0</v>
      </c>
      <c r="AF26" s="358">
        <v>349704.48625000002</v>
      </c>
      <c r="AG26" s="359">
        <v>1.6153450719509101E-2</v>
      </c>
    </row>
    <row r="27" spans="1:35" ht="39">
      <c r="A27" s="361" t="s">
        <v>430</v>
      </c>
      <c r="B27" s="358">
        <v>11525.248879999999</v>
      </c>
      <c r="C27" s="359">
        <v>7.7949761182935909E-2</v>
      </c>
      <c r="D27" s="358">
        <v>17201.596230000003</v>
      </c>
      <c r="E27" s="359">
        <v>0.15157790117001438</v>
      </c>
      <c r="F27" s="358">
        <v>26985.41879</v>
      </c>
      <c r="G27" s="359">
        <v>0.16241815557310421</v>
      </c>
      <c r="H27" s="358">
        <v>14083.77706</v>
      </c>
      <c r="I27" s="359">
        <v>0.12889189250555955</v>
      </c>
      <c r="J27" s="358">
        <v>69796.040960000013</v>
      </c>
      <c r="K27" s="359">
        <v>0.13003350040545192</v>
      </c>
      <c r="L27" s="358">
        <v>529927.98751999997</v>
      </c>
      <c r="M27" s="359">
        <v>7.4657463489287479E-2</v>
      </c>
      <c r="N27" s="358">
        <v>251892.27093</v>
      </c>
      <c r="O27" s="359">
        <v>8.2218406035445099E-2</v>
      </c>
      <c r="P27" s="358">
        <v>199886.32484000002</v>
      </c>
      <c r="Q27" s="359">
        <v>5.8156786877890214E-2</v>
      </c>
      <c r="R27" s="358">
        <v>669233.64087999996</v>
      </c>
      <c r="S27" s="359">
        <v>0.1197951990628769</v>
      </c>
      <c r="T27" s="358">
        <v>1650940.2241699998</v>
      </c>
      <c r="U27" s="359">
        <v>8.6052229222957868E-2</v>
      </c>
      <c r="V27" s="358">
        <v>4694.8459000000003</v>
      </c>
      <c r="W27" s="359">
        <v>6.1598086467639038E-3</v>
      </c>
      <c r="X27" s="358">
        <v>5029.1067199999998</v>
      </c>
      <c r="Y27" s="359">
        <v>2.2188229046196706E-2</v>
      </c>
      <c r="Z27" s="358">
        <v>0</v>
      </c>
      <c r="AA27" s="359">
        <v>0</v>
      </c>
      <c r="AB27" s="358">
        <v>25654.81799</v>
      </c>
      <c r="AC27" s="359">
        <v>4.305442341375014E-2</v>
      </c>
      <c r="AD27" s="358">
        <v>35378.77061</v>
      </c>
      <c r="AE27" s="359">
        <v>1.836121461803146E-2</v>
      </c>
      <c r="AF27" s="358">
        <v>1756115.0357399997</v>
      </c>
      <c r="AG27" s="359">
        <v>8.1117969036678492E-2</v>
      </c>
    </row>
    <row r="28" spans="1:35" ht="19.5" customHeight="1">
      <c r="A28" s="362" t="s">
        <v>424</v>
      </c>
      <c r="B28" s="358">
        <v>0</v>
      </c>
      <c r="C28" s="359">
        <v>0</v>
      </c>
      <c r="D28" s="358">
        <v>796.91200000000003</v>
      </c>
      <c r="E28" s="359">
        <v>7.0222697220697671E-3</v>
      </c>
      <c r="F28" s="358">
        <v>5475.91</v>
      </c>
      <c r="G28" s="359">
        <v>3.2958065583695802E-2</v>
      </c>
      <c r="H28" s="358">
        <v>4912.3999999999996</v>
      </c>
      <c r="I28" s="359">
        <v>4.4957295904846616E-2</v>
      </c>
      <c r="J28" s="358">
        <v>11185.222</v>
      </c>
      <c r="K28" s="359">
        <v>2.0838625650781747E-2</v>
      </c>
      <c r="L28" s="358">
        <v>0</v>
      </c>
      <c r="M28" s="359">
        <v>0</v>
      </c>
      <c r="N28" s="358">
        <v>15938.24</v>
      </c>
      <c r="O28" s="359">
        <v>5.2022901813233201E-3</v>
      </c>
      <c r="P28" s="358">
        <v>0</v>
      </c>
      <c r="Q28" s="359">
        <v>0</v>
      </c>
      <c r="R28" s="358">
        <v>112989.852</v>
      </c>
      <c r="S28" s="359">
        <v>2.02255848863582E-2</v>
      </c>
      <c r="T28" s="358">
        <v>128928.092</v>
      </c>
      <c r="U28" s="359">
        <v>6.7201401744513894E-3</v>
      </c>
      <c r="V28" s="358">
        <v>12997.53</v>
      </c>
      <c r="W28" s="359">
        <v>1.7053232286191381E-2</v>
      </c>
      <c r="X28" s="358">
        <v>687.33659999999998</v>
      </c>
      <c r="Y28" s="359">
        <v>3.0325031385760866E-3</v>
      </c>
      <c r="Z28" s="358">
        <v>0</v>
      </c>
      <c r="AA28" s="359">
        <v>0</v>
      </c>
      <c r="AB28" s="358">
        <v>43347.548000000003</v>
      </c>
      <c r="AC28" s="359">
        <v>7.2746713161922452E-2</v>
      </c>
      <c r="AD28" s="358">
        <v>57032.414600000004</v>
      </c>
      <c r="AE28" s="359">
        <v>2.9599231024697015E-2</v>
      </c>
      <c r="AF28" s="358">
        <v>197145.72860000003</v>
      </c>
      <c r="AG28" s="359">
        <v>9.1064997353942755E-3</v>
      </c>
    </row>
    <row r="29" spans="1:35" ht="19.5">
      <c r="A29" s="360" t="s">
        <v>425</v>
      </c>
      <c r="B29" s="358">
        <v>0</v>
      </c>
      <c r="C29" s="359">
        <v>0</v>
      </c>
      <c r="D29" s="358">
        <v>0</v>
      </c>
      <c r="E29" s="359">
        <v>0</v>
      </c>
      <c r="F29" s="358">
        <v>0</v>
      </c>
      <c r="G29" s="359">
        <v>0</v>
      </c>
      <c r="H29" s="358">
        <v>0</v>
      </c>
      <c r="I29" s="359">
        <v>0</v>
      </c>
      <c r="J29" s="358">
        <v>0</v>
      </c>
      <c r="K29" s="359">
        <v>0</v>
      </c>
      <c r="L29" s="358">
        <v>0</v>
      </c>
      <c r="M29" s="359">
        <v>0</v>
      </c>
      <c r="N29" s="358">
        <v>0</v>
      </c>
      <c r="O29" s="359">
        <v>0</v>
      </c>
      <c r="P29" s="358">
        <v>0</v>
      </c>
      <c r="Q29" s="359">
        <v>0</v>
      </c>
      <c r="R29" s="358">
        <v>0</v>
      </c>
      <c r="S29" s="359">
        <v>0</v>
      </c>
      <c r="T29" s="358">
        <v>0</v>
      </c>
      <c r="U29" s="359">
        <v>0</v>
      </c>
      <c r="V29" s="358">
        <v>0</v>
      </c>
      <c r="W29" s="359">
        <v>0</v>
      </c>
      <c r="X29" s="358">
        <v>0</v>
      </c>
      <c r="Y29" s="359">
        <v>0</v>
      </c>
      <c r="Z29" s="358">
        <v>0</v>
      </c>
      <c r="AA29" s="359">
        <v>0</v>
      </c>
      <c r="AB29" s="358">
        <v>0</v>
      </c>
      <c r="AC29" s="359">
        <v>0</v>
      </c>
      <c r="AD29" s="358">
        <v>0</v>
      </c>
      <c r="AE29" s="359">
        <v>0</v>
      </c>
      <c r="AF29" s="358">
        <v>0</v>
      </c>
      <c r="AG29" s="359">
        <v>0</v>
      </c>
    </row>
    <row r="30" spans="1:35" ht="19.5">
      <c r="A30" s="360" t="s">
        <v>431</v>
      </c>
      <c r="B30" s="358">
        <v>0</v>
      </c>
      <c r="C30" s="359">
        <v>0</v>
      </c>
      <c r="D30" s="358">
        <v>0</v>
      </c>
      <c r="E30" s="359">
        <v>0</v>
      </c>
      <c r="F30" s="358">
        <v>0</v>
      </c>
      <c r="G30" s="359">
        <v>0</v>
      </c>
      <c r="H30" s="358">
        <v>0</v>
      </c>
      <c r="I30" s="359">
        <v>0</v>
      </c>
      <c r="J30" s="358">
        <v>0</v>
      </c>
      <c r="K30" s="359">
        <v>0</v>
      </c>
      <c r="L30" s="358">
        <v>2.66E-3</v>
      </c>
      <c r="M30" s="359">
        <v>3.7474686666555765E-10</v>
      </c>
      <c r="N30" s="358">
        <v>0</v>
      </c>
      <c r="O30" s="359">
        <v>0</v>
      </c>
      <c r="P30" s="358">
        <v>0</v>
      </c>
      <c r="Q30" s="359">
        <v>0</v>
      </c>
      <c r="R30" s="358">
        <v>0</v>
      </c>
      <c r="S30" s="359">
        <v>0</v>
      </c>
      <c r="T30" s="358">
        <v>2.66E-3</v>
      </c>
      <c r="U30" s="359">
        <v>1.3864761811600139E-10</v>
      </c>
      <c r="V30" s="358">
        <v>0</v>
      </c>
      <c r="W30" s="359">
        <v>0</v>
      </c>
      <c r="X30" s="358">
        <v>0</v>
      </c>
      <c r="Y30" s="359">
        <v>0</v>
      </c>
      <c r="Z30" s="358">
        <v>0</v>
      </c>
      <c r="AA30" s="359">
        <v>0</v>
      </c>
      <c r="AB30" s="358">
        <v>0</v>
      </c>
      <c r="AC30" s="359">
        <v>0</v>
      </c>
      <c r="AD30" s="358">
        <v>0</v>
      </c>
      <c r="AE30" s="359">
        <v>0</v>
      </c>
      <c r="AF30" s="358">
        <v>2.66E-3</v>
      </c>
      <c r="AG30" s="359">
        <v>1.228699676537084E-10</v>
      </c>
    </row>
    <row r="31" spans="1:35" ht="18">
      <c r="A31" s="353" t="s">
        <v>432</v>
      </c>
      <c r="B31" s="356">
        <v>147929.25085999997</v>
      </c>
      <c r="C31" s="357">
        <v>1.0005033207150678</v>
      </c>
      <c r="D31" s="356">
        <v>113903.84025999998</v>
      </c>
      <c r="E31" s="357">
        <v>1.0037036569725004</v>
      </c>
      <c r="F31" s="356">
        <v>166219.74260000011</v>
      </c>
      <c r="G31" s="357">
        <v>1.0004330198845195</v>
      </c>
      <c r="H31" s="356">
        <v>111186.18499000002</v>
      </c>
      <c r="I31" s="357">
        <v>1.0175535825923065</v>
      </c>
      <c r="J31" s="356">
        <v>539239.01871000009</v>
      </c>
      <c r="K31" s="357">
        <v>1.0046291479232674</v>
      </c>
      <c r="L31" s="356">
        <v>7102970.2366599953</v>
      </c>
      <c r="M31" s="357">
        <v>1.0006826466943788</v>
      </c>
      <c r="N31" s="356">
        <v>3070607.0341199995</v>
      </c>
      <c r="O31" s="357">
        <v>1.0022555077790769</v>
      </c>
      <c r="P31" s="356">
        <v>3439138.8434999995</v>
      </c>
      <c r="Q31" s="357">
        <v>1.0006150492035997</v>
      </c>
      <c r="R31" s="356">
        <v>5626657.8812300013</v>
      </c>
      <c r="S31" s="357">
        <v>1.0071917485413979</v>
      </c>
      <c r="T31" s="356">
        <v>19239373.995509997</v>
      </c>
      <c r="U31" s="357">
        <v>1.0028170595941346</v>
      </c>
      <c r="V31" s="356">
        <v>765390.54723000003</v>
      </c>
      <c r="W31" s="357">
        <v>1.0042202473522528</v>
      </c>
      <c r="X31" s="356">
        <v>227432.95416000002</v>
      </c>
      <c r="Y31" s="357">
        <v>1.0034256102553412</v>
      </c>
      <c r="Z31" s="356">
        <v>343671.47932999989</v>
      </c>
      <c r="AA31" s="357">
        <v>1.0045325112109094</v>
      </c>
      <c r="AB31" s="356">
        <v>598413.83557999984</v>
      </c>
      <c r="AC31" s="357">
        <v>1.0042699450742651</v>
      </c>
      <c r="AD31" s="356">
        <v>1934908.8162999996</v>
      </c>
      <c r="AE31" s="357">
        <v>1.0041975860055332</v>
      </c>
      <c r="AF31" s="356">
        <v>21713521.830519997</v>
      </c>
      <c r="AG31" s="357">
        <v>1.0029848590090538</v>
      </c>
    </row>
    <row r="32" spans="1:35" ht="18">
      <c r="A32" s="353" t="s">
        <v>550</v>
      </c>
      <c r="B32" s="356">
        <v>74.418400000000005</v>
      </c>
      <c r="C32" s="357">
        <v>5.0332071506782063E-4</v>
      </c>
      <c r="D32" s="356">
        <v>420.30408999999997</v>
      </c>
      <c r="E32" s="357">
        <v>3.7036569725002089E-3</v>
      </c>
      <c r="F32" s="356">
        <v>71.945300000000003</v>
      </c>
      <c r="G32" s="357">
        <v>4.3301988451940768E-4</v>
      </c>
      <c r="H32" s="356">
        <v>1918.0472799999998</v>
      </c>
      <c r="I32" s="357">
        <v>1.7553582592306445E-2</v>
      </c>
      <c r="J32" s="356">
        <v>2484.7150699999997</v>
      </c>
      <c r="K32" s="357">
        <v>4.6291479232675008E-3</v>
      </c>
      <c r="L32" s="356">
        <v>4845.5113800000008</v>
      </c>
      <c r="M32" s="357">
        <v>6.8264669437868505E-4</v>
      </c>
      <c r="N32" s="356">
        <v>6910.1920599999994</v>
      </c>
      <c r="O32" s="357">
        <v>2.2555077790770098E-3</v>
      </c>
      <c r="P32" s="356">
        <v>2113.9394300000004</v>
      </c>
      <c r="Q32" s="357">
        <v>6.1504920359952884E-4</v>
      </c>
      <c r="R32" s="356">
        <v>40176.568830000004</v>
      </c>
      <c r="S32" s="357">
        <v>7.1917485413980197E-3</v>
      </c>
      <c r="T32" s="356">
        <v>54046.211700000007</v>
      </c>
      <c r="U32" s="357">
        <v>2.8170595941346493E-3</v>
      </c>
      <c r="V32" s="356">
        <v>3216.5627400000003</v>
      </c>
      <c r="W32" s="357">
        <v>4.2202473522529446E-3</v>
      </c>
      <c r="X32" s="356">
        <v>776.43689000000006</v>
      </c>
      <c r="Y32" s="357">
        <v>3.4256102553410594E-3</v>
      </c>
      <c r="Z32" s="356">
        <v>1550.6664200000002</v>
      </c>
      <c r="AA32" s="357">
        <v>4.5325112109093658E-3</v>
      </c>
      <c r="AB32" s="356">
        <v>2544.3300600000002</v>
      </c>
      <c r="AC32" s="357">
        <v>4.2699450742652604E-3</v>
      </c>
      <c r="AD32" s="356">
        <v>8087.996110000001</v>
      </c>
      <c r="AE32" s="357">
        <v>4.1975860055334362E-3</v>
      </c>
      <c r="AF32" s="356">
        <v>64618.922880000006</v>
      </c>
      <c r="AG32" s="357">
        <v>2.9848590090537888E-3</v>
      </c>
    </row>
    <row r="33" spans="1:33" ht="22.5" customHeight="1">
      <c r="A33" s="889" t="s">
        <v>434</v>
      </c>
      <c r="B33" s="890">
        <v>147854.83245999998</v>
      </c>
      <c r="C33" s="891">
        <v>1</v>
      </c>
      <c r="D33" s="890">
        <v>113483.53616999996</v>
      </c>
      <c r="E33" s="891">
        <v>1</v>
      </c>
      <c r="F33" s="953">
        <v>166147.79730000009</v>
      </c>
      <c r="G33" s="891">
        <v>1</v>
      </c>
      <c r="H33" s="890">
        <v>109268.13771000002</v>
      </c>
      <c r="I33" s="891">
        <v>1</v>
      </c>
      <c r="J33" s="890">
        <v>536754.30364000006</v>
      </c>
      <c r="K33" s="891">
        <v>1</v>
      </c>
      <c r="L33" s="890">
        <v>7098124.7252799952</v>
      </c>
      <c r="M33" s="891">
        <v>1</v>
      </c>
      <c r="N33" s="890">
        <v>3063696.8420600002</v>
      </c>
      <c r="O33" s="891">
        <v>1</v>
      </c>
      <c r="P33" s="953">
        <v>3437024.9040699992</v>
      </c>
      <c r="Q33" s="891">
        <v>1</v>
      </c>
      <c r="R33" s="890">
        <v>5586481.3124000011</v>
      </c>
      <c r="S33" s="891">
        <v>1</v>
      </c>
      <c r="T33" s="890">
        <v>19185327.783809997</v>
      </c>
      <c r="U33" s="891">
        <v>1</v>
      </c>
      <c r="V33" s="890">
        <v>762173.98449000018</v>
      </c>
      <c r="W33" s="891">
        <v>1</v>
      </c>
      <c r="X33" s="890">
        <v>226656.51727000001</v>
      </c>
      <c r="Y33" s="891">
        <v>1</v>
      </c>
      <c r="Z33" s="953">
        <v>342120.81290999986</v>
      </c>
      <c r="AA33" s="891">
        <v>1</v>
      </c>
      <c r="AB33" s="890">
        <v>595869.50551999989</v>
      </c>
      <c r="AC33" s="891">
        <v>1</v>
      </c>
      <c r="AD33" s="890">
        <v>1926820.8201899999</v>
      </c>
      <c r="AE33" s="891">
        <v>1</v>
      </c>
      <c r="AF33" s="890">
        <v>21648902.907639999</v>
      </c>
      <c r="AG33" s="891">
        <v>1</v>
      </c>
    </row>
    <row r="34" spans="1:33" ht="19.5">
      <c r="A34" s="362" t="s">
        <v>435</v>
      </c>
      <c r="B34" s="358">
        <v>-41.185830000000003</v>
      </c>
      <c r="C34" s="359">
        <v>-2.7855585992525637E-4</v>
      </c>
      <c r="D34" s="358">
        <v>632.18025</v>
      </c>
      <c r="E34" s="359">
        <v>5.5706781030596805E-3</v>
      </c>
      <c r="F34" s="358">
        <v>-32.785609999999998</v>
      </c>
      <c r="G34" s="359">
        <v>-1.973279846786147E-4</v>
      </c>
      <c r="H34" s="358">
        <v>0</v>
      </c>
      <c r="I34" s="359">
        <v>0</v>
      </c>
      <c r="J34" s="358">
        <v>558.20880999999997</v>
      </c>
      <c r="K34" s="359">
        <v>1.039970813861214E-3</v>
      </c>
      <c r="L34" s="358">
        <v>-2083.4239200000006</v>
      </c>
      <c r="M34" s="359">
        <v>-2.9351751351732093E-4</v>
      </c>
      <c r="N34" s="358">
        <v>10259.645829999999</v>
      </c>
      <c r="O34" s="359">
        <v>3.3487797125193084E-3</v>
      </c>
      <c r="P34" s="358">
        <v>761.10939999999994</v>
      </c>
      <c r="Q34" s="359">
        <v>2.2144424938519414E-4</v>
      </c>
      <c r="R34" s="358">
        <v>-851.13957000000005</v>
      </c>
      <c r="S34" s="359">
        <v>-1.5235700656704481E-4</v>
      </c>
      <c r="T34" s="358">
        <v>8086.1917399999975</v>
      </c>
      <c r="U34" s="355">
        <v>4.2147790390236264E-4</v>
      </c>
      <c r="V34" s="358">
        <v>-545.11413000000005</v>
      </c>
      <c r="W34" s="359">
        <v>-7.1520957300157237E-4</v>
      </c>
      <c r="X34" s="358">
        <v>0</v>
      </c>
      <c r="Y34" s="359">
        <v>0</v>
      </c>
      <c r="Z34" s="358">
        <v>0</v>
      </c>
      <c r="AA34" s="359">
        <v>0</v>
      </c>
      <c r="AB34" s="358">
        <v>0</v>
      </c>
      <c r="AC34" s="359">
        <v>0</v>
      </c>
      <c r="AD34" s="358">
        <v>-545.11413000000005</v>
      </c>
      <c r="AE34" s="359">
        <v>-2.829085736919987E-4</v>
      </c>
      <c r="AF34" s="358">
        <v>8099.2864199999967</v>
      </c>
      <c r="AG34" s="359">
        <v>3.7411994753515772E-4</v>
      </c>
    </row>
    <row r="35" spans="1:33" ht="28.5">
      <c r="A35" s="362" t="s">
        <v>436</v>
      </c>
      <c r="B35" s="358">
        <v>0</v>
      </c>
      <c r="C35" s="359">
        <v>0</v>
      </c>
      <c r="D35" s="358">
        <v>0</v>
      </c>
      <c r="E35" s="359">
        <v>0</v>
      </c>
      <c r="F35" s="358">
        <v>0</v>
      </c>
      <c r="G35" s="359">
        <v>0</v>
      </c>
      <c r="H35" s="358">
        <v>0</v>
      </c>
      <c r="I35" s="359">
        <v>0</v>
      </c>
      <c r="J35" s="358">
        <v>0</v>
      </c>
      <c r="K35" s="359">
        <v>0</v>
      </c>
      <c r="L35" s="358">
        <v>0</v>
      </c>
      <c r="M35" s="359">
        <v>0</v>
      </c>
      <c r="N35" s="358">
        <v>0</v>
      </c>
      <c r="O35" s="359">
        <v>0</v>
      </c>
      <c r="P35" s="358">
        <v>0</v>
      </c>
      <c r="Q35" s="359">
        <v>0</v>
      </c>
      <c r="R35" s="358">
        <v>0</v>
      </c>
      <c r="S35" s="359">
        <v>0</v>
      </c>
      <c r="T35" s="358">
        <v>0</v>
      </c>
      <c r="U35" s="355">
        <v>0</v>
      </c>
      <c r="V35" s="358">
        <v>0</v>
      </c>
      <c r="W35" s="359">
        <v>0</v>
      </c>
      <c r="X35" s="358">
        <v>0</v>
      </c>
      <c r="Y35" s="359">
        <v>0</v>
      </c>
      <c r="Z35" s="358">
        <v>0</v>
      </c>
      <c r="AA35" s="359">
        <v>0</v>
      </c>
      <c r="AB35" s="358">
        <v>0</v>
      </c>
      <c r="AC35" s="359">
        <v>0</v>
      </c>
      <c r="AD35" s="358">
        <v>0</v>
      </c>
      <c r="AE35" s="359">
        <v>0</v>
      </c>
      <c r="AF35" s="358">
        <v>0</v>
      </c>
      <c r="AG35" s="355">
        <v>0</v>
      </c>
    </row>
    <row r="36" spans="1:33" ht="12.75" customHeight="1">
      <c r="A36" s="22" t="s">
        <v>551</v>
      </c>
    </row>
    <row r="37" spans="1:33" ht="12.75" customHeight="1">
      <c r="A37" s="22"/>
    </row>
    <row r="38" spans="1:33" ht="12.75" customHeight="1">
      <c r="A38" s="595" t="s">
        <v>81</v>
      </c>
      <c r="L38" s="127"/>
    </row>
    <row r="39" spans="1:33" ht="12.75" customHeight="1"/>
    <row r="40" spans="1:33" ht="12.75" customHeight="1"/>
    <row r="41" spans="1:33" ht="12.75" customHeight="1"/>
    <row r="42" spans="1:33" ht="12.75" customHeight="1">
      <c r="F42" s="127"/>
      <c r="P42" s="127"/>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92"/>
      <c r="Q50" s="192"/>
      <c r="R50" s="192"/>
    </row>
    <row r="51" spans="16:33" ht="12.75" customHeight="1">
      <c r="P51" s="192"/>
      <c r="Q51" s="192"/>
      <c r="R51" s="192"/>
      <c r="AG51" s="27" t="s">
        <v>789</v>
      </c>
    </row>
    <row r="52" spans="16:33" ht="12.75" customHeight="1">
      <c r="P52" s="964"/>
      <c r="Q52" s="965"/>
      <c r="R52" s="192"/>
    </row>
    <row r="53" spans="16:33" ht="12.75" customHeight="1"/>
    <row r="54" spans="16: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1" t="s">
        <v>637</v>
      </c>
      <c r="J1" s="132" t="str">
        <f>Naslovnica!A20</f>
        <v>Lipanj 2024.</v>
      </c>
    </row>
    <row r="2" spans="1:17" ht="12.75" customHeight="1">
      <c r="A2" s="512" t="s">
        <v>898</v>
      </c>
      <c r="I2" s="503"/>
      <c r="J2" s="514" t="str">
        <f>Naslovnica!A24</f>
        <v>June 2024</v>
      </c>
    </row>
    <row r="3" spans="1:17" ht="12.75" customHeight="1"/>
    <row r="4" spans="1:17" ht="33.75">
      <c r="A4" s="854" t="s">
        <v>535</v>
      </c>
      <c r="B4" s="855" t="s">
        <v>33</v>
      </c>
      <c r="C4" s="855" t="s">
        <v>34</v>
      </c>
      <c r="D4" s="855" t="s">
        <v>210</v>
      </c>
      <c r="E4" s="855" t="s">
        <v>211</v>
      </c>
      <c r="F4" s="855" t="s">
        <v>35</v>
      </c>
      <c r="G4" s="855" t="s">
        <v>36</v>
      </c>
      <c r="H4" s="855" t="s">
        <v>37</v>
      </c>
      <c r="I4" s="855" t="s">
        <v>38</v>
      </c>
      <c r="J4" s="855" t="s">
        <v>413</v>
      </c>
      <c r="N4" s="1054"/>
    </row>
    <row r="5" spans="1:17" ht="21.75">
      <c r="A5" s="677" t="s">
        <v>536</v>
      </c>
      <c r="B5" s="678">
        <v>57813</v>
      </c>
      <c r="C5" s="678">
        <v>113587</v>
      </c>
      <c r="D5" s="678">
        <v>5677</v>
      </c>
      <c r="E5" s="678">
        <v>2981</v>
      </c>
      <c r="F5" s="678">
        <v>37610</v>
      </c>
      <c r="G5" s="678">
        <v>34245</v>
      </c>
      <c r="H5" s="678">
        <v>49130</v>
      </c>
      <c r="I5" s="678">
        <v>103835</v>
      </c>
      <c r="J5" s="678">
        <v>404878</v>
      </c>
      <c r="K5" s="52"/>
    </row>
    <row r="6" spans="1:17" ht="22.5">
      <c r="A6" s="710" t="s">
        <v>537</v>
      </c>
      <c r="B6" s="363">
        <v>0.14279116178206769</v>
      </c>
      <c r="C6" s="363">
        <v>0.28054623862002875</v>
      </c>
      <c r="D6" s="363">
        <v>1.4021507713434665E-2</v>
      </c>
      <c r="E6" s="363">
        <v>7.3627117304471967E-3</v>
      </c>
      <c r="F6" s="363">
        <v>9.2892179866527688E-2</v>
      </c>
      <c r="G6" s="363">
        <v>8.4581034286871595E-2</v>
      </c>
      <c r="H6" s="363">
        <v>0.12134519534279462</v>
      </c>
      <c r="I6" s="363">
        <v>0.25645997065782777</v>
      </c>
      <c r="J6" s="363">
        <v>1</v>
      </c>
      <c r="K6" s="52"/>
    </row>
    <row r="7" spans="1:17" ht="21.75">
      <c r="A7" s="796" t="s">
        <v>887</v>
      </c>
      <c r="B7" s="797">
        <v>314</v>
      </c>
      <c r="C7" s="797">
        <v>525</v>
      </c>
      <c r="D7" s="797">
        <v>85</v>
      </c>
      <c r="E7" s="797">
        <v>34</v>
      </c>
      <c r="F7" s="797">
        <v>127</v>
      </c>
      <c r="G7" s="797">
        <v>318</v>
      </c>
      <c r="H7" s="797">
        <v>373</v>
      </c>
      <c r="I7" s="797">
        <v>510</v>
      </c>
      <c r="J7" s="797">
        <v>2286</v>
      </c>
      <c r="K7" s="52"/>
    </row>
    <row r="8" spans="1:17" ht="22.5">
      <c r="A8" s="78" t="s">
        <v>538</v>
      </c>
      <c r="B8" s="212">
        <v>115</v>
      </c>
      <c r="C8" s="212">
        <v>21</v>
      </c>
      <c r="D8" s="212">
        <v>2</v>
      </c>
      <c r="E8" s="212">
        <v>2</v>
      </c>
      <c r="F8" s="212">
        <v>20</v>
      </c>
      <c r="G8" s="212">
        <v>4</v>
      </c>
      <c r="H8" s="212">
        <v>37</v>
      </c>
      <c r="I8" s="212">
        <v>91</v>
      </c>
      <c r="J8" s="212">
        <v>292</v>
      </c>
      <c r="K8" s="52"/>
    </row>
    <row r="9" spans="1:17" ht="22.5">
      <c r="A9" s="710" t="s">
        <v>621</v>
      </c>
      <c r="B9" s="213">
        <v>12</v>
      </c>
      <c r="C9" s="213">
        <v>9</v>
      </c>
      <c r="D9" s="213">
        <v>0</v>
      </c>
      <c r="E9" s="213">
        <v>0</v>
      </c>
      <c r="F9" s="213">
        <v>5</v>
      </c>
      <c r="G9" s="213">
        <v>4</v>
      </c>
      <c r="H9" s="213">
        <v>9</v>
      </c>
      <c r="I9" s="213">
        <v>5</v>
      </c>
      <c r="J9" s="213">
        <v>44</v>
      </c>
    </row>
    <row r="10" spans="1:17" ht="22.5">
      <c r="A10" s="710" t="s">
        <v>791</v>
      </c>
      <c r="B10" s="213">
        <v>9</v>
      </c>
      <c r="C10" s="213">
        <v>74</v>
      </c>
      <c r="D10" s="213">
        <v>0</v>
      </c>
      <c r="E10" s="213">
        <v>0</v>
      </c>
      <c r="F10" s="213">
        <v>6</v>
      </c>
      <c r="G10" s="213">
        <v>25</v>
      </c>
      <c r="H10" s="213">
        <v>8</v>
      </c>
      <c r="I10" s="213">
        <v>5</v>
      </c>
      <c r="J10" s="213">
        <v>127</v>
      </c>
    </row>
    <row r="11" spans="1:17" ht="32.25">
      <c r="A11" s="796" t="s">
        <v>888</v>
      </c>
      <c r="B11" s="797">
        <v>136</v>
      </c>
      <c r="C11" s="797">
        <v>104</v>
      </c>
      <c r="D11" s="797">
        <v>2</v>
      </c>
      <c r="E11" s="797">
        <v>2</v>
      </c>
      <c r="F11" s="797">
        <v>31</v>
      </c>
      <c r="G11" s="797">
        <v>33</v>
      </c>
      <c r="H11" s="797">
        <v>54</v>
      </c>
      <c r="I11" s="797">
        <v>101</v>
      </c>
      <c r="J11" s="797">
        <v>463</v>
      </c>
      <c r="M11" s="256"/>
      <c r="N11" s="256"/>
      <c r="O11" s="256"/>
      <c r="P11" s="256"/>
      <c r="Q11" s="256"/>
    </row>
    <row r="12" spans="1:17" ht="21.75">
      <c r="A12" s="677" t="s">
        <v>539</v>
      </c>
      <c r="B12" s="678">
        <v>57991</v>
      </c>
      <c r="C12" s="678">
        <v>114008</v>
      </c>
      <c r="D12" s="678">
        <v>5760</v>
      </c>
      <c r="E12" s="678">
        <v>3013</v>
      </c>
      <c r="F12" s="678">
        <v>37706</v>
      </c>
      <c r="G12" s="678">
        <v>34530</v>
      </c>
      <c r="H12" s="678">
        <v>49449</v>
      </c>
      <c r="I12" s="678">
        <v>104244</v>
      </c>
      <c r="J12" s="678">
        <v>406701</v>
      </c>
      <c r="M12" s="256"/>
      <c r="N12" s="256"/>
      <c r="O12" s="256"/>
      <c r="P12" s="256"/>
      <c r="Q12" s="256"/>
    </row>
    <row r="13" spans="1:17" s="256" customFormat="1" ht="22.5">
      <c r="A13" s="1045" t="s">
        <v>624</v>
      </c>
      <c r="B13" s="1046">
        <v>178</v>
      </c>
      <c r="C13" s="1046">
        <v>421</v>
      </c>
      <c r="D13" s="1046">
        <v>83</v>
      </c>
      <c r="E13" s="1046">
        <v>32</v>
      </c>
      <c r="F13" s="1046">
        <v>96</v>
      </c>
      <c r="G13" s="1046">
        <v>285</v>
      </c>
      <c r="H13" s="1046">
        <v>319</v>
      </c>
      <c r="I13" s="1046">
        <v>409</v>
      </c>
      <c r="J13" s="1046">
        <v>1823</v>
      </c>
    </row>
    <row r="14" spans="1:17" s="256" customFormat="1" ht="22.5">
      <c r="A14" s="879" t="s">
        <v>1257</v>
      </c>
      <c r="B14" s="1047">
        <v>3.0788922906612726E-3</v>
      </c>
      <c r="C14" s="1047">
        <v>3.7064100645320952E-3</v>
      </c>
      <c r="D14" s="1047">
        <v>1.4620398097586751E-2</v>
      </c>
      <c r="E14" s="1047">
        <v>1.0734652801073441E-2</v>
      </c>
      <c r="F14" s="1047">
        <v>2.552512629619752E-3</v>
      </c>
      <c r="G14" s="1047">
        <v>8.3223828296101754E-3</v>
      </c>
      <c r="H14" s="1047">
        <v>6.4929778139628525E-3</v>
      </c>
      <c r="I14" s="1047">
        <v>3.9389415900226155E-3</v>
      </c>
      <c r="J14" s="1047">
        <v>4.5025909039266843E-3</v>
      </c>
    </row>
    <row r="15" spans="1:17" ht="21.75" customHeight="1">
      <c r="A15" s="710" t="s">
        <v>540</v>
      </c>
      <c r="B15" s="363">
        <v>0.1425887814389441</v>
      </c>
      <c r="C15" s="363">
        <v>0.28032387429585864</v>
      </c>
      <c r="D15" s="363">
        <v>1.4162738719599903E-2</v>
      </c>
      <c r="E15" s="363">
        <v>7.4083909309296016E-3</v>
      </c>
      <c r="F15" s="363">
        <v>9.2711844819658662E-2</v>
      </c>
      <c r="G15" s="363">
        <v>8.4902668053434827E-2</v>
      </c>
      <c r="H15" s="363">
        <v>0.12158563662248187</v>
      </c>
      <c r="I15" s="363">
        <v>0.25631606511909238</v>
      </c>
      <c r="J15" s="363">
        <v>1</v>
      </c>
      <c r="M15" s="256"/>
      <c r="N15" s="256"/>
      <c r="O15" s="256"/>
      <c r="P15" s="256"/>
      <c r="Q15" s="256"/>
    </row>
    <row r="16" spans="1:17" ht="12.75" customHeight="1">
      <c r="A16" s="21" t="s">
        <v>906</v>
      </c>
      <c r="M16" s="256"/>
      <c r="N16" s="256"/>
      <c r="O16" s="256"/>
      <c r="P16" s="256"/>
      <c r="Q16" s="256"/>
    </row>
    <row r="17" spans="1:10" ht="12.75" customHeight="1">
      <c r="A17" s="28" t="s">
        <v>541</v>
      </c>
    </row>
    <row r="18" spans="1:10" ht="12.75" customHeight="1"/>
    <row r="19" spans="1:10" ht="12.75" customHeight="1"/>
    <row r="20" spans="1:10">
      <c r="A20" s="131" t="s">
        <v>639</v>
      </c>
      <c r="B20" s="256"/>
      <c r="C20" s="256"/>
      <c r="D20" s="256"/>
      <c r="E20" s="256"/>
      <c r="F20" s="256"/>
      <c r="G20" s="716"/>
      <c r="H20" s="716" t="s">
        <v>43</v>
      </c>
      <c r="I20" s="278"/>
      <c r="J20" s="679" t="s">
        <v>1616</v>
      </c>
    </row>
    <row r="21" spans="1:10">
      <c r="A21" s="512" t="s">
        <v>638</v>
      </c>
      <c r="B21" s="256"/>
      <c r="C21" s="256"/>
      <c r="D21" s="256"/>
      <c r="E21" s="256"/>
      <c r="F21" s="256"/>
      <c r="G21" s="526"/>
      <c r="H21" s="526" t="s">
        <v>44</v>
      </c>
      <c r="I21" s="680"/>
      <c r="J21" s="514" t="s">
        <v>1617</v>
      </c>
    </row>
    <row r="22" spans="1:10">
      <c r="A22" s="256"/>
      <c r="B22" s="256"/>
      <c r="C22" s="256"/>
      <c r="D22" s="256"/>
      <c r="E22" s="256"/>
      <c r="F22" s="256"/>
      <c r="G22" s="256"/>
      <c r="H22" s="256"/>
      <c r="I22" s="256"/>
      <c r="J22" s="256"/>
    </row>
    <row r="23" spans="1:10" ht="24" customHeight="1">
      <c r="A23" s="687"/>
      <c r="B23" s="688"/>
      <c r="C23" s="688" t="s">
        <v>1583</v>
      </c>
      <c r="D23" s="688"/>
      <c r="E23" s="1155" t="s">
        <v>612</v>
      </c>
      <c r="F23" s="1158"/>
      <c r="G23" s="1158"/>
      <c r="H23" s="1159"/>
      <c r="I23" s="1160"/>
      <c r="J23" s="1160"/>
    </row>
    <row r="24" spans="1:10" ht="23.25">
      <c r="A24" s="687"/>
      <c r="B24" s="689"/>
      <c r="C24" s="690" t="s">
        <v>1584</v>
      </c>
      <c r="D24" s="689"/>
      <c r="E24" s="1161" t="s">
        <v>522</v>
      </c>
      <c r="F24" s="1161"/>
      <c r="G24" s="1042" t="s">
        <v>523</v>
      </c>
      <c r="H24" s="1162"/>
      <c r="I24" s="1162"/>
      <c r="J24" s="302"/>
    </row>
    <row r="25" spans="1:10" ht="21.75">
      <c r="A25" s="707" t="s">
        <v>524</v>
      </c>
      <c r="B25" s="707" t="s">
        <v>525</v>
      </c>
      <c r="C25" s="707" t="s">
        <v>526</v>
      </c>
      <c r="D25" s="707" t="s">
        <v>527</v>
      </c>
      <c r="E25" s="707" t="s">
        <v>525</v>
      </c>
      <c r="F25" s="707" t="s">
        <v>526</v>
      </c>
      <c r="G25" s="1042" t="s">
        <v>527</v>
      </c>
      <c r="H25" s="303"/>
      <c r="I25" s="303"/>
      <c r="J25" s="303"/>
    </row>
    <row r="26" spans="1:10">
      <c r="A26" s="77" t="s">
        <v>6</v>
      </c>
      <c r="B26" s="364">
        <v>1079</v>
      </c>
      <c r="C26" s="364">
        <v>1037</v>
      </c>
      <c r="D26" s="364">
        <v>2116</v>
      </c>
      <c r="E26" s="364">
        <v>-13</v>
      </c>
      <c r="F26" s="364">
        <v>-8</v>
      </c>
      <c r="G26" s="363">
        <v>-9.8268600842302822E-3</v>
      </c>
      <c r="H26" s="304"/>
      <c r="I26" s="304"/>
      <c r="J26" s="305"/>
    </row>
    <row r="27" spans="1:10">
      <c r="A27" s="77" t="s">
        <v>7</v>
      </c>
      <c r="B27" s="364">
        <v>6297</v>
      </c>
      <c r="C27" s="364">
        <v>3653</v>
      </c>
      <c r="D27" s="364">
        <v>9950</v>
      </c>
      <c r="E27" s="364">
        <v>-179</v>
      </c>
      <c r="F27" s="364">
        <v>-91</v>
      </c>
      <c r="G27" s="363">
        <v>-2.6418786692759322E-2</v>
      </c>
      <c r="H27" s="304"/>
      <c r="I27" s="304"/>
      <c r="J27" s="305"/>
    </row>
    <row r="28" spans="1:10">
      <c r="A28" s="77" t="s">
        <v>8</v>
      </c>
      <c r="B28" s="364">
        <v>13461</v>
      </c>
      <c r="C28" s="364">
        <v>9262</v>
      </c>
      <c r="D28" s="364">
        <v>22723</v>
      </c>
      <c r="E28" s="364">
        <v>156</v>
      </c>
      <c r="F28" s="364">
        <v>155</v>
      </c>
      <c r="G28" s="363">
        <v>1.387649473496344E-2</v>
      </c>
      <c r="H28" s="304"/>
      <c r="I28" s="304"/>
      <c r="J28" s="305"/>
    </row>
    <row r="29" spans="1:10">
      <c r="A29" s="77" t="s">
        <v>9</v>
      </c>
      <c r="B29" s="364">
        <v>19210</v>
      </c>
      <c r="C29" s="364">
        <v>13727</v>
      </c>
      <c r="D29" s="364">
        <v>32937</v>
      </c>
      <c r="E29" s="364">
        <v>-18</v>
      </c>
      <c r="F29" s="364">
        <v>-53</v>
      </c>
      <c r="G29" s="363">
        <v>-2.150993698497361E-3</v>
      </c>
      <c r="H29" s="304"/>
      <c r="I29" s="304"/>
      <c r="J29" s="305"/>
    </row>
    <row r="30" spans="1:10">
      <c r="A30" s="77" t="s">
        <v>10</v>
      </c>
      <c r="B30" s="364">
        <v>26345</v>
      </c>
      <c r="C30" s="364">
        <v>20493</v>
      </c>
      <c r="D30" s="364">
        <v>46838</v>
      </c>
      <c r="E30" s="364">
        <v>-70</v>
      </c>
      <c r="F30" s="364">
        <v>-28</v>
      </c>
      <c r="G30" s="363">
        <v>-2.0879495483211441E-3</v>
      </c>
      <c r="H30" s="304"/>
      <c r="I30" s="304"/>
      <c r="J30" s="305"/>
    </row>
    <row r="31" spans="1:10">
      <c r="A31" s="77" t="s">
        <v>11</v>
      </c>
      <c r="B31" s="364">
        <v>31167</v>
      </c>
      <c r="C31" s="364">
        <v>26890</v>
      </c>
      <c r="D31" s="364">
        <v>58057</v>
      </c>
      <c r="E31" s="364">
        <v>510</v>
      </c>
      <c r="F31" s="364">
        <v>247</v>
      </c>
      <c r="G31" s="363">
        <v>1.3211169284467639E-2</v>
      </c>
      <c r="H31" s="304"/>
      <c r="I31" s="304"/>
      <c r="J31" s="305"/>
    </row>
    <row r="32" spans="1:10">
      <c r="A32" s="77" t="s">
        <v>12</v>
      </c>
      <c r="B32" s="364">
        <v>29973</v>
      </c>
      <c r="C32" s="364">
        <v>28603</v>
      </c>
      <c r="D32" s="364">
        <v>58576</v>
      </c>
      <c r="E32" s="364">
        <v>886</v>
      </c>
      <c r="F32" s="364">
        <v>696</v>
      </c>
      <c r="G32" s="363">
        <v>2.7757307786784535E-2</v>
      </c>
      <c r="H32" s="304"/>
      <c r="I32" s="304"/>
      <c r="J32" s="305"/>
    </row>
    <row r="33" spans="1:10">
      <c r="A33" s="77" t="s">
        <v>39</v>
      </c>
      <c r="B33" s="364">
        <v>47245</v>
      </c>
      <c r="C33" s="364">
        <v>51289</v>
      </c>
      <c r="D33" s="364">
        <v>98534</v>
      </c>
      <c r="E33" s="364">
        <v>1040</v>
      </c>
      <c r="F33" s="364">
        <v>969</v>
      </c>
      <c r="G33" s="363">
        <v>2.0813260813260737E-2</v>
      </c>
      <c r="H33" s="304"/>
      <c r="I33" s="304"/>
      <c r="J33" s="305"/>
    </row>
    <row r="34" spans="1:10">
      <c r="A34" s="77" t="s">
        <v>40</v>
      </c>
      <c r="B34" s="364">
        <v>25350</v>
      </c>
      <c r="C34" s="364">
        <v>27177</v>
      </c>
      <c r="D34" s="364">
        <v>52527</v>
      </c>
      <c r="E34" s="364">
        <v>754</v>
      </c>
      <c r="F34" s="364">
        <v>965</v>
      </c>
      <c r="G34" s="363">
        <v>3.3833254605573959E-2</v>
      </c>
      <c r="H34" s="304"/>
      <c r="I34" s="304"/>
      <c r="J34" s="305"/>
    </row>
    <row r="35" spans="1:10">
      <c r="A35" s="77" t="s">
        <v>41</v>
      </c>
      <c r="B35" s="364">
        <v>7590</v>
      </c>
      <c r="C35" s="364">
        <v>9542</v>
      </c>
      <c r="D35" s="364">
        <v>17132</v>
      </c>
      <c r="E35" s="364">
        <v>318</v>
      </c>
      <c r="F35" s="364">
        <v>310</v>
      </c>
      <c r="G35" s="363">
        <v>3.8051381483276803E-2</v>
      </c>
      <c r="H35" s="304"/>
      <c r="I35" s="304"/>
      <c r="J35" s="305"/>
    </row>
    <row r="36" spans="1:10">
      <c r="A36" s="77" t="s">
        <v>42</v>
      </c>
      <c r="B36" s="364">
        <v>659</v>
      </c>
      <c r="C36" s="364">
        <v>875</v>
      </c>
      <c r="D36" s="364">
        <v>1534</v>
      </c>
      <c r="E36" s="364">
        <v>23</v>
      </c>
      <c r="F36" s="364">
        <v>29</v>
      </c>
      <c r="G36" s="363">
        <v>3.5087719298245723E-2</v>
      </c>
      <c r="H36" s="304"/>
      <c r="I36" s="304"/>
      <c r="J36" s="305"/>
    </row>
    <row r="37" spans="1:10" ht="24">
      <c r="A37" s="954" t="s">
        <v>528</v>
      </c>
      <c r="B37" s="883">
        <v>208376</v>
      </c>
      <c r="C37" s="883">
        <v>192548</v>
      </c>
      <c r="D37" s="883">
        <v>400924</v>
      </c>
      <c r="E37" s="883">
        <v>3407</v>
      </c>
      <c r="F37" s="883">
        <v>3191</v>
      </c>
      <c r="G37" s="1048">
        <v>1.6732348361508054E-2</v>
      </c>
      <c r="H37" s="306"/>
      <c r="I37" s="306"/>
      <c r="J37" s="307"/>
    </row>
    <row r="38" spans="1:10">
      <c r="A38" s="21" t="s">
        <v>906</v>
      </c>
      <c r="B38" s="256"/>
      <c r="C38" s="256"/>
      <c r="D38" s="256"/>
      <c r="E38" s="256"/>
      <c r="F38" s="256"/>
      <c r="G38" s="256"/>
      <c r="H38" s="256"/>
      <c r="I38" s="256"/>
      <c r="J38" s="256"/>
    </row>
    <row r="39" spans="1:10">
      <c r="A39" s="256"/>
      <c r="B39" s="256"/>
      <c r="C39" s="256"/>
      <c r="D39" s="256"/>
      <c r="E39" s="256"/>
      <c r="F39" s="256"/>
      <c r="G39" s="256"/>
      <c r="H39" s="256"/>
      <c r="I39" s="256"/>
      <c r="J39" s="256"/>
    </row>
    <row r="40" spans="1:10" ht="12.75" customHeight="1">
      <c r="A40" s="595" t="s">
        <v>81</v>
      </c>
    </row>
    <row r="66" spans="10:10">
      <c r="J66" s="27" t="s">
        <v>790</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39997558519241921"/>
  </sheetPr>
  <dimension ref="A1:N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45" t="s">
        <v>640</v>
      </c>
      <c r="I1" s="132" t="str">
        <f>Naslovnica!A20</f>
        <v>Lipanj 2024.</v>
      </c>
    </row>
    <row r="2" spans="1:10">
      <c r="A2" s="538" t="s">
        <v>899</v>
      </c>
      <c r="I2" s="514" t="str">
        <f>Naslovnica!A24</f>
        <v>June 2024</v>
      </c>
    </row>
    <row r="3" spans="1:10" ht="12.75" customHeight="1"/>
    <row r="4" spans="1:10" ht="12.75" customHeight="1">
      <c r="F4" s="301"/>
      <c r="I4" s="13" t="s">
        <v>1378</v>
      </c>
    </row>
    <row r="5" spans="1:10" s="256" customFormat="1" ht="22.15" customHeight="1">
      <c r="A5" s="1163" t="s">
        <v>1074</v>
      </c>
      <c r="B5" s="1165" t="s">
        <v>1052</v>
      </c>
      <c r="C5" s="1165"/>
      <c r="D5" s="1165"/>
      <c r="E5" s="1165"/>
      <c r="F5" s="1166" t="s">
        <v>1054</v>
      </c>
      <c r="G5" s="1167" t="s">
        <v>1051</v>
      </c>
      <c r="H5" s="1163" t="s">
        <v>1053</v>
      </c>
      <c r="I5" s="1163" t="s">
        <v>1055</v>
      </c>
      <c r="J5" s="872"/>
    </row>
    <row r="6" spans="1:10" s="256" customFormat="1" ht="72">
      <c r="A6" s="1163"/>
      <c r="B6" s="873" t="s">
        <v>1047</v>
      </c>
      <c r="C6" s="873" t="s">
        <v>1048</v>
      </c>
      <c r="D6" s="873" t="s">
        <v>1049</v>
      </c>
      <c r="E6" s="873" t="s">
        <v>1050</v>
      </c>
      <c r="F6" s="1166"/>
      <c r="G6" s="1167"/>
      <c r="H6" s="1163"/>
      <c r="I6" s="1163"/>
      <c r="J6" s="872"/>
    </row>
    <row r="7" spans="1:10" s="256" customFormat="1">
      <c r="A7" s="870" t="s">
        <v>1007</v>
      </c>
      <c r="B7" s="876">
        <v>0</v>
      </c>
      <c r="C7" s="876">
        <v>975.48842000000002</v>
      </c>
      <c r="D7" s="876">
        <v>0</v>
      </c>
      <c r="E7" s="876">
        <v>554.53588999999999</v>
      </c>
      <c r="F7" s="877">
        <v>1530.02431</v>
      </c>
      <c r="G7" s="878">
        <v>-0.2131014864734474</v>
      </c>
      <c r="H7" s="877">
        <v>11856.536880000029</v>
      </c>
      <c r="I7" s="877">
        <v>228588.63450879956</v>
      </c>
    </row>
    <row r="8" spans="1:10" s="256" customFormat="1">
      <c r="A8" s="870" t="s">
        <v>1008</v>
      </c>
      <c r="B8" s="876">
        <v>0</v>
      </c>
      <c r="C8" s="876">
        <v>1920.20921</v>
      </c>
      <c r="D8" s="876">
        <v>0</v>
      </c>
      <c r="E8" s="876">
        <v>29.38186</v>
      </c>
      <c r="F8" s="877">
        <v>1949.5910699999999</v>
      </c>
      <c r="G8" s="878">
        <v>-5.7398920051542346E-2</v>
      </c>
      <c r="H8" s="877">
        <v>12671.345870000019</v>
      </c>
      <c r="I8" s="877">
        <v>365918.19906710822</v>
      </c>
    </row>
    <row r="9" spans="1:10" s="256" customFormat="1">
      <c r="A9" s="870" t="s">
        <v>210</v>
      </c>
      <c r="B9" s="876">
        <v>0</v>
      </c>
      <c r="C9" s="876">
        <v>184.19759999999999</v>
      </c>
      <c r="D9" s="876">
        <v>0</v>
      </c>
      <c r="E9" s="876">
        <v>8.668709999999999</v>
      </c>
      <c r="F9" s="877">
        <v>192.86631</v>
      </c>
      <c r="G9" s="878">
        <v>0.23697571833125708</v>
      </c>
      <c r="H9" s="877">
        <v>1111.2646100000002</v>
      </c>
      <c r="I9" s="877">
        <v>10808.514595689165</v>
      </c>
    </row>
    <row r="10" spans="1:10" s="256" customFormat="1">
      <c r="A10" s="870" t="s">
        <v>211</v>
      </c>
      <c r="B10" s="876">
        <v>0</v>
      </c>
      <c r="C10" s="876">
        <v>82.419380000000004</v>
      </c>
      <c r="D10" s="876">
        <v>0</v>
      </c>
      <c r="E10" s="876">
        <v>0.22759000000000001</v>
      </c>
      <c r="F10" s="877">
        <v>82.64697000000001</v>
      </c>
      <c r="G10" s="878">
        <v>-0.24592531549351371</v>
      </c>
      <c r="H10" s="877">
        <v>621.16715000000295</v>
      </c>
      <c r="I10" s="877">
        <v>8946.038446543238</v>
      </c>
    </row>
    <row r="11" spans="1:10" s="256" customFormat="1">
      <c r="A11" s="870" t="s">
        <v>46</v>
      </c>
      <c r="B11" s="876">
        <v>0</v>
      </c>
      <c r="C11" s="876">
        <v>473.87384000000003</v>
      </c>
      <c r="D11" s="876">
        <v>0</v>
      </c>
      <c r="E11" s="876">
        <v>0</v>
      </c>
      <c r="F11" s="877">
        <v>473.87384000000003</v>
      </c>
      <c r="G11" s="878">
        <v>-6.6725191092115943E-2</v>
      </c>
      <c r="H11" s="877">
        <v>3587.2045900000085</v>
      </c>
      <c r="I11" s="877">
        <v>83031.404356708488</v>
      </c>
    </row>
    <row r="12" spans="1:10" s="256" customFormat="1">
      <c r="A12" s="870" t="s">
        <v>36</v>
      </c>
      <c r="B12" s="876">
        <v>0</v>
      </c>
      <c r="C12" s="876">
        <v>694.44218000000001</v>
      </c>
      <c r="D12" s="876">
        <v>0</v>
      </c>
      <c r="E12" s="876">
        <v>36.709330000000001</v>
      </c>
      <c r="F12" s="877">
        <v>731.15151000000003</v>
      </c>
      <c r="G12" s="878">
        <v>6.7530420100933686E-2</v>
      </c>
      <c r="H12" s="877">
        <v>4760.1893600000185</v>
      </c>
      <c r="I12" s="877">
        <v>71363.009789632371</v>
      </c>
    </row>
    <row r="13" spans="1:10" s="256" customFormat="1">
      <c r="A13" s="870" t="s">
        <v>37</v>
      </c>
      <c r="B13" s="876">
        <v>0</v>
      </c>
      <c r="C13" s="876">
        <v>689.01694999999995</v>
      </c>
      <c r="D13" s="876">
        <v>0</v>
      </c>
      <c r="E13" s="876">
        <v>113.88930999999999</v>
      </c>
      <c r="F13" s="877">
        <v>802.90625999999997</v>
      </c>
      <c r="G13" s="878">
        <v>-4.6026356485824316E-2</v>
      </c>
      <c r="H13" s="877">
        <v>5630.9880699999921</v>
      </c>
      <c r="I13" s="877">
        <v>92848.881209954867</v>
      </c>
    </row>
    <row r="14" spans="1:10" s="256" customFormat="1">
      <c r="A14" s="365" t="s">
        <v>38</v>
      </c>
      <c r="B14" s="876">
        <v>0</v>
      </c>
      <c r="C14" s="876">
        <v>1927.23226</v>
      </c>
      <c r="D14" s="876">
        <v>0</v>
      </c>
      <c r="E14" s="876">
        <v>22.469849999999997</v>
      </c>
      <c r="F14" s="877">
        <v>1949.7021099999999</v>
      </c>
      <c r="G14" s="878">
        <v>-5.1211089994547931E-2</v>
      </c>
      <c r="H14" s="877">
        <v>12084.695420000702</v>
      </c>
      <c r="I14" s="877">
        <v>352239.38557413773</v>
      </c>
    </row>
    <row r="15" spans="1:10" s="256" customFormat="1" ht="20.45" customHeight="1">
      <c r="A15" s="874" t="s">
        <v>1009</v>
      </c>
      <c r="B15" s="875">
        <v>0</v>
      </c>
      <c r="C15" s="875">
        <v>6946.8798399999996</v>
      </c>
      <c r="D15" s="875">
        <v>0</v>
      </c>
      <c r="E15" s="875">
        <v>765.88253999999995</v>
      </c>
      <c r="F15" s="875">
        <v>7712.7623800000001</v>
      </c>
      <c r="G15" s="924">
        <v>-7.8240712521779443E-2</v>
      </c>
      <c r="H15" s="875">
        <v>52323.391950000769</v>
      </c>
      <c r="I15" s="875">
        <v>1213744.0675485737</v>
      </c>
    </row>
    <row r="16" spans="1:10">
      <c r="A16" s="21" t="s">
        <v>906</v>
      </c>
      <c r="B16" s="17"/>
      <c r="C16" s="18"/>
      <c r="D16" s="18"/>
      <c r="E16" s="18"/>
      <c r="F16" s="18"/>
      <c r="G16" s="18"/>
    </row>
    <row r="17" spans="1:14" ht="10.15" customHeight="1">
      <c r="A17" s="902" t="s">
        <v>47</v>
      </c>
      <c r="B17" s="737"/>
      <c r="C17" s="737"/>
      <c r="D17" s="737"/>
      <c r="E17" s="737"/>
      <c r="F17" s="737"/>
      <c r="G17" s="29"/>
    </row>
    <row r="18" spans="1:14" ht="10.15" customHeight="1">
      <c r="A18" s="899" t="s">
        <v>909</v>
      </c>
      <c r="B18" s="900"/>
      <c r="C18" s="900"/>
      <c r="D18" s="900"/>
      <c r="E18" s="900"/>
      <c r="F18" s="900"/>
      <c r="G18" s="30"/>
    </row>
    <row r="19" spans="1:14" ht="10.15" customHeight="1">
      <c r="A19" s="898" t="s">
        <v>48</v>
      </c>
      <c r="B19" s="897"/>
      <c r="C19" s="897"/>
      <c r="D19" s="897"/>
      <c r="E19" s="897"/>
      <c r="F19" s="897"/>
      <c r="G19" s="31"/>
    </row>
    <row r="20" spans="1:14" ht="10.15" customHeight="1">
      <c r="A20" s="899" t="s">
        <v>49</v>
      </c>
      <c r="B20" s="901"/>
      <c r="C20" s="901"/>
      <c r="D20" s="901"/>
      <c r="E20" s="901"/>
      <c r="F20" s="901"/>
      <c r="G20" s="30"/>
    </row>
    <row r="21" spans="1:14" ht="12.75" customHeight="1"/>
    <row r="22" spans="1:14" ht="12.75" customHeight="1">
      <c r="A22" s="145" t="s">
        <v>641</v>
      </c>
      <c r="L22" s="132" t="str">
        <f>Naslovnica!A20</f>
        <v>Lipanj 2024.</v>
      </c>
    </row>
    <row r="23" spans="1:14" ht="12.75" customHeight="1">
      <c r="A23" s="538" t="s">
        <v>900</v>
      </c>
      <c r="L23" s="514" t="str">
        <f>Naslovnica!A24</f>
        <v>June 2024</v>
      </c>
    </row>
    <row r="24" spans="1:14" ht="12.75" customHeight="1"/>
    <row r="25" spans="1:14" ht="12.75" customHeight="1">
      <c r="L25" s="13" t="s">
        <v>1378</v>
      </c>
    </row>
    <row r="26" spans="1:14" s="256" customFormat="1" ht="14.45" customHeight="1">
      <c r="A26" s="1163" t="s">
        <v>1074</v>
      </c>
      <c r="B26" s="1164" t="s">
        <v>1110</v>
      </c>
      <c r="C26" s="1164"/>
      <c r="D26" s="1164"/>
      <c r="E26" s="1164"/>
      <c r="F26" s="1168" t="s">
        <v>1057</v>
      </c>
      <c r="G26" s="1168"/>
      <c r="H26" s="1168"/>
      <c r="I26" s="1166" t="s">
        <v>1056</v>
      </c>
      <c r="J26" s="1167" t="s">
        <v>1051</v>
      </c>
      <c r="K26" s="1163" t="s">
        <v>1053</v>
      </c>
      <c r="L26" s="1163" t="s">
        <v>1055</v>
      </c>
    </row>
    <row r="27" spans="1:14" s="256" customFormat="1" ht="96">
      <c r="A27" s="1163"/>
      <c r="B27" s="873" t="s">
        <v>1059</v>
      </c>
      <c r="C27" s="873" t="s">
        <v>1060</v>
      </c>
      <c r="D27" s="873" t="s">
        <v>1061</v>
      </c>
      <c r="E27" s="873" t="s">
        <v>1062</v>
      </c>
      <c r="F27" s="873" t="s">
        <v>1058</v>
      </c>
      <c r="G27" s="873" t="s">
        <v>1063</v>
      </c>
      <c r="H27" s="873" t="s">
        <v>1010</v>
      </c>
      <c r="I27" s="1166"/>
      <c r="J27" s="1167"/>
      <c r="K27" s="1163"/>
      <c r="L27" s="1163"/>
      <c r="M27"/>
      <c r="N27"/>
    </row>
    <row r="28" spans="1:14" s="256" customFormat="1">
      <c r="A28" s="870" t="s">
        <v>1007</v>
      </c>
      <c r="B28" s="876">
        <v>23.82986</v>
      </c>
      <c r="C28" s="876">
        <v>0</v>
      </c>
      <c r="D28" s="876">
        <v>597.95421999999996</v>
      </c>
      <c r="E28" s="876">
        <v>345.19165000000004</v>
      </c>
      <c r="F28" s="876">
        <v>22.77815</v>
      </c>
      <c r="G28" s="876">
        <v>48.440160000000006</v>
      </c>
      <c r="H28" s="876">
        <v>6.0090000000000005E-2</v>
      </c>
      <c r="I28" s="877">
        <v>1038.25413</v>
      </c>
      <c r="J28" s="878">
        <v>-0.20555999889264731</v>
      </c>
      <c r="K28" s="877">
        <v>8218.6893799999962</v>
      </c>
      <c r="L28" s="877">
        <v>97254.243121901556</v>
      </c>
      <c r="M28"/>
      <c r="N28"/>
    </row>
    <row r="29" spans="1:14" s="256" customFormat="1">
      <c r="A29" s="870" t="s">
        <v>1008</v>
      </c>
      <c r="B29" s="876">
        <v>190.06532999999999</v>
      </c>
      <c r="C29" s="876">
        <v>0</v>
      </c>
      <c r="D29" s="876">
        <v>0</v>
      </c>
      <c r="E29" s="876">
        <v>16.343669999999999</v>
      </c>
      <c r="F29" s="876">
        <v>48.443160000000006</v>
      </c>
      <c r="G29" s="876">
        <v>491.47165999999999</v>
      </c>
      <c r="H29" s="876">
        <v>3.0030000000000001E-2</v>
      </c>
      <c r="I29" s="877">
        <v>746.35384999999997</v>
      </c>
      <c r="J29" s="878">
        <v>-0.13775392241960294</v>
      </c>
      <c r="K29" s="877">
        <v>5781.9474099999934</v>
      </c>
      <c r="L29" s="877">
        <v>97574.041878801509</v>
      </c>
      <c r="M29"/>
      <c r="N29"/>
    </row>
    <row r="30" spans="1:14" s="256" customFormat="1">
      <c r="A30" s="870" t="s">
        <v>210</v>
      </c>
      <c r="B30" s="876">
        <v>0</v>
      </c>
      <c r="C30" s="876">
        <v>0</v>
      </c>
      <c r="D30" s="876">
        <v>2.7129299999999996</v>
      </c>
      <c r="E30" s="876">
        <v>4.0243899999999995</v>
      </c>
      <c r="F30" s="876">
        <v>0</v>
      </c>
      <c r="G30" s="876">
        <v>0</v>
      </c>
      <c r="H30" s="876">
        <v>0</v>
      </c>
      <c r="I30" s="877">
        <v>6.7373199999999986</v>
      </c>
      <c r="J30" s="878">
        <v>-0.80140873135181856</v>
      </c>
      <c r="K30" s="877">
        <v>108.51690999999994</v>
      </c>
      <c r="L30" s="877">
        <v>801.90147715442299</v>
      </c>
      <c r="M30"/>
      <c r="N30"/>
    </row>
    <row r="31" spans="1:14" s="256" customFormat="1">
      <c r="A31" s="870" t="s">
        <v>211</v>
      </c>
      <c r="B31" s="876">
        <v>0</v>
      </c>
      <c r="C31" s="876">
        <v>0</v>
      </c>
      <c r="D31" s="876">
        <v>8.2206399999999995</v>
      </c>
      <c r="E31" s="876">
        <v>0.92610000000000003</v>
      </c>
      <c r="F31" s="876">
        <v>0</v>
      </c>
      <c r="G31" s="876">
        <v>0</v>
      </c>
      <c r="H31" s="876">
        <v>0</v>
      </c>
      <c r="I31" s="877">
        <v>9.1467399999999994</v>
      </c>
      <c r="J31" s="878">
        <v>-0.51064211122708891</v>
      </c>
      <c r="K31" s="877">
        <v>110.59914000000072</v>
      </c>
      <c r="L31" s="877">
        <v>3496.788920984141</v>
      </c>
      <c r="M31"/>
      <c r="N31"/>
    </row>
    <row r="32" spans="1:14" s="256" customFormat="1">
      <c r="A32" s="870" t="s">
        <v>46</v>
      </c>
      <c r="B32" s="876">
        <v>0</v>
      </c>
      <c r="C32" s="876">
        <v>0</v>
      </c>
      <c r="D32" s="876">
        <v>105.33447</v>
      </c>
      <c r="E32" s="876">
        <v>36.662399999999998</v>
      </c>
      <c r="F32" s="876">
        <v>34.361620000000002</v>
      </c>
      <c r="G32" s="876">
        <v>8.7603600000000004</v>
      </c>
      <c r="H32" s="876">
        <v>0.73087999999999997</v>
      </c>
      <c r="I32" s="877">
        <v>185.84973000000002</v>
      </c>
      <c r="J32" s="878">
        <v>-5.6544801622836594E-2</v>
      </c>
      <c r="K32" s="877">
        <v>1316.7846399999944</v>
      </c>
      <c r="L32" s="877">
        <v>21744.362510317198</v>
      </c>
      <c r="M32"/>
      <c r="N32"/>
    </row>
    <row r="33" spans="1:14" s="256" customFormat="1">
      <c r="A33" s="870" t="s">
        <v>36</v>
      </c>
      <c r="B33" s="876">
        <v>26.795960000000001</v>
      </c>
      <c r="C33" s="876">
        <v>0</v>
      </c>
      <c r="D33" s="876">
        <v>0</v>
      </c>
      <c r="E33" s="876">
        <v>36.696959999999997</v>
      </c>
      <c r="F33" s="876">
        <v>17.70458</v>
      </c>
      <c r="G33" s="876">
        <v>79.725110000000001</v>
      </c>
      <c r="H33" s="876">
        <v>1.0386600000000001</v>
      </c>
      <c r="I33" s="877">
        <v>161.96126999999998</v>
      </c>
      <c r="J33" s="878">
        <v>3.3807130225995685E-2</v>
      </c>
      <c r="K33" s="877">
        <v>1469.4089600000007</v>
      </c>
      <c r="L33" s="877">
        <v>17751.323272871461</v>
      </c>
      <c r="M33"/>
      <c r="N33"/>
    </row>
    <row r="34" spans="1:14" s="256" customFormat="1">
      <c r="A34" s="870" t="s">
        <v>37</v>
      </c>
      <c r="B34" s="876">
        <v>0</v>
      </c>
      <c r="C34" s="876">
        <v>0</v>
      </c>
      <c r="D34" s="876">
        <v>151.97624999999999</v>
      </c>
      <c r="E34" s="876">
        <v>55.056539999999998</v>
      </c>
      <c r="F34" s="876">
        <v>24.228369999999998</v>
      </c>
      <c r="G34" s="876">
        <v>26.972639999999998</v>
      </c>
      <c r="H34" s="876">
        <v>0</v>
      </c>
      <c r="I34" s="877">
        <v>258.23379999999997</v>
      </c>
      <c r="J34" s="878">
        <v>-2.0409494565508668E-3</v>
      </c>
      <c r="K34" s="877">
        <v>1950.0242099999996</v>
      </c>
      <c r="L34" s="877">
        <v>28341.747913781281</v>
      </c>
      <c r="M34"/>
      <c r="N34"/>
    </row>
    <row r="35" spans="1:14" s="256" customFormat="1">
      <c r="A35" s="365" t="s">
        <v>38</v>
      </c>
      <c r="B35" s="876">
        <v>668.04873999999995</v>
      </c>
      <c r="C35" s="876">
        <v>0</v>
      </c>
      <c r="D35" s="876">
        <v>355.02370000000002</v>
      </c>
      <c r="E35" s="876">
        <v>206.94470000000001</v>
      </c>
      <c r="F35" s="876">
        <v>7.8196000000000003</v>
      </c>
      <c r="G35" s="876">
        <v>9.7647600000000008</v>
      </c>
      <c r="H35" s="876">
        <v>0.40054000000000001</v>
      </c>
      <c r="I35" s="877">
        <v>1248.0020400000001</v>
      </c>
      <c r="J35" s="878">
        <v>0.61747415648601423</v>
      </c>
      <c r="K35" s="877">
        <v>6140.0028600000223</v>
      </c>
      <c r="L35" s="877">
        <v>116724.84608643242</v>
      </c>
      <c r="M35"/>
      <c r="N35"/>
    </row>
    <row r="36" spans="1:14" s="256" customFormat="1" ht="19.899999999999999" customHeight="1">
      <c r="A36" s="874" t="s">
        <v>1009</v>
      </c>
      <c r="B36" s="875">
        <v>908.73988999999995</v>
      </c>
      <c r="C36" s="875">
        <v>0</v>
      </c>
      <c r="D36" s="875">
        <v>1221.2222099999999</v>
      </c>
      <c r="E36" s="875">
        <v>701.84640999999999</v>
      </c>
      <c r="F36" s="875">
        <v>155.33547999999999</v>
      </c>
      <c r="G36" s="875">
        <v>665.13468999999998</v>
      </c>
      <c r="H36" s="875">
        <v>2.2602000000000002</v>
      </c>
      <c r="I36" s="875">
        <v>3654.5388800000001</v>
      </c>
      <c r="J36" s="924">
        <v>1.2590097393700317E-2</v>
      </c>
      <c r="K36" s="875">
        <v>25095.973510000007</v>
      </c>
      <c r="L36" s="875">
        <v>383689.255182244</v>
      </c>
      <c r="M36"/>
      <c r="N36"/>
    </row>
    <row r="37" spans="1:14" ht="12.75" customHeight="1">
      <c r="A37" s="21" t="s">
        <v>906</v>
      </c>
      <c r="G37" s="127"/>
      <c r="H37" s="127"/>
    </row>
    <row r="38" spans="1:14" ht="12.75" customHeight="1">
      <c r="A38" s="16" t="s">
        <v>889</v>
      </c>
    </row>
    <row r="39" spans="1:14" ht="12.75" customHeight="1">
      <c r="A39" s="798" t="s">
        <v>908</v>
      </c>
      <c r="G39" s="76"/>
    </row>
    <row r="40" spans="1:14" ht="12.75" customHeight="1"/>
    <row r="41" spans="1:14" ht="12.75" customHeight="1">
      <c r="A41" s="595"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792</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8904004A-CBAC-4773-B6BD-23A435742FFE}">
  <ds:schemaRefs>
    <ds:schemaRef ds:uri="http://purl.org/dc/elements/1.1/"/>
    <ds:schemaRef ds:uri="http://purl.org/dc/dcmitype/"/>
    <ds:schemaRef ds:uri="http://schemas.microsoft.com/office/2006/documentManagement/types"/>
    <ds:schemaRef ds:uri="http://schemas.microsoft.com/office/2006/metadata/properties"/>
    <ds:schemaRef ds:uri="ca302e39-a258-4920-a5cd-d26b5a5d4831"/>
    <ds:schemaRef ds:uri="http://purl.org/dc/terms/"/>
    <ds:schemaRef ds:uri="http://schemas.openxmlformats.org/package/2006/metadata/core-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2024-10-29T14:07:05Z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