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1.21'!$A$1:$L$65</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3.1'!$A$1:$P$44</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5.1 - 5.4'!$A$1:$J$75</definedName>
    <definedName name="_xlnm.Print_Area" localSheetId="23">'24 Tablica 6.1'!$A$1:$L$140</definedName>
    <definedName name="_xlnm.Print_Area" localSheetId="24">'25 Tablice 6.2, 6.3'!$A$1:$M$56</definedName>
    <definedName name="_xlnm.Print_Area" localSheetId="25">'26 Tablice 6.4 - 6.8'!$A$1:$G$88</definedName>
    <definedName name="_xlnm.Print_Area" localSheetId="26">'27 Tablice 6.9 - 6.12 '!$A$1:$F$53</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8.1 - 8.5'!$A$1:$E$71</definedName>
    <definedName name="_xlnm.Print_Area" localSheetId="3">'4 Tablice 1.3, 1.4'!$A$1:$D$60</definedName>
    <definedName name="_xlnm.Print_Area" localSheetId="4">'5 Tablice 1.5 - 1.7'!$A$1:$E$85</definedName>
    <definedName name="_xlnm.Print_Area" localSheetId="5">'6 Tablice 1.8, 1.9'!$A$1:$I$63</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C66" i="82" l="1"/>
  <c r="C67" i="82"/>
  <c r="C68" i="82"/>
  <c r="C65" i="82"/>
  <c r="C55" i="82"/>
  <c r="C56" i="82"/>
  <c r="C57" i="82"/>
  <c r="C54" i="82"/>
  <c r="B6" i="34" l="1"/>
  <c r="H123" i="46" l="1"/>
  <c r="F42" i="65" l="1"/>
  <c r="O60" i="92" l="1"/>
  <c r="B7" i="92" l="1"/>
  <c r="B6" i="92"/>
  <c r="G2" i="34" l="1"/>
  <c r="G1" i="34"/>
  <c r="B5" i="34" s="1"/>
  <c r="G2" i="92"/>
  <c r="G1" i="92"/>
  <c r="I2" i="91"/>
  <c r="L34" i="91" s="1"/>
  <c r="I1" i="91"/>
  <c r="L33" i="91" s="1"/>
  <c r="G34" i="92" l="1"/>
  <c r="B38" i="92" s="1"/>
  <c r="G35" i="92"/>
  <c r="B39" i="92" s="1"/>
  <c r="E9" i="68" l="1"/>
  <c r="B80" i="45" l="1"/>
  <c r="G49" i="67" l="1"/>
  <c r="C49" i="67"/>
  <c r="D49" i="67"/>
  <c r="E49" i="67"/>
  <c r="F49" i="67"/>
  <c r="B49" i="67"/>
  <c r="H16" i="45" l="1"/>
  <c r="B34" i="45"/>
  <c r="B16" i="45"/>
  <c r="S31" i="3" l="1"/>
  <c r="S32" i="3"/>
  <c r="I33" i="8" l="1"/>
  <c r="I32" i="8"/>
  <c r="B27" i="31"/>
  <c r="B26" i="31"/>
  <c r="G23" i="31"/>
  <c r="G22" i="31"/>
  <c r="C34" i="5" l="1"/>
  <c r="B8" i="44" l="1"/>
  <c r="B7" i="44"/>
  <c r="E8" i="44" l="1"/>
  <c r="B33" i="44"/>
  <c r="B20" i="44"/>
  <c r="B52" i="44"/>
  <c r="B37" i="44"/>
  <c r="E7" i="44"/>
  <c r="B51" i="44"/>
  <c r="B36" i="44"/>
  <c r="B32" i="44"/>
  <c r="B19" i="44"/>
  <c r="E52" i="44" l="1"/>
  <c r="E33" i="44"/>
  <c r="E20" i="44"/>
  <c r="E32" i="44"/>
  <c r="E51" i="44"/>
  <c r="E19" i="44"/>
  <c r="E19" i="68"/>
  <c r="F64" i="45" l="1"/>
  <c r="E64" i="45"/>
  <c r="F2" i="68" l="1"/>
  <c r="F1" i="68"/>
  <c r="G42" i="67" l="1"/>
  <c r="G41" i="67"/>
  <c r="F72" i="45" l="1"/>
  <c r="E72" i="45"/>
  <c r="F79" i="65" l="1"/>
  <c r="F17" i="65" l="1"/>
  <c r="F35" i="68" l="1"/>
  <c r="F34"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G2" i="8"/>
  <c r="G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<sst xmlns="http://schemas.openxmlformats.org/spreadsheetml/2006/main" count="3377" uniqueCount="1576">
  <si>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</si>
  <si>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</si>
  <si>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</si>
  <si>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</si>
  <si>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</si>
  <si>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</si>
  <si>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</si>
  <si>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</si>
  <si>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</si>
  <si>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</si>
  <si>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</si>
  <si>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</si>
  <si>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</si>
  <si>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</si>
  <si>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</si>
  <si>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</si>
  <si>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</si>
  <si>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</si>
  <si>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</si>
  <si>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</si>
  <si>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</si>
  <si>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</si>
  <si>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</si>
  <si>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</si>
  <si>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</si>
  <si>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</si>
  <si>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</si>
  <si>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</si>
  <si>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</si>
  <si>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</si>
  <si>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</si>
  <si>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</si>
  <si>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</si>
  <si>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</si>
  <si>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</si>
  <si>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</si>
  <si>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</si>
  <si>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</si>
  <si>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</si>
  <si>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</si>
  <si>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</si>
  <si>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</si>
  <si>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</si>
  <si>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</si>
  <si>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</si>
  <si>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</si>
  <si>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</si>
  <si>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</si>
  <si>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</si>
  <si>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</si>
  <si>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</si>
  <si>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</si>
  <si>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</si>
  <si>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Annualized since start of business</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</si>
  <si>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</si>
  <si>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</si>
  <si>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</si>
  <si>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</si>
  <si>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</si>
  <si>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</si>
  <si>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</si>
  <si>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</si>
  <si>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</si>
  <si>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</si>
  <si>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</si>
  <si>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</si>
  <si>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</si>
  <si>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</si>
  <si>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</si>
  <si>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</si>
  <si>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</si>
  <si>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</si>
  <si>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</si>
  <si>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</si>
  <si>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</si>
  <si>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</si>
  <si>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</si>
  <si>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</si>
  <si>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</si>
  <si>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</si>
  <si>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</si>
  <si>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</si>
  <si>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Quaestus Private Equity d.o.o.</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</si>
  <si>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</si>
  <si>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</si>
  <si>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</si>
  <si>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</si>
  <si>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</si>
  <si>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</si>
  <si>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</si>
  <si>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</si>
  <si>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</si>
  <si>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</si>
  <si>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</si>
  <si>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</si>
  <si>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</si>
  <si>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</si>
  <si>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</si>
  <si>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</si>
  <si>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</si>
  <si>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</si>
  <si>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</si>
  <si>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</si>
  <si>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</si>
  <si>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</si>
  <si>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</si>
  <si>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</si>
  <si>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</si>
  <si>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</si>
  <si>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</si>
  <si>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</si>
  <si>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</si>
  <si>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</si>
  <si>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</si>
  <si>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</si>
  <si>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</si>
  <si>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</si>
  <si>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</si>
  <si>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</si>
  <si>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</si>
  <si>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</si>
  <si>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</si>
  <si>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</si>
  <si>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</si>
  <si>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</si>
  <si>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</si>
  <si>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</si>
  <si>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</si>
  <si>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</si>
  <si>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</si>
  <si>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</si>
  <si>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</si>
  <si>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</si>
  <si>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</si>
  <si>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</si>
  <si>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</si>
  <si>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</si>
  <si>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</si>
  <si>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</si>
  <si>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</si>
  <si>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</si>
  <si>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</si>
  <si>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</si>
  <si>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</si>
  <si>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</si>
  <si>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</si>
  <si>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</si>
  <si>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</si>
  <si>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</si>
  <si>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</si>
  <si>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</si>
  <si>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</si>
  <si>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</si>
  <si>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</si>
  <si>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</si>
  <si>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</si>
  <si>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</si>
  <si>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</si>
  <si>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</si>
  <si>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</si>
  <si>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</si>
  <si>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</si>
  <si>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</si>
  <si>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</si>
  <si>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HRNFDAUPRIV3</t>
  </si>
  <si>
    <t>HRLOINUVAL26</t>
  </si>
  <si>
    <t>HRZBINUPREA1</t>
  </si>
  <si>
    <t>HRICAMUOMIF8</t>
  </si>
  <si>
    <t>HRLOINUPRIM0</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</si>
  <si>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</si>
  <si>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</si>
  <si>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</si>
  <si>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</si>
  <si>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</si>
  <si>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</si>
  <si>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</si>
  <si>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</si>
  <si>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</si>
  <si>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</si>
  <si>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</si>
  <si>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</si>
  <si>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</si>
  <si>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</si>
  <si>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</si>
  <si>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</si>
  <si>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</si>
  <si>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</si>
  <si>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</si>
  <si>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</si>
  <si>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</si>
  <si>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</si>
  <si>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</si>
  <si>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</si>
  <si>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</si>
  <si>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</si>
  <si>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</si>
  <si>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</si>
  <si>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</si>
  <si>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</si>
  <si>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</si>
  <si>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</si>
  <si>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</si>
  <si>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</si>
  <si>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</si>
  <si>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</si>
  <si>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</si>
  <si>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</si>
  <si>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</si>
  <si>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</si>
  <si>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</si>
  <si>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</si>
  <si>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</si>
  <si>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</si>
  <si>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</si>
  <si>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</si>
  <si>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</si>
  <si>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</si>
  <si>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</si>
  <si>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</si>
  <si>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</si>
  <si>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</si>
  <si>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</si>
  <si>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</si>
  <si>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</si>
  <si>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</si>
  <si>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</si>
  <si>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</si>
  <si>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</si>
  <si>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</si>
  <si>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</si>
  <si>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</si>
  <si>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</si>
  <si>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</si>
  <si>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</si>
  <si>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</si>
  <si>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</si>
  <si>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</si>
  <si>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</si>
  <si>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</si>
  <si>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</si>
  <si>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</si>
  <si>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</si>
  <si>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</si>
  <si>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</si>
  <si>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 xml:space="preserve">Quaestus Private Equity Kapital II </t>
  </si>
  <si>
    <t>SQ CAPITAL d.o.o.</t>
  </si>
  <si>
    <t>POŠTA ZDMF</t>
  </si>
  <si>
    <t>POLICIJSKI ZDMF</t>
  </si>
  <si>
    <t>Promjena od početka godine</t>
  </si>
  <si>
    <t xml:space="preserve">Napomene: </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</si>
  <si>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</si>
  <si>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</si>
  <si>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</si>
  <si>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</si>
  <si>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</si>
  <si>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</si>
  <si>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</si>
  <si>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</si>
  <si>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</si>
  <si>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</si>
  <si>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</si>
  <si>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</si>
  <si>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</si>
  <si>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</si>
  <si>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</si>
  <si>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</si>
  <si>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</si>
  <si>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</si>
  <si>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</si>
  <si>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</si>
  <si>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</si>
  <si>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</si>
  <si>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</si>
  <si>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</si>
  <si>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</si>
  <si>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</si>
  <si>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</si>
  <si>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</si>
  <si>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</si>
  <si>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</si>
  <si>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</si>
  <si>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</si>
  <si>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</si>
  <si>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</si>
  <si>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</si>
  <si>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</si>
  <si>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</si>
  <si>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</si>
  <si>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</si>
  <si>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</si>
  <si>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</si>
  <si>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</si>
  <si>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</si>
  <si>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</si>
  <si>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</si>
  <si>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</si>
  <si>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</si>
  <si>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</si>
  <si>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</si>
  <si>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</si>
  <si>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</si>
  <si>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</si>
  <si>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</si>
  <si>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</si>
  <si>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</si>
  <si>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</si>
  <si>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</si>
  <si>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</si>
  <si>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</si>
  <si>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</si>
  <si>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</si>
  <si>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</si>
  <si>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</si>
  <si>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</si>
  <si>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</si>
  <si>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</si>
  <si>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</si>
  <si>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</si>
  <si>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</si>
  <si>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</si>
  <si>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</si>
  <si>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</si>
  <si>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</si>
  <si>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</si>
  <si>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</si>
  <si>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</si>
  <si>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</si>
  <si>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</si>
  <si>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</si>
  <si>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</si>
  <si>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</si>
  <si>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</si>
  <si>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</si>
  <si>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</si>
  <si>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</si>
  <si>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</si>
  <si>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</si>
  <si>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</si>
  <si>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</si>
  <si>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</si>
  <si>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</si>
  <si>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</si>
  <si>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</si>
  <si>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</si>
  <si>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</si>
  <si>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</si>
  <si>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</si>
  <si>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</si>
  <si>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</si>
  <si>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</si>
  <si>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</si>
  <si>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</si>
  <si>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</si>
  <si>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</si>
  <si>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</si>
  <si>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</si>
  <si>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</si>
  <si>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</si>
  <si>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</si>
  <si>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</si>
  <si>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</si>
  <si>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</si>
  <si>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</si>
  <si>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</si>
  <si>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</si>
  <si>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</si>
  <si>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</si>
  <si>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</si>
  <si>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</si>
  <si>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</si>
  <si>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</si>
  <si>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</si>
  <si>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</si>
  <si>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</si>
  <si>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</si>
  <si>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</si>
  <si>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</si>
  <si>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</si>
  <si>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</si>
  <si>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</si>
  <si>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</si>
  <si>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</si>
  <si>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</si>
  <si>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</si>
  <si>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</si>
  <si>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</si>
  <si>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</si>
  <si>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</si>
  <si>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</si>
  <si>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</si>
  <si>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</si>
  <si>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</si>
  <si>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</si>
  <si>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</si>
  <si>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</si>
  <si>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</si>
  <si>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</si>
  <si>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</si>
  <si>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</si>
  <si>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</si>
  <si>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</si>
  <si>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</si>
  <si>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</si>
  <si>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</si>
  <si>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</si>
  <si>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</si>
  <si>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</si>
  <si>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</si>
  <si>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</si>
  <si>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</si>
  <si>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</si>
  <si>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</si>
  <si>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</si>
  <si>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</si>
  <si>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</si>
  <si>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</si>
  <si>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</si>
  <si>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</si>
  <si>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</si>
  <si>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</si>
  <si>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</si>
  <si>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</si>
  <si>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</si>
  <si>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</si>
  <si>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</si>
  <si>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</si>
  <si>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</si>
  <si>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</si>
  <si>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</si>
  <si>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</si>
  <si>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</si>
  <si>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</si>
  <si>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</si>
  <si>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</si>
  <si>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</si>
  <si>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</si>
  <si>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</si>
  <si>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</si>
  <si>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</si>
  <si>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</si>
  <si>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</si>
  <si>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</si>
  <si>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</si>
  <si>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</si>
  <si>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</si>
  <si>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</si>
  <si>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</si>
  <si>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</si>
  <si>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</si>
  <si>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</si>
  <si>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</si>
  <si>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</si>
  <si>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</si>
  <si>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</si>
  <si>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</si>
  <si>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</si>
  <si>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</si>
  <si>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</si>
  <si>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</si>
  <si>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</si>
  <si>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</si>
  <si>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</si>
  <si>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</si>
  <si>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</si>
  <si>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</si>
  <si>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</si>
  <si>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</si>
  <si>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</si>
  <si>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</si>
  <si>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</si>
  <si>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</si>
  <si>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</si>
  <si>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</si>
  <si>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</si>
  <si>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</si>
  <si>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</si>
  <si>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</si>
  <si>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</si>
  <si>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</si>
  <si>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</si>
  <si>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</si>
  <si>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</si>
  <si>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</si>
  <si>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</si>
  <si>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</si>
  <si>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</si>
  <si>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</si>
  <si>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</si>
  <si>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</si>
  <si>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</si>
  <si>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</si>
  <si>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</si>
  <si>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</si>
  <si>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</si>
  <si>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</si>
  <si>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</si>
  <si>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</si>
  <si>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</si>
  <si>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</si>
  <si>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</si>
  <si>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</si>
  <si>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</si>
  <si>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</si>
  <si>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</si>
  <si>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</si>
  <si>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</si>
  <si>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</si>
  <si>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</si>
  <si>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</si>
  <si>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</si>
  <si>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</si>
  <si>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</si>
  <si>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</si>
  <si>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</si>
  <si>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</si>
  <si>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</si>
  <si>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</si>
  <si>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</si>
  <si>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</si>
  <si>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</si>
  <si>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</si>
  <si>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</si>
  <si>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</si>
  <si>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</si>
  <si>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</si>
  <si>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</si>
  <si>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</si>
  <si>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</si>
  <si>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</si>
  <si>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</si>
  <si>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</si>
  <si>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</si>
  <si>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</si>
  <si>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</si>
  <si>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</si>
  <si>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</si>
  <si>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</si>
  <si>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</si>
  <si>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</si>
  <si>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</si>
  <si>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</si>
  <si>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</si>
  <si>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</si>
  <si>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</si>
  <si>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</si>
  <si>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</si>
  <si>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</si>
  <si>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</si>
  <si>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</si>
  <si>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</si>
  <si>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</si>
  <si>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</si>
  <si>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</si>
  <si>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</si>
  <si>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</si>
  <si>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</si>
  <si>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</si>
  <si>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</si>
  <si>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</si>
  <si>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</si>
  <si>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</si>
  <si>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</si>
  <si>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</si>
  <si>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</si>
  <si>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</si>
  <si>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</si>
  <si>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</si>
  <si>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</si>
  <si>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</si>
  <si>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</si>
  <si>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</si>
  <si>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</si>
  <si>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</si>
  <si>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</si>
  <si>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</si>
  <si>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</si>
  <si>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</si>
  <si>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</si>
  <si>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</si>
  <si>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</si>
  <si>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</si>
  <si>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</si>
  <si>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</si>
  <si>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</si>
  <si>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</si>
  <si>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</si>
  <si>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</si>
  <si>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</si>
  <si>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</si>
  <si>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</si>
  <si>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</si>
  <si>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</si>
  <si>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</si>
  <si>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</si>
  <si>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</si>
  <si>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</si>
  <si>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</si>
  <si>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</si>
  <si>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</si>
  <si>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</si>
  <si>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</si>
  <si>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</si>
  <si>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</si>
  <si>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</si>
  <si>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</si>
  <si>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</si>
  <si>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</si>
  <si>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</si>
  <si>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</si>
  <si>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</si>
  <si>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</si>
  <si>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</si>
  <si>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</si>
  <si>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</si>
  <si>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</si>
  <si>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</si>
  <si>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</si>
  <si>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</si>
  <si>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</si>
  <si>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</si>
  <si>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</si>
  <si>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</si>
  <si>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</si>
  <si>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</si>
  <si>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</si>
  <si>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</si>
  <si>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</si>
  <si>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</si>
  <si>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</si>
  <si>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</si>
  <si>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</si>
  <si>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</si>
  <si>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</si>
  <si>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</si>
  <si>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</si>
  <si>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</si>
  <si>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</si>
  <si>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</si>
  <si>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</si>
  <si>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</si>
  <si>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</si>
  <si>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</si>
  <si>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</si>
  <si>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</si>
  <si>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</si>
  <si>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</si>
  <si>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</si>
  <si>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</si>
  <si>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</si>
  <si>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</si>
  <si>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</si>
  <si>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</si>
  <si>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</si>
  <si>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</si>
  <si>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</si>
  <si>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</si>
  <si>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</si>
  <si>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</si>
  <si>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</si>
  <si>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</si>
  <si>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</si>
  <si>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</si>
  <si>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</si>
  <si>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</si>
  <si>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</si>
  <si>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</si>
  <si>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</si>
  <si>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</si>
  <si>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</si>
  <si>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</si>
  <si>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</si>
  <si>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</si>
  <si>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</si>
  <si>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</si>
  <si>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</si>
  <si>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</si>
  <si>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</si>
  <si>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</si>
  <si>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</si>
  <si>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</si>
  <si>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</si>
  <si>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</si>
  <si>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</si>
  <si>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</si>
  <si>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</si>
  <si>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</si>
  <si>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</si>
  <si>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</si>
  <si>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</si>
  <si>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</si>
  <si>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</si>
  <si>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</si>
  <si>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</si>
  <si>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</si>
  <si>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</si>
  <si>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</si>
  <si>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</si>
  <si>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</si>
  <si>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</si>
  <si>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</si>
  <si>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</si>
  <si>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</si>
  <si>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</si>
  <si>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</si>
  <si>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</si>
  <si>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</si>
  <si>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</si>
  <si>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</si>
  <si>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</si>
  <si>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</si>
  <si>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</si>
  <si>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</si>
  <si>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</si>
  <si>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</si>
  <si>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</si>
  <si>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</si>
  <si>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</si>
  <si>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</si>
  <si>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</si>
  <si>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</si>
  <si>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</si>
  <si>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</si>
  <si>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</si>
  <si>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</si>
  <si>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</si>
  <si>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</si>
  <si>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</si>
  <si>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</si>
  <si>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</si>
  <si>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</si>
  <si>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</si>
  <si>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</si>
  <si>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</si>
  <si>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</si>
  <si>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</si>
  <si>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</si>
  <si>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</si>
  <si>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</si>
  <si>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</si>
  <si>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</si>
  <si>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</si>
  <si>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</si>
  <si>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</si>
  <si>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</si>
  <si>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</si>
  <si>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</si>
  <si>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</si>
  <si>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</si>
  <si>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</si>
  <si>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</si>
  <si>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</si>
  <si>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</si>
  <si>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</si>
  <si>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</si>
  <si>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</si>
  <si>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</si>
  <si>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</si>
  <si>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</si>
  <si>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</si>
  <si>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</si>
  <si>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</si>
  <si>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</si>
  <si>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</si>
  <si>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</si>
  <si>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</si>
  <si>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</si>
  <si>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</si>
  <si>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</si>
  <si>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</si>
  <si>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</si>
  <si>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</si>
  <si>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</si>
  <si>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</si>
  <si>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</si>
  <si>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</si>
  <si>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</si>
  <si>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</si>
  <si>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</si>
  <si>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</si>
  <si>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</si>
  <si>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</si>
  <si>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</si>
  <si>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</si>
  <si>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</si>
  <si>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</si>
  <si>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</si>
  <si>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</si>
  <si>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</si>
  <si>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</si>
  <si>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</si>
  <si>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</si>
  <si>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</si>
  <si>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</si>
  <si>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</si>
  <si>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</si>
  <si>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</si>
  <si>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</si>
  <si>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</si>
  <si>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</si>
  <si>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</si>
  <si>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</si>
  <si>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</si>
  <si>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</si>
  <si>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</si>
  <si>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</si>
  <si>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</si>
  <si>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</si>
  <si>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</si>
  <si>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</si>
  <si>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</si>
  <si>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</si>
  <si>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</si>
  <si>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</si>
  <si>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</si>
  <si>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</si>
  <si>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</si>
  <si>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</si>
  <si>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</si>
  <si>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</si>
  <si>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</si>
  <si>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</si>
  <si>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</si>
  <si>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</si>
  <si>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</si>
  <si>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</si>
  <si>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</si>
  <si>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</si>
  <si>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</si>
  <si>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</si>
  <si>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</si>
  <si>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</si>
  <si>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</si>
  <si>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</si>
  <si>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</si>
  <si>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</si>
  <si>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</si>
  <si>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</si>
  <si>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</si>
  <si>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</si>
  <si>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</si>
  <si>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</si>
  <si>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</si>
  <si>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</si>
  <si>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</si>
  <si>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</si>
  <si>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</si>
  <si>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</si>
  <si>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</si>
  <si>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</si>
  <si>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</si>
  <si>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</si>
  <si>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</si>
  <si>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</si>
  <si>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</si>
  <si>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</si>
  <si>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</si>
  <si>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</si>
  <si>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</si>
  <si>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</si>
  <si>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</si>
  <si>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</si>
  <si>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</si>
  <si>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</si>
  <si>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</si>
  <si>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</si>
  <si>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</si>
  <si>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</si>
  <si>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</si>
  <si>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</si>
  <si>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</si>
  <si>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</si>
  <si>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</si>
  <si>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</si>
  <si>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</si>
  <si>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</si>
  <si>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</si>
  <si>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</si>
  <si>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</si>
  <si>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</si>
  <si>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</si>
  <si>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</si>
  <si>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</si>
  <si>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</si>
  <si>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</si>
  <si>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</si>
  <si>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</si>
  <si>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</si>
  <si>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</si>
  <si>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</si>
  <si>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</si>
  <si>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</si>
  <si>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</si>
  <si>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</si>
  <si>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</si>
  <si>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</si>
  <si>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</si>
  <si>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</si>
  <si>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2019 Q 2</t>
  </si>
  <si>
    <t>30.06.2019</t>
  </si>
  <si>
    <t>Inspirio FGS</t>
  </si>
  <si>
    <t>Prosperus FGS II</t>
  </si>
  <si>
    <t>AZ A1 ZDMF</t>
  </si>
  <si>
    <t>Generali Investments d.o.o.</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</si>
  <si>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</si>
  <si>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</si>
  <si>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</si>
  <si>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</si>
  <si>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</si>
  <si>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</si>
  <si>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</si>
  <si>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</si>
  <si>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</si>
  <si>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</si>
  <si>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</si>
  <si>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</si>
  <si>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</si>
  <si>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</si>
  <si>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</si>
  <si>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</si>
  <si>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</si>
  <si>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</si>
  <si>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</si>
  <si>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</si>
  <si>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</si>
  <si>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</si>
  <si>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</si>
  <si>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</si>
  <si>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</si>
  <si>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</si>
  <si>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</si>
  <si>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</si>
  <si>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</si>
  <si>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</si>
  <si>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</si>
  <si>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</si>
  <si>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</si>
  <si>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</si>
  <si>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</si>
  <si>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</si>
  <si>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</si>
  <si>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</si>
  <si>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</si>
  <si>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</si>
  <si>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</si>
  <si>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</si>
  <si>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</si>
  <si>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</si>
  <si>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</si>
  <si>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</si>
  <si>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</si>
  <si>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</si>
  <si>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</si>
  <si>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</si>
  <si>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</si>
  <si>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</si>
  <si>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</si>
  <si>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</si>
  <si>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</si>
  <si>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</si>
  <si>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</si>
  <si>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</si>
  <si>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</si>
  <si>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</si>
  <si>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</si>
  <si>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</si>
  <si>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</si>
  <si>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</si>
  <si>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</si>
  <si>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</si>
  <si>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</si>
  <si>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</si>
  <si>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</si>
  <si>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</si>
  <si>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</si>
  <si>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</si>
  <si>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</si>
  <si>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</si>
  <si>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</si>
  <si>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</si>
  <si>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</si>
  <si>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</si>
  <si>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</si>
  <si>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</si>
  <si>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</si>
  <si>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</si>
  <si>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</si>
  <si>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</si>
  <si>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</si>
  <si>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</si>
  <si>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</si>
  <si>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</si>
  <si>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</si>
  <si>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</si>
  <si>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</si>
  <si>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</si>
  <si>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</si>
  <si>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</si>
  <si>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</si>
  <si>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</si>
  <si>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</si>
  <si>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</si>
  <si>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</si>
  <si>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</si>
  <si>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</si>
  <si>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</si>
  <si>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</si>
  <si>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</si>
  <si>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</si>
  <si>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</si>
  <si>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</si>
  <si>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</si>
  <si>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</si>
  <si>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</si>
  <si>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</si>
  <si>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</si>
  <si>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</si>
  <si>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</si>
  <si>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</si>
  <si>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</si>
  <si>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</si>
  <si>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</si>
  <si>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</si>
  <si>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</si>
  <si>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</si>
  <si>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</si>
  <si>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</si>
  <si>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</si>
  <si>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</si>
  <si>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</si>
  <si>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</si>
  <si>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</si>
  <si>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</si>
  <si>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</si>
  <si>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</si>
  <si>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</si>
  <si>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</si>
  <si>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</si>
  <si>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</si>
  <si>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</si>
  <si>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</si>
  <si>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</si>
  <si>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</si>
  <si>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</si>
  <si>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</si>
  <si>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</si>
  <si>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</si>
  <si>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</si>
  <si>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</si>
  <si>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</si>
  <si>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</si>
  <si>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</si>
  <si>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</si>
  <si>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</si>
  <si>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</si>
  <si>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</si>
  <si>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</si>
  <si>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</si>
  <si>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</si>
  <si>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</si>
  <si>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</si>
  <si>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</si>
  <si>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</si>
  <si>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</si>
  <si>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</si>
  <si>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</si>
  <si>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</si>
  <si>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</si>
  <si>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</si>
  <si>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</si>
  <si>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</si>
  <si>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</si>
  <si>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</si>
  <si>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</si>
  <si>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</si>
  <si>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</si>
  <si>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</si>
  <si>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</si>
  <si>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</si>
  <si>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</si>
  <si>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</si>
  <si>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</si>
  <si>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</si>
  <si>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</si>
  <si>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</si>
  <si>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</si>
  <si>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</si>
  <si>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</si>
  <si>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</si>
  <si>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</si>
  <si>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</si>
  <si>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</si>
  <si>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</si>
  <si>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Absolute</t>
  </si>
  <si>
    <t>Generali Value</t>
  </si>
  <si>
    <t xml:space="preserve">Generali Investments d.o.o. </t>
  </si>
  <si>
    <t>Notes:</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</si>
  <si>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</si>
  <si>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</si>
  <si>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</si>
  <si>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</si>
  <si>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</si>
  <si>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</si>
  <si>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</si>
  <si>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30.6.2020.</t>
  </si>
  <si>
    <t>Passive Digital Asset</t>
  </si>
  <si>
    <t>Erste PB2</t>
  </si>
  <si>
    <t>2020 Q 2</t>
  </si>
  <si>
    <r>
      <t xml:space="preserve">Ukupna ulaganja imovine za pokriće tehničkih pričuva
</t>
    </r>
    <r>
      <rPr>
        <b/>
        <i/>
        <sz val="8"/>
        <color theme="1" tint="0.34998626667073579"/>
        <rFont val="Arial"/>
        <family val="2"/>
        <charset val="238"/>
      </rPr>
      <t>Total investment of assets to cover technical provisions</t>
    </r>
  </si>
  <si>
    <t>FIMA Invest Funds krovni otvoreni alternativni investicijski fond s javnom ponudom</t>
  </si>
  <si>
    <t xml:space="preserve">FIMA Global Income Builder </t>
  </si>
  <si>
    <t xml:space="preserve">FIMA SEE Income Builder </t>
  </si>
  <si>
    <t>09296518535</t>
  </si>
  <si>
    <t>FIMA INVEST d.o.o.</t>
  </si>
  <si>
    <t>OTP INVEST d.o.o.</t>
  </si>
  <si>
    <t>2020 Q 3</t>
  </si>
  <si>
    <t>AGRAM LEASING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</si>
  <si>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</si>
  <si>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</si>
  <si>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</si>
  <si>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</si>
  <si>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t>96968543818</t>
  </si>
  <si>
    <t>HRHPREUFSIB7</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</si>
  <si>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</si>
  <si>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</si>
  <si>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</si>
  <si>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</si>
  <si>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</si>
  <si>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</si>
  <si>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</si>
  <si>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</si>
  <si>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</si>
  <si>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</si>
  <si>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Prosinac 2020.</t>
  </si>
  <si>
    <t>December 2020</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</si>
  <si>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</si>
  <si>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</si>
  <si>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</si>
  <si>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</si>
  <si>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</si>
  <si>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</si>
  <si>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</si>
  <si>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</si>
  <si>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</si>
  <si>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</si>
  <si>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</si>
  <si>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</si>
  <si>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</si>
  <si>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</si>
  <si>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</si>
  <si>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</si>
  <si>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</si>
  <si>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</si>
  <si>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</si>
  <si>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</si>
  <si>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</si>
  <si>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</si>
  <si>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</si>
  <si>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</si>
  <si>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</si>
  <si>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</si>
  <si>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</si>
  <si>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</si>
  <si>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</si>
  <si>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</si>
  <si>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</si>
  <si>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</si>
  <si>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</si>
  <si>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</si>
  <si>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</si>
  <si>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</si>
  <si>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</si>
  <si>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</si>
  <si>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</si>
  <si>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</si>
  <si>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</si>
  <si>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</si>
  <si>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</si>
  <si>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</si>
  <si>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</si>
  <si>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</si>
  <si>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</si>
  <si>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</si>
  <si>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</si>
  <si>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</si>
  <si>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</si>
  <si>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</si>
  <si>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</si>
  <si>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</si>
  <si>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</si>
  <si>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</si>
  <si>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</si>
  <si>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</si>
  <si>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</si>
  <si>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</si>
  <si>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</si>
  <si>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</si>
  <si>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</si>
  <si>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</si>
  <si>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</si>
  <si>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</si>
  <si>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</si>
  <si>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</si>
  <si>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</si>
  <si>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</si>
  <si>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</si>
  <si>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</si>
  <si>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</si>
  <si>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</si>
  <si>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</si>
  <si>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</si>
  <si>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</si>
  <si>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t>2020.</t>
  </si>
  <si>
    <t>30.9.2020.</t>
  </si>
  <si>
    <t>31.12.2020.</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</si>
  <si>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</si>
  <si>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</si>
  <si>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</si>
  <si>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</si>
  <si>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</si>
  <si>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</si>
  <si>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</si>
  <si>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</si>
  <si>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</si>
  <si>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</si>
  <si>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</si>
  <si>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</si>
  <si>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</si>
  <si>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</si>
  <si>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</si>
  <si>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</si>
  <si>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</si>
  <si>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</si>
  <si>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</si>
  <si>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</si>
  <si>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</si>
  <si>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</si>
  <si>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</si>
  <si>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</si>
  <si>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</si>
  <si>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</si>
  <si>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</si>
  <si>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ALD Automotive d.o.o. </t>
  </si>
  <si>
    <t xml:space="preserve">IMPULS-LEASING d.o.o. </t>
  </si>
  <si>
    <t xml:space="preserve">OTP Leasing d.d. </t>
  </si>
  <si>
    <t xml:space="preserve">PBZ-LEASING d.o.o. </t>
  </si>
  <si>
    <t xml:space="preserve">Raiffeisen Leasing d.o.o. </t>
  </si>
  <si>
    <t xml:space="preserve">Volvo Financial Services leasing d.o.o. </t>
  </si>
  <si>
    <r>
      <t>Fondovi  ST Balanced, ST Cash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ST Global Equity are currently undergoing the winding-up procedure.</t>
    </r>
  </si>
  <si>
    <t xml:space="preserve">Tablica 8.4: Skraćeni prikaz Izvještaja o strukturi portfelja - volumenu transakcija </t>
  </si>
  <si>
    <t>- Društvo Izvor osiguranje d.d. je prenijelo portfelj na društvo Generali osiguranje d.d. 30. travnja 2020. godine (podaci za društvo Izvor osiguranje d.d. prikazani su u okviru podataka za društvo Generali osiguranje d.d.)</t>
  </si>
  <si>
    <t>- As of 30 April 2020 Izvor osiguranje d.d. has transfered portfolio to an accepting undertaking Generali osiguranje d.d. (data for the company Izvor osiguranje d.d. are presented within the data for the company Generali osiguranje d.d.)</t>
  </si>
  <si>
    <t>HRGFAMUPDAS1</t>
  </si>
  <si>
    <t>75408381120</t>
  </si>
  <si>
    <r>
      <t xml:space="preserve">Isplate zbog umirovljenja  /  </t>
    </r>
    <r>
      <rPr>
        <b/>
        <i/>
        <sz val="10"/>
        <color theme="1" tint="0.499984740745262"/>
        <rFont val="Arial"/>
        <family val="2"/>
      </rPr>
      <t>Retirement payouts</t>
    </r>
  </si>
  <si>
    <t>2021 Q 1</t>
  </si>
  <si>
    <t xml:space="preserve">BKS - leasing Croatia d.o.o. </t>
  </si>
  <si>
    <t xml:space="preserve">i4next leasing Croatia d.o.o. </t>
  </si>
  <si>
    <t xml:space="preserve">UniCredit Leasing Croatia d.o.o. </t>
  </si>
  <si>
    <t>31.3.2021.</t>
  </si>
  <si>
    <t>* U uplate od početka rada uračunate su i uplate i u one fondove koji više nisu aktivni.</t>
  </si>
  <si>
    <t>** U isplate od početka rada uračunate su isplate i onih fondova koji više nisu aktivni.</t>
  </si>
  <si>
    <r>
      <rPr>
        <sz val="8"/>
        <rFont val="Arial"/>
        <family val="2"/>
      </rPr>
      <t>Napomena</t>
    </r>
    <r>
      <rPr>
        <i/>
        <sz val="8"/>
        <rFont val="Arial"/>
        <family val="2"/>
      </rPr>
      <t xml:space="preserve"> / </t>
    </r>
    <r>
      <rPr>
        <i/>
        <sz val="8"/>
        <color theme="1" tint="0.34998626667073579"/>
        <rFont val="Arial"/>
        <family val="2"/>
      </rPr>
      <t>Note</t>
    </r>
    <r>
      <rPr>
        <i/>
        <sz val="8"/>
        <rFont val="Arial"/>
        <family val="2"/>
      </rPr>
      <t xml:space="preserve">: </t>
    </r>
    <r>
      <rPr>
        <sz val="8"/>
        <rFont val="Arial"/>
        <family val="2"/>
      </rPr>
      <t>Fond Inspirio Alpha brisan je iz evidencije 4.5.2020.</t>
    </r>
    <r>
      <rPr>
        <i/>
        <sz val="8"/>
        <rFont val="Arial"/>
        <family val="2"/>
      </rPr>
      <t xml:space="preserve"> / </t>
    </r>
    <r>
      <rPr>
        <i/>
        <sz val="8"/>
        <color theme="1" tint="0.34998626667073579"/>
        <rFont val="Arial"/>
        <family val="2"/>
      </rPr>
      <t>The Inspirio Alpha Fund was deleted from the records on 4 May 2020.</t>
    </r>
  </si>
  <si>
    <t>Lipanj 2021.</t>
  </si>
  <si>
    <t>June 2021</t>
  </si>
  <si>
    <t>CGS Delta</t>
  </si>
  <si>
    <t>WHITE BRIDGE ASSET MANAGEMENT d.o.o.</t>
  </si>
  <si>
    <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</si>
  <si>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</si>
  <si>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</si>
  <si>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</si>
  <si>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</si>
  <si>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</si>
  <si>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</si>
  <si>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</si>
  <si>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</si>
  <si>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</si>
  <si>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</si>
  <si>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</si>
  <si>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</si>
  <si>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</si>
  <si>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</si>
  <si>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</si>
  <si>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</si>
  <si>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</si>
  <si>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</si>
  <si>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</si>
  <si>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</si>
  <si>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</si>
  <si>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</si>
  <si>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</si>
  <si>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</si>
  <si>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</si>
  <si>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</si>
  <si>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Erste Green Equity</t>
  </si>
  <si>
    <t>F</t>
  </si>
  <si>
    <t>Erste Quality Equity</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</si>
  <si>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</si>
  <si>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</si>
  <si>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</si>
  <si>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</si>
  <si>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</si>
  <si>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</si>
  <si>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</si>
  <si>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</si>
  <si>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</si>
  <si>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</si>
  <si>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</si>
  <si>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</si>
  <si>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</si>
  <si>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</si>
  <si>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</si>
  <si>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</si>
  <si>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</si>
  <si>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</si>
  <si>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</si>
  <si>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</si>
  <si>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</si>
  <si>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</si>
  <si>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</si>
  <si>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</si>
  <si>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</si>
  <si>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</si>
  <si>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</si>
  <si>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</si>
  <si>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</si>
  <si>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</si>
  <si>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</si>
  <si>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</si>
  <si>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</si>
  <si>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</si>
  <si>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</si>
  <si>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</si>
  <si>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</si>
  <si>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</si>
  <si>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</si>
  <si>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</si>
  <si>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</si>
  <si>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</si>
  <si>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</si>
  <si>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</si>
  <si>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</si>
  <si>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</si>
  <si>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</si>
  <si>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</si>
  <si>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</si>
  <si>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</si>
  <si>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</si>
  <si>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</si>
  <si>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</si>
  <si>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</si>
  <si>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Euro Area Bond</t>
  </si>
  <si>
    <t>02920672950</t>
  </si>
  <si>
    <t>HRICAMUEABN3</t>
  </si>
  <si>
    <t>InterCapital Global Bond</t>
  </si>
  <si>
    <t>HRHAAIUHICO9</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</si>
  <si>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</si>
  <si>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</si>
  <si>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</si>
  <si>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</si>
  <si>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</si>
  <si>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</si>
  <si>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</si>
  <si>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</si>
  <si>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</si>
  <si>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</si>
  <si>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</si>
  <si>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</si>
  <si>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</si>
  <si>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InterCapital Short Term Bond</t>
  </si>
  <si>
    <t>HRVBINUVBCA6</t>
  </si>
  <si>
    <t>FOND ZA STABILNOST</t>
  </si>
  <si>
    <t>55559349061</t>
  </si>
  <si>
    <t>HROTPIUSTBL5</t>
  </si>
  <si>
    <t xml:space="preserve">OTP ABSOLUTE </t>
  </si>
  <si>
    <t>73113166994</t>
  </si>
  <si>
    <t>HROTPIUABSL5</t>
  </si>
  <si>
    <t>HROTPIUENVC5</t>
  </si>
  <si>
    <t>OTP INDEKSNI</t>
  </si>
  <si>
    <t>HROTPIUINDF7</t>
  </si>
  <si>
    <t xml:space="preserve">OTP MERIDIAN 20 </t>
  </si>
  <si>
    <t>HROTPIUMR207</t>
  </si>
  <si>
    <t>OTP MULTI 2</t>
  </si>
  <si>
    <t>64178949896</t>
  </si>
  <si>
    <t>HROTPIUMLT26</t>
  </si>
  <si>
    <t xml:space="preserve">OTP MULTI USD </t>
  </si>
  <si>
    <t>28456944283</t>
  </si>
  <si>
    <t>HROTPIUMUSD7</t>
  </si>
  <si>
    <t>OTP start</t>
  </si>
  <si>
    <t>HROTPIUNVCF2</t>
  </si>
  <si>
    <t xml:space="preserve">OTP uravnoteženi </t>
  </si>
  <si>
    <t>HROTPIUURVF5</t>
  </si>
  <si>
    <t xml:space="preserve">PBZ Bond  </t>
  </si>
  <si>
    <t>05881951163</t>
  </si>
  <si>
    <t>HRPBZIUIBNF5</t>
  </si>
  <si>
    <t>PBZ INVEST d.o.o.</t>
  </si>
  <si>
    <t>PBZ Conservative 10</t>
  </si>
  <si>
    <t>HRPBZIUC10F8</t>
  </si>
  <si>
    <t>PBZ Dollar Progressive</t>
  </si>
  <si>
    <t>36747980966</t>
  </si>
  <si>
    <t>HRPBZIUDPGS3</t>
  </si>
  <si>
    <t>PBZ D-START</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</si>
  <si>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</si>
  <si>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</si>
  <si>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</si>
  <si>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</si>
  <si>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</si>
  <si>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</si>
  <si>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</si>
  <si>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</si>
  <si>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</si>
  <si>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</si>
  <si>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PBZ International Multi Asset</t>
  </si>
  <si>
    <t>10606032717</t>
  </si>
  <si>
    <t>HRPBZIUPMAF4</t>
  </si>
  <si>
    <t xml:space="preserve">PBZ Moderate 30 </t>
  </si>
  <si>
    <t>92245380325</t>
  </si>
  <si>
    <t>HRPBZIUM30F5</t>
  </si>
  <si>
    <t>PBZ Short term bond</t>
  </si>
  <si>
    <t>HRPBZIUPSBF9</t>
  </si>
  <si>
    <t>PBZ START</t>
  </si>
  <si>
    <t>HRPBZIUNVCF6</t>
  </si>
  <si>
    <t>FWR Multi-Asset Strategy I</t>
  </si>
  <si>
    <t>HRRBAIUMAS16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</si>
  <si>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</si>
  <si>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</si>
  <si>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</si>
  <si>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</si>
  <si>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</si>
  <si>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</si>
  <si>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</si>
  <si>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</si>
  <si>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</si>
  <si>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</si>
  <si>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</si>
  <si>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</si>
  <si>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</si>
  <si>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</si>
  <si>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Raiffeisen Fund Conservative</t>
  </si>
  <si>
    <t>68760936416</t>
  </si>
  <si>
    <t>HRRBAIUFCON0</t>
  </si>
  <si>
    <t>Raiffeisen Global Equities</t>
  </si>
  <si>
    <t>62909797718</t>
  </si>
  <si>
    <t>HRRBAIUGEQU4</t>
  </si>
  <si>
    <t>Raiffeisen Harmonic</t>
  </si>
  <si>
    <t>HRRBAIURABS5</t>
  </si>
  <si>
    <t>Raiffeisen Sustainable Mix</t>
  </si>
  <si>
    <t>43883501759</t>
  </si>
  <si>
    <t>HRRBAIURSMX4</t>
  </si>
  <si>
    <t xml:space="preserve">Raiffeisen USD 2021 Bond </t>
  </si>
  <si>
    <t>89428374721</t>
  </si>
  <si>
    <t>HRRBAIU20219</t>
  </si>
  <si>
    <t>Raiffeisen Wealth</t>
  </si>
  <si>
    <t>13016266498</t>
  </si>
  <si>
    <t>HRRBAIUWLTH7</t>
  </si>
  <si>
    <t xml:space="preserve">ZB aktiv UCITS fond </t>
  </si>
  <si>
    <t>HRZBINUAKTV2</t>
  </si>
  <si>
    <t xml:space="preserve"> ZB bond 2024 USD </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</si>
  <si>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</si>
  <si>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</si>
  <si>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</si>
  <si>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</si>
  <si>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</si>
  <si>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</si>
  <si>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</si>
  <si>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</si>
  <si>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</si>
  <si>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</si>
  <si>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</si>
  <si>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</si>
  <si>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</si>
  <si>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</si>
  <si>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</si>
  <si>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</si>
  <si>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</si>
  <si>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</si>
  <si>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</si>
  <si>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</si>
  <si>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</si>
  <si>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</si>
  <si>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</si>
  <si>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</si>
  <si>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</si>
  <si>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</si>
  <si>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</si>
  <si>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</si>
  <si>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</si>
  <si>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</si>
  <si>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</si>
  <si>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</si>
  <si>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Alpha</t>
  </si>
  <si>
    <t>22133068960</t>
  </si>
  <si>
    <t>HRZBINUALPH7</t>
  </si>
  <si>
    <t>ZB Invest Funds – ZB Bridge</t>
  </si>
  <si>
    <t>04869107820</t>
  </si>
  <si>
    <t>HRZBINUZBBR4</t>
  </si>
  <si>
    <t xml:space="preserve">ZB plus UCITS fond </t>
  </si>
  <si>
    <t>HRZBINUPLUS2</t>
  </si>
  <si>
    <t>ZB Protect 2022 UCITS fond</t>
  </si>
  <si>
    <t>HRZBINU20223</t>
  </si>
  <si>
    <t xml:space="preserve">ZB trend UCITS fond </t>
  </si>
  <si>
    <t>HRZBINUTRND8</t>
  </si>
  <si>
    <t>ICAM DYNAMIC ALLOCATION **</t>
  </si>
  <si>
    <t>96895023341</t>
  </si>
  <si>
    <t>HRERSIUEGRE2</t>
  </si>
  <si>
    <t>68870175825</t>
  </si>
  <si>
    <t>HRERSIUEQLE4</t>
  </si>
  <si>
    <t>Srpanj 2021.</t>
  </si>
  <si>
    <t>July 2021</t>
  </si>
  <si>
    <t>Tablica 3.1: Zaračunata bruto premija osiguranja za period od 1. siječnja do 31. srpnja 2021.</t>
  </si>
  <si>
    <t>Table 3.1: Written premium for the period 1 January  - 31 July 2021</t>
  </si>
  <si>
    <t>I-VII/2020</t>
  </si>
  <si>
    <t>I-VII/2021</t>
  </si>
  <si>
    <r>
      <t xml:space="preserve">Indeks (100 = I-VII/2020)
</t>
    </r>
    <r>
      <rPr>
        <i/>
        <sz val="9"/>
        <color theme="1" tint="0.34998626667073579"/>
        <rFont val="Arial"/>
        <family val="2"/>
        <charset val="238"/>
      </rPr>
      <t>Index(100 =I-VII/2020)</t>
    </r>
  </si>
  <si>
    <t>Tablica 3.2: Podaci o osiguranju za period od 1. siječnja do 31. srpnja 2021.</t>
  </si>
  <si>
    <t>Table 3.2: Insurance data for the period 1 January - 31 July 2021</t>
  </si>
  <si>
    <t>71655212802</t>
  </si>
  <si>
    <t>HRCGSCUDELT0</t>
  </si>
  <si>
    <t>HRRIVPRA0000</t>
  </si>
  <si>
    <t>HRERNTRA0000</t>
  </si>
  <si>
    <t>HRPODRRA0004</t>
  </si>
  <si>
    <t>HRHT00RA0005</t>
  </si>
  <si>
    <t>HRATPLRA0008</t>
  </si>
  <si>
    <t>HRADRSPA0009</t>
  </si>
  <si>
    <t>HRKOEIRA0009</t>
  </si>
  <si>
    <t>HROPTERA0001</t>
  </si>
  <si>
    <t>HRADPLRA0006</t>
  </si>
  <si>
    <t>HRHPB0RA0002</t>
  </si>
  <si>
    <t>HRRHMFO23BA4</t>
  </si>
  <si>
    <t>HRRHMFO34BA1</t>
  </si>
  <si>
    <t>HRRHMFO287A1</t>
  </si>
  <si>
    <t>HRRHMFO247E7</t>
  </si>
  <si>
    <t>HRRHMFO227E9</t>
  </si>
  <si>
    <t>HRRHMFO24BA2</t>
  </si>
  <si>
    <t>HRRHMFO26CA5</t>
  </si>
  <si>
    <t>HRRHMFO297A0</t>
  </si>
  <si>
    <t>HRRHMFO257A4</t>
  </si>
  <si>
    <t>HRMSANO267A9</t>
  </si>
  <si>
    <t>HRKOTRPA0003</t>
  </si>
  <si>
    <t>LIPANJ 2021.</t>
  </si>
  <si>
    <t>JUNE 2021</t>
  </si>
  <si>
    <t>1.1. - 30.6.2021</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</si>
  <si>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30.6.2021</t>
    </r>
  </si>
  <si>
    <t>Erste &amp; Steiermärkische S-Leasing d.o.o.</t>
  </si>
  <si>
    <t xml:space="preserve">HETA Asset Resolution Hrvatska d.o.o. </t>
  </si>
  <si>
    <t xml:space="preserve">Mercedes-Benz Leasing Hrvatska d.o.o. </t>
  </si>
  <si>
    <t xml:space="preserve">PORSCHE LEASING d.o.o. </t>
  </si>
  <si>
    <t>SCANIA CREDIT HRVATSKA d.o.o.</t>
  </si>
  <si>
    <r>
      <t>Mjesečna promjena (u %)</t>
    </r>
    <r>
      <rPr>
        <sz val="8"/>
        <color indexed="9"/>
        <rFont val="Arial"/>
        <family val="2"/>
      </rPr>
      <t xml:space="preserve">
</t>
    </r>
    <r>
      <rPr>
        <sz val="8"/>
        <color theme="1" tint="0.34998626667073579"/>
        <rFont val="Arial"/>
        <family val="2"/>
      </rPr>
      <t>Monthly change (in %)</t>
    </r>
  </si>
  <si>
    <t>2021 Q 2</t>
  </si>
  <si>
    <t>OTP e-start</t>
  </si>
  <si>
    <t>LIPANJ 2020.</t>
  </si>
  <si>
    <t>JUNE 2020</t>
  </si>
  <si>
    <t>30.6.2021.</t>
  </si>
  <si>
    <t>1.1. - 30.6.2021.</t>
  </si>
  <si>
    <t>ADRIATIC OSIGURANJE d.d.</t>
  </si>
  <si>
    <t>AGRAM LIFE osiguranje d.d.</t>
  </si>
  <si>
    <t>ALLIANZ Hrvatska d.d.</t>
  </si>
  <si>
    <t>CROATIA osiguranje d.d.</t>
  </si>
  <si>
    <t>EUROHERC osiguranje d.d.</t>
  </si>
  <si>
    <t>GENERALI OSIGURANJE d.d.</t>
  </si>
  <si>
    <t>GRAWE Hrvatska d.d.</t>
  </si>
  <si>
    <t>HOK - OSIGURANJE d.d.</t>
  </si>
  <si>
    <t>Hrvatsko kreditno osiguranje d.d.</t>
  </si>
  <si>
    <t>MERKUR OSIGURANJE d.d.</t>
  </si>
  <si>
    <t>OTP Osiguranje d.d.</t>
  </si>
  <si>
    <t>TRIGLAV OSIGURANJE d. d.</t>
  </si>
  <si>
    <t xml:space="preserve">UNIQA osiguranje d.d. </t>
  </si>
  <si>
    <t>Wiener osiguranje Vienna Insurance Group d.d.</t>
  </si>
  <si>
    <t>Wüstenrot životno osiguranje d.d.</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</si>
  <si>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</si>
  <si>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</si>
  <si>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r>
      <t xml:space="preserve">Honestas FGS </t>
    </r>
    <r>
      <rPr>
        <b/>
        <vertAlign val="superscript"/>
        <sz val="9"/>
        <color rgb="FFC00000"/>
        <rFont val="Arial"/>
        <family val="2"/>
      </rPr>
      <t>1</t>
    </r>
  </si>
  <si>
    <r>
      <t xml:space="preserve"> </t>
    </r>
    <r>
      <rPr>
        <b/>
        <vertAlign val="superscript"/>
        <sz val="9"/>
        <color rgb="FFC00000"/>
        <rFont val="Arial"/>
        <family val="2"/>
      </rPr>
      <t>1</t>
    </r>
    <r>
      <rPr>
        <sz val="8"/>
        <rFont val="Arial"/>
        <family val="2"/>
      </rPr>
      <t>Ispravak podataka za fond Honestas zaprimljen 2.8.2021. /</t>
    </r>
    <r>
      <rPr>
        <i/>
        <sz val="8"/>
        <color theme="1" tint="0.34998626667073579"/>
        <rFont val="Arial"/>
        <family val="2"/>
      </rPr>
      <t xml:space="preserve"> Correction of data for the Honestas Fund received on August 2, 2021.</t>
    </r>
  </si>
  <si>
    <t>ICAM COSERVATIVE PRIVATE</t>
  </si>
  <si>
    <r>
      <t xml:space="preserve">Broj / </t>
    </r>
    <r>
      <rPr>
        <i/>
        <sz val="10"/>
        <color theme="1" tint="0.34998626667073579"/>
        <rFont val="Arial"/>
        <family val="2"/>
        <charset val="238"/>
      </rPr>
      <t>Number</t>
    </r>
    <r>
      <rPr>
        <sz val="10"/>
        <color theme="1"/>
        <rFont val="Arial"/>
        <family val="2"/>
      </rPr>
      <t xml:space="preserve"> 8</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XIX  Zagreb, 19.8.2021.</t>
    </r>
  </si>
  <si>
    <r>
      <t>Napomena  /</t>
    </r>
    <r>
      <rPr>
        <i/>
        <sz val="8"/>
        <color theme="1" tint="0.34998626667073579"/>
        <rFont val="Arial"/>
        <family val="2"/>
      </rPr>
      <t xml:space="preserve"> Note</t>
    </r>
    <r>
      <rPr>
        <sz val="8"/>
        <color theme="1"/>
        <rFont val="Arial"/>
        <family val="2"/>
        <charset val="238"/>
      </rPr>
      <t xml:space="preserve">: Fond PR-AZ-1 je prestao s radom 11.6.2021. / </t>
    </r>
    <r>
      <rPr>
        <i/>
        <sz val="8"/>
        <color theme="1" tint="0.34998626667073579"/>
        <rFont val="Arial"/>
        <family val="2"/>
      </rPr>
      <t>Fund PR-AZ-1 ceased to operate on June 11, 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</si>
</sst>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 _k_n_-;\-* #,##0\ _k_n_-;_-* &quot;-&quot;\ _k_n_-;_-@_-"/>
    <numFmt numFmtId="43" formatCode="_-* #,##0.00\ _k_n_-;\-* #,##0.00\ _k_n_-;_-* &quot;-&quot;??\ _k_n_-;_-@_-"/>
    <numFmt numFmtId="164" formatCode="_-* #,##0\ _k_n_-;\-* #,##0\ _k_n_-;_-* &quot;-&quot;??\ _k_n_-;_-@_-"/>
    <numFmt numFmtId="165" formatCode="_-* #,##0.0000\ _k_n_-;\-* #,##0.0000\ _k_n_-;_-* &quot;-&quot;??\ _k_n_-;_-@_-"/>
    <numFmt numFmtId="166" formatCode="#,##0_ ;\-#,##0\ "/>
    <numFmt numFmtId="167" formatCode="0.0000_ ;\-0.0000\ "/>
    <numFmt numFmtId="168" formatCode="#,##0.0000"/>
    <numFmt numFmtId="169" formatCode="mmmm\ yyyy"/>
    <numFmt numFmtId="170" formatCode="#,###"/>
    <numFmt numFmtId="171" formatCode="00"/>
    <numFmt numFmtId="172" formatCode="[$-1041A]#,##0"/>
    <numFmt numFmtId="173" formatCode="[$-1041A]#,##0.0000"/>
    <numFmt numFmtId="174" formatCode="mm/yyyy/"/>
    <numFmt numFmtId="175" formatCode="#,##0.000"/>
    <numFmt numFmtId="176" formatCode="0.000%"/>
    <numFmt numFmtId="177" formatCode="mmmm\ yyyy/"/>
    <numFmt numFmtId="178" formatCode="dd/mm/yy/;@"/>
    <numFmt numFmtId="179" formatCode="[$-41A]mmm\-yy;@"/>
  </numFmts>
  <fonts count="244">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sz val="9"/>
      <color theme="1" tint="0.34998626667073579"/>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b/>
      <vertAlign val="superscript"/>
      <sz val="9"/>
      <color rgb="FFC00000"/>
      <name val="Arial"/>
      <family val="2"/>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43"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59" fillId="0" borderId="0" applyFont="0" applyFill="0" applyBorder="0" applyAlignment="0" applyProtection="0"/>
    <xf numFmtId="0" fontId="59" fillId="0" borderId="0"/>
    <xf numFmtId="43" fontId="11" fillId="0" borderId="0" applyFont="0" applyFill="0" applyBorder="0" applyAlignment="0" applyProtection="0"/>
    <xf numFmtId="0" fontId="11" fillId="0" borderId="0"/>
    <xf numFmtId="43" fontId="12" fillId="0" borderId="0" applyFont="0" applyFill="0" applyBorder="0" applyAlignment="0" applyProtection="0"/>
    <xf numFmtId="43"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0" fontId="2" fillId="0" borderId="0"/>
    <xf numFmtId="0" fontId="217" fillId="0" borderId="0"/>
  </cellStyleXfs>
  <cellXfs count="1185">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4"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4"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4"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1"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4"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43"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43"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68"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68" fontId="91" fillId="4" borderId="0" xfId="0" applyNumberFormat="1" applyFont="1" applyFill="1" applyBorder="1" applyAlignment="1" applyProtection="1">
      <alignment horizontal="right" vertical="center"/>
    </xf>
    <xf numFmtId="168"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2"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2" fontId="51" fillId="3" borderId="0" xfId="21" applyNumberFormat="1" applyFont="1" applyFill="1" applyAlignment="1">
      <alignment horizontal="right" vertical="center"/>
    </xf>
    <xf numFmtId="173"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43" fontId="53" fillId="4" borderId="0" xfId="1" applyFont="1" applyFill="1" applyBorder="1" applyAlignment="1">
      <alignment horizontal="center" vertical="center"/>
    </xf>
    <xf numFmtId="43"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68"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0" fontId="103" fillId="0" borderId="0" xfId="3" applyFont="1" applyAlignment="1">
      <alignmen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68"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43" fontId="53" fillId="0" borderId="0" xfId="1" applyFont="1" applyFill="1" applyBorder="1" applyAlignment="1">
      <alignment horizontal="center" vertical="center"/>
    </xf>
    <xf numFmtId="43" fontId="52" fillId="0" borderId="0" xfId="1" applyFont="1" applyFill="1" applyBorder="1" applyAlignment="1">
      <alignment horizontal="center" vertical="center"/>
    </xf>
    <xf numFmtId="43"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4"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68" fontId="86"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5"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4" fontId="41" fillId="3" borderId="0" xfId="17" applyNumberFormat="1" applyFont="1" applyFill="1" applyAlignment="1">
      <alignment horizontal="right" vertical="center" indent="3"/>
    </xf>
    <xf numFmtId="164"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3" fontId="145" fillId="0" borderId="0" xfId="0" applyNumberFormat="1" applyFont="1"/>
    <xf numFmtId="173" fontId="139" fillId="0" borderId="0" xfId="0" applyNumberFormat="1" applyFont="1"/>
    <xf numFmtId="0" fontId="139" fillId="0" borderId="0" xfId="0" applyFont="1"/>
    <xf numFmtId="173"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4" fontId="33" fillId="0" borderId="0" xfId="5" applyNumberFormat="1" applyFont="1" applyFill="1" applyBorder="1" applyAlignment="1" applyProtection="1">
      <alignment horizontal="right" vertical="center" wrapText="1"/>
    </xf>
    <xf numFmtId="164" fontId="33" fillId="0" borderId="0" xfId="5" applyNumberFormat="1" applyFont="1" applyFill="1" applyBorder="1" applyAlignment="1" applyProtection="1">
      <alignment horizontal="lef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4" fillId="0" borderId="0" xfId="0"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6"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5" fontId="41" fillId="3" borderId="0" xfId="1" applyNumberFormat="1" applyFont="1" applyFill="1" applyBorder="1" applyAlignment="1">
      <alignment horizontal="center" vertical="center"/>
    </xf>
    <xf numFmtId="165"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69"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41"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4"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4"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0" fontId="32" fillId="15" borderId="0" xfId="3" applyNumberFormat="1" applyFont="1" applyFill="1" applyBorder="1" applyAlignment="1">
      <alignment horizontal="center" vertical="center" wrapText="1"/>
    </xf>
    <xf numFmtId="171" fontId="49" fillId="14" borderId="0" xfId="3" applyNumberFormat="1" applyFont="1" applyFill="1" applyAlignment="1">
      <alignment horizontal="center" vertical="center"/>
    </xf>
    <xf numFmtId="0" fontId="32" fillId="14" borderId="0" xfId="3" applyFont="1" applyFill="1" applyBorder="1" applyAlignment="1">
      <alignment vertical="center"/>
    </xf>
    <xf numFmtId="171"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4"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4"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4"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43"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2" fontId="33" fillId="4" borderId="0" xfId="0" applyNumberFormat="1" applyFont="1" applyFill="1" applyBorder="1" applyAlignment="1" applyProtection="1">
      <alignment horizontal="right" vertical="center"/>
    </xf>
    <xf numFmtId="173"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2" fontId="91" fillId="4" borderId="0" xfId="0" applyNumberFormat="1" applyFont="1" applyFill="1" applyBorder="1" applyAlignment="1" applyProtection="1">
      <alignment horizontal="right" vertical="center"/>
    </xf>
    <xf numFmtId="173"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173"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66" fillId="0" borderId="0" xfId="0" applyFont="1" applyFill="1" applyBorder="1" applyAlignment="1">
      <alignmen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4"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4"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6" fontId="97"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5"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6"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18" fillId="32" borderId="0" xfId="0" applyFont="1" applyFill="1" applyBorder="1" applyAlignment="1">
      <alignment vertical="center"/>
    </xf>
    <xf numFmtId="165" fontId="73" fillId="32" borderId="0" xfId="1" applyNumberFormat="1" applyFont="1" applyFill="1" applyBorder="1" applyAlignment="1">
      <alignment horizontal="center" vertical="center"/>
    </xf>
    <xf numFmtId="165"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37" fillId="35" borderId="0" xfId="9" applyNumberFormat="1" applyFont="1" applyFill="1" applyBorder="1" applyAlignment="1" applyProtection="1">
      <alignment horizontal="right" vertical="center"/>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5"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5"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6" fontId="12" fillId="0" borderId="0" xfId="0" applyNumberFormat="1" applyFont="1" applyFill="1" applyAlignment="1">
      <alignment horizontal="right" vertical="center" indent="1"/>
    </xf>
    <xf numFmtId="3" fontId="34" fillId="0" borderId="0" xfId="0" applyNumberFormat="1" applyFont="1" applyFill="1" applyBorder="1" applyAlignment="1">
      <alignment vertical="center" wrapText="1"/>
    </xf>
    <xf numFmtId="165"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79"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7" fontId="118" fillId="32" borderId="0" xfId="0" applyNumberFormat="1" applyFont="1" applyFill="1" applyBorder="1" applyAlignment="1">
      <alignment horizontal="center" vertical="center"/>
    </xf>
    <xf numFmtId="177" fontId="118" fillId="32" borderId="0" xfId="0" applyNumberFormat="1" applyFont="1" applyFill="1" applyBorder="1" applyAlignment="1">
      <alignment horizontal="center" vertical="center" wrapText="1"/>
    </xf>
    <xf numFmtId="177"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18" fillId="35" borderId="0" xfId="0" applyFont="1" applyFill="1" applyBorder="1" applyAlignment="1">
      <alignment vertical="center"/>
    </xf>
    <xf numFmtId="3" fontId="118" fillId="35" borderId="0" xfId="0" applyNumberFormat="1" applyFont="1" applyFill="1" applyBorder="1" applyAlignment="1">
      <alignment horizontal="right" vertical="center"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0" fontId="40" fillId="35" borderId="0" xfId="0" applyFont="1" applyFill="1" applyBorder="1" applyAlignment="1">
      <alignment horizontal="center" vertical="center" wrapText="1"/>
    </xf>
    <xf numFmtId="177"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14" fontId="32" fillId="19" borderId="8" xfId="3" applyNumberFormat="1" applyFont="1" applyFill="1" applyBorder="1" applyAlignment="1" applyProtection="1">
      <alignment horizontal="center" vertical="center" wrapText="1"/>
      <protection hidden="1"/>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2" fontId="89" fillId="3" borderId="0" xfId="21" applyNumberFormat="1" applyFont="1" applyFill="1" applyAlignment="1">
      <alignment vertical="center"/>
    </xf>
    <xf numFmtId="173"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7"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7"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6"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6" fontId="41" fillId="3" borderId="0" xfId="10" applyNumberFormat="1" applyFont="1" applyFill="1" applyAlignment="1">
      <alignment horizontal="right" vertical="center" indent="1"/>
    </xf>
    <xf numFmtId="166" fontId="41" fillId="3" borderId="0" xfId="10" applyNumberFormat="1" applyFont="1" applyFill="1" applyBorder="1" applyAlignment="1">
      <alignment horizontal="right" vertical="center" indent="1"/>
    </xf>
    <xf numFmtId="176"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41" fontId="0" fillId="0" borderId="0" xfId="0" applyNumberFormat="1"/>
    <xf numFmtId="49" fontId="153" fillId="0" borderId="0" xfId="24" quotePrefix="1" applyNumberFormat="1" applyFont="1"/>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3"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5"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8"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0"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0"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0"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Border="1" applyAlignment="1" applyProtection="1"/>
    <xf numFmtId="0" fontId="223" fillId="0" borderId="0" xfId="2" applyFont="1" applyFill="1" applyAlignment="1" applyProtection="1">
      <alignment horizontal="left" vertical="center"/>
    </xf>
    <xf numFmtId="0" fontId="224"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4" fontId="42" fillId="5" borderId="0" xfId="16" applyNumberFormat="1" applyFont="1" applyFill="1" applyBorder="1" applyAlignment="1">
      <alignment horizontal="center" vertical="center"/>
    </xf>
    <xf numFmtId="164" fontId="42" fillId="15" borderId="0" xfId="16" applyNumberFormat="1" applyFont="1" applyFill="1" applyBorder="1" applyAlignment="1">
      <alignment horizontal="center" vertical="center"/>
    </xf>
    <xf numFmtId="164"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29" fillId="3" borderId="6" xfId="3" applyNumberFormat="1" applyFont="1" applyFill="1" applyBorder="1" applyAlignment="1">
      <alignment horizontal="right" vertical="center"/>
    </xf>
    <xf numFmtId="3" fontId="229"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8" fillId="16" borderId="0" xfId="3" applyFont="1" applyFill="1" applyAlignment="1">
      <alignment horizontal="center"/>
    </xf>
    <xf numFmtId="0" fontId="32" fillId="32"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41" fillId="0" borderId="0" xfId="0" applyFont="1" applyFill="1" applyAlignment="1">
      <alignment horizontal="left" vertical="center" wrapText="1"/>
    </xf>
    <xf numFmtId="0" fontId="231"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69"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4"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5"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8" fillId="32" borderId="0" xfId="0" applyFont="1" applyFill="1" applyBorder="1" applyAlignment="1">
      <alignment horizontal="center" vertical="center" wrapText="1"/>
    </xf>
    <xf numFmtId="0" fontId="237" fillId="32" borderId="0" xfId="0" applyFont="1" applyFill="1" applyBorder="1" applyAlignment="1">
      <alignment horizontal="center" vertical="center" wrapText="1"/>
    </xf>
    <xf numFmtId="0" fontId="218" fillId="0" borderId="0" xfId="0" applyFont="1" applyFill="1" applyAlignment="1" applyProtection="1">
      <alignment vertical="center"/>
      <protection locked="0"/>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97" fillId="33" borderId="0" xfId="0" applyNumberFormat="1" applyFont="1" applyFill="1" applyAlignment="1">
      <alignment vertical="center"/>
    </xf>
    <xf numFmtId="10" fontId="111" fillId="3" borderId="0" xfId="0" applyNumberFormat="1" applyFont="1" applyFill="1" applyAlignment="1">
      <alignment horizontal="right" vertical="center"/>
    </xf>
    <xf numFmtId="165"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1"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0" fontId="165" fillId="0" borderId="0" xfId="0" applyFont="1" applyAlignment="1">
      <alignment vertical="top" wrapText="1"/>
    </xf>
    <xf numFmtId="14" fontId="40" fillId="10" borderId="0" xfId="28" applyNumberFormat="1" applyFont="1" applyFill="1" applyBorder="1" applyAlignment="1" applyProtection="1">
      <alignment horizontal="center" vertical="center" wrapText="1"/>
      <protection hidden="1"/>
    </xf>
    <xf numFmtId="0" fontId="89" fillId="0" borderId="0" xfId="0" applyFont="1" applyAlignment="1">
      <alignment horizontal="left" vertical="center"/>
    </xf>
    <xf numFmtId="0" fontId="40" fillId="12" borderId="0" xfId="3" applyFont="1" applyFill="1" applyBorder="1" applyAlignment="1">
      <alignment horizontal="center" vertical="center" wrapText="1"/>
    </xf>
    <xf numFmtId="10" fontId="97" fillId="33" borderId="0" xfId="0" applyNumberFormat="1" applyFont="1" applyFill="1" applyAlignment="1">
      <alignment vertical="center"/>
    </xf>
    <xf numFmtId="10" fontId="70" fillId="33" borderId="0" xfId="0" applyNumberFormat="1" applyFont="1" applyFill="1" applyAlignment="1">
      <alignment vertical="center"/>
    </xf>
    <xf numFmtId="0" fontId="51" fillId="32" borderId="0" xfId="0" applyFont="1" applyFill="1" applyBorder="1" applyAlignment="1">
      <alignment vertical="center" wrapText="1"/>
    </xf>
    <xf numFmtId="10" fontId="53" fillId="32" borderId="0" xfId="1" applyNumberFormat="1" applyFont="1" applyFill="1" applyAlignment="1">
      <alignment horizontal="right" vertical="center"/>
    </xf>
    <xf numFmtId="0" fontId="33" fillId="10" borderId="0" xfId="28" applyFont="1" applyFill="1" applyBorder="1" applyAlignment="1">
      <alignment horizontal="center" vertical="center" wrapText="1"/>
    </xf>
    <xf numFmtId="0" fontId="156" fillId="0" borderId="0" xfId="3" applyFont="1" applyFill="1" applyBorder="1" applyAlignment="1">
      <alignment horizontal="right" vertical="center"/>
    </xf>
    <xf numFmtId="9" fontId="89" fillId="0" borderId="0" xfId="0" applyNumberFormat="1" applyFont="1" applyFill="1" applyAlignment="1">
      <alignment vertical="center"/>
    </xf>
    <xf numFmtId="10" fontId="89" fillId="0" borderId="0" xfId="0" applyNumberFormat="1" applyFont="1" applyFill="1" applyAlignment="1">
      <alignment vertical="center"/>
    </xf>
    <xf numFmtId="0" fontId="165" fillId="10" borderId="0" xfId="28" applyFont="1" applyFill="1" applyBorder="1" applyAlignment="1">
      <alignment horizontal="center" vertical="center" wrapText="1"/>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37" fillId="34"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5" fillId="32" borderId="0" xfId="27" applyFont="1" applyFill="1" applyAlignment="1" applyProtection="1">
      <alignment horizontal="center" vertical="center"/>
    </xf>
    <xf numFmtId="0" fontId="95" fillId="32" borderId="0" xfId="0" applyFont="1" applyFill="1" applyBorder="1" applyAlignment="1">
      <alignment horizontal="center" vertical="center" wrapText="1"/>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10"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5"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0" fontId="34" fillId="0" borderId="0" xfId="0" applyFont="1" applyFill="1" applyBorder="1" applyAlignment="1">
      <alignment horizontal="center" vertical="center" wrapText="1"/>
    </xf>
    <xf numFmtId="0" fontId="0" fillId="0" borderId="0" xfId="0" applyFill="1" applyAlignment="1">
      <alignment horizontal="center" vertical="center" wrapText="1"/>
    </xf>
    <xf numFmtId="0" fontId="45" fillId="0" borderId="0" xfId="0" applyFont="1" applyFill="1" applyBorder="1" applyAlignment="1">
      <alignment horizontal="center" vertical="center" wrapText="1"/>
    </xf>
    <xf numFmtId="178" fontId="41" fillId="32" borderId="0" xfId="27" applyNumberFormat="1" applyFont="1" applyFill="1" applyBorder="1" applyAlignment="1" applyProtection="1">
      <alignment horizontal="center" vertical="center" wrapText="1"/>
      <protection locked="0"/>
    </xf>
    <xf numFmtId="178"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24" fillId="32" borderId="0" xfId="0" applyFont="1" applyFill="1" applyBorder="1" applyAlignment="1">
      <alignment horizontal="center" vertical="center" wrapText="1"/>
    </xf>
    <xf numFmtId="0" fontId="40"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15" fillId="32" borderId="0" xfId="0"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40" fillId="32" borderId="0" xfId="0"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14" fontId="40" fillId="32" borderId="0" xfId="0" applyNumberFormat="1" applyFont="1" applyFill="1" applyAlignment="1">
      <alignment horizontal="center" vertical="center" wrapText="1"/>
    </xf>
    <xf numFmtId="0" fontId="53" fillId="32" borderId="0" xfId="0" applyFont="1" applyFill="1" applyAlignment="1">
      <alignment horizontal="center" vertical="center" wrapText="1"/>
    </xf>
    <xf numFmtId="0" fontId="15" fillId="32" borderId="0" xfId="0"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40" fillId="41" borderId="0" xfId="0" applyNumberFormat="1" applyFont="1" applyFill="1" applyBorder="1" applyAlignment="1">
      <alignment horizontal="center" vertical="center"/>
    </xf>
    <xf numFmtId="0" fontId="240" fillId="41" borderId="0" xfId="0" applyFont="1" applyFill="1" applyBorder="1" applyAlignment="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wrapText="1"/>
    </xf>
    <xf numFmtId="14" fontId="234"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14" fontId="232"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40" fillId="12" borderId="0" xfId="3" applyFont="1" applyFill="1" applyBorder="1" applyAlignment="1">
      <alignment horizontal="center" vertical="center" wrapText="1"/>
    </xf>
    <xf numFmtId="0" fontId="15"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0"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0"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5"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8" fillId="0" borderId="0" xfId="0" applyFont="1" applyAlignment="1">
      <alignment horizontal="left" vertical="top" wrapText="1"/>
    </xf>
    <xf numFmtId="0" fontId="117" fillId="37" borderId="0" xfId="0" applyFont="1" applyFill="1" applyAlignment="1">
      <alignment horizontal="center" vertical="center"/>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0" borderId="0" xfId="3" applyFont="1" applyFill="1" applyBorder="1" applyAlignment="1">
      <alignment horizontal="center" vertical="center" wrapText="1"/>
    </xf>
    <xf numFmtId="0" fontId="41" fillId="19"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0" borderId="0" xfId="3" applyFont="1" applyFill="1" applyBorder="1" applyAlignment="1">
      <alignment horizontal="center" vertical="center" wrapText="1"/>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1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0000FF"/>
      <color rgb="FFFFFFCC"/>
      <color rgb="FFFF9933"/>
      <color rgb="FF3399FF"/>
      <color rgb="FF66CCFF"/>
      <color rgb="FF33CCFF"/>
      <color rgb="FF00FFFF"/>
      <color rgb="FF9933FF"/>
      <color rgb="FFFF9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AMPART\Redirect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 val="Chart1"/>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v>115834666116.94998</v>
          </cell>
          <cell r="HI14">
            <v>118284376794.14</v>
          </cell>
          <cell r="HJ14">
            <v>119068058229.96002</v>
          </cell>
          <cell r="HK14">
            <v>120244814400.12999</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v>-2.1142658038934004E-3</v>
          </cell>
          <cell r="HI17">
            <v>3.6160622908310902E-2</v>
          </cell>
          <cell r="HJ17">
            <v>1.9755418677642966E-2</v>
          </cell>
          <cell r="HK17">
            <v>1.1530833667066753E-2</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v>-7.6881371103521001E-4</v>
          </cell>
          <cell r="HI18">
            <v>1.5940688019649984E-2</v>
          </cell>
          <cell r="HJ18">
            <v>4.7212317765767953E-3</v>
          </cell>
          <cell r="HK18">
            <v>5.5810879566386973E-3</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v>1.490208324901765E-2</v>
          </cell>
          <cell r="HI19">
            <v>2.6330328399882141E-2</v>
          </cell>
          <cell r="HJ19">
            <v>2.0669980036010616E-2</v>
          </cell>
          <cell r="HK19">
            <v>3.051263583235686E-2</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v>8.3275612235889085E-3</v>
          </cell>
          <cell r="HI20">
            <v>6.6698835106820509E-2</v>
          </cell>
          <cell r="HJ20">
            <v>4.7068889641203482E-2</v>
          </cell>
          <cell r="HK20">
            <v>3.7810721343924492E-2</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v>-4.0482816739797478E-3</v>
          </cell>
          <cell r="HI21">
            <v>3.0183464324126552E-2</v>
          </cell>
          <cell r="HJ21">
            <v>9.4288154151915826E-3</v>
          </cell>
          <cell r="HK21">
            <v>9.0464226992228447E-3</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v>9.9246856965664598E-3</v>
          </cell>
          <cell r="HI22">
            <v>2.1750097110067479E-2</v>
          </cell>
          <cell r="HJ22">
            <v>2.383590853081663E-2</v>
          </cell>
          <cell r="HK22">
            <v>2.8842026282036803E-2</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v>1.2739926633779097E-2</v>
          </cell>
          <cell r="HI23">
            <v>7.052865675869513E-2</v>
          </cell>
          <cell r="HJ23">
            <v>4.7138728109802575E-2</v>
          </cell>
          <cell r="HK23">
            <v>6.0757672288513476E-2</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v>-1.3633800722774314E-3</v>
          </cell>
          <cell r="HI24">
            <v>2.6969462678299028E-2</v>
          </cell>
          <cell r="HJ24">
            <v>5.256891182413348E-3</v>
          </cell>
          <cell r="HK24">
            <v>1.1762389837023601E-2</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v>1.5099238491594669E-2</v>
          </cell>
          <cell r="HI25">
            <v>3.8499959858910415E-2</v>
          </cell>
          <cell r="HJ25">
            <v>3.0289539279388489E-2</v>
          </cell>
          <cell r="HK25">
            <v>2.9709290622539353E-2</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v>1.0819383503029911E-2</v>
          </cell>
          <cell r="HI26">
            <v>5.0065391568067774E-2</v>
          </cell>
          <cell r="HJ26">
            <v>2.739554833127289E-2</v>
          </cell>
          <cell r="HK26">
            <v>1.928173043715975E-2</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v>2.8085781079065786E-3</v>
          </cell>
          <cell r="HI27">
            <v>1.7974327359174147E-2</v>
          </cell>
          <cell r="HJ27">
            <v>4.3484514516762829E-3</v>
          </cell>
          <cell r="HK27">
            <v>1.0283273179173547E-2</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v>1.2284567265426372E-2</v>
          </cell>
          <cell r="HI28">
            <v>2.6481324105639192E-2</v>
          </cell>
          <cell r="HJ28">
            <v>2.1271405872806737E-2</v>
          </cell>
          <cell r="HK28">
            <v>2.2592523866025394E-2</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v>6.0348267692744706E-4</v>
          </cell>
          <cell r="HI29">
            <v>2.1148338052070947E-2</v>
          </cell>
          <cell r="HJ29">
            <v>6.6254010636073168E-3</v>
          </cell>
          <cell r="HK29">
            <v>9.8830550162938291E-3</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v>-760491.68999999762</v>
          </cell>
          <cell r="HI32">
            <v>12979309.970000029</v>
          </cell>
          <cell r="HJ32">
            <v>7347321.1499999762</v>
          </cell>
          <cell r="HK32">
            <v>4373201.7599999905</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v>-31801365.569999695</v>
          </cell>
          <cell r="HI33">
            <v>658866902.08999634</v>
          </cell>
          <cell r="HJ33">
            <v>198250506.18000031</v>
          </cell>
          <cell r="HK33">
            <v>235463410.51000214</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v>40596081.350000381</v>
          </cell>
          <cell r="HI34">
            <v>72797681.629999638</v>
          </cell>
          <cell r="HJ34">
            <v>58652765.31000042</v>
          </cell>
          <cell r="HK34">
            <v>88371759.659999847</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v>1193019.9699999988</v>
          </cell>
          <cell r="HI35">
            <v>9634956.6799999774</v>
          </cell>
          <cell r="HJ35">
            <v>7252826.5500000119</v>
          </cell>
          <cell r="HK35">
            <v>6100473.6699999869</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v>-62089069.090000153</v>
          </cell>
          <cell r="HI36">
            <v>461054001.77000046</v>
          </cell>
          <cell r="HJ36">
            <v>148372843.43000031</v>
          </cell>
          <cell r="HK36">
            <v>143697714.38999939</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v>7402346.1299999952</v>
          </cell>
          <cell r="HI37">
            <v>16383353.980000019</v>
          </cell>
          <cell r="HJ37">
            <v>18345012.50999999</v>
          </cell>
          <cell r="HK37">
            <v>22727016.519999981</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v>1992265.3799999952</v>
          </cell>
          <cell r="HI38">
            <v>11169759.080000013</v>
          </cell>
          <cell r="HJ38">
            <v>7991979.3100000024</v>
          </cell>
          <cell r="HK38">
            <v>10786532.090000004</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v>-25401755.299999237</v>
          </cell>
          <cell r="HI39">
            <v>501795275.09999847</v>
          </cell>
          <cell r="HJ39">
            <v>100447883.61999893</v>
          </cell>
          <cell r="HK39">
            <v>225935477.61000061</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v>16304802.49000001</v>
          </cell>
          <cell r="HI40">
            <v>42201634.919999838</v>
          </cell>
          <cell r="HJ40">
            <v>34480070.970000029</v>
          </cell>
          <cell r="HK40">
            <v>34843923.860000134</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v>2651289.2300000191</v>
          </cell>
          <cell r="HI41">
            <v>12401258.810000002</v>
          </cell>
          <cell r="HJ41">
            <v>7125650.1599999964</v>
          </cell>
          <cell r="HK41">
            <v>5152620.8399999738</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v>91854305.990001678</v>
          </cell>
          <cell r="HI42">
            <v>589499853.11000061</v>
          </cell>
          <cell r="HJ42">
            <v>145178567.02999878</v>
          </cell>
          <cell r="HK42">
            <v>344813028.63999939</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v>27920624.960000038</v>
          </cell>
          <cell r="HI43">
            <v>60926690.050000191</v>
          </cell>
          <cell r="HJ43">
            <v>50236009.599999905</v>
          </cell>
          <cell r="HK43">
            <v>54491010.619999886</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v>69862053.849990845</v>
          </cell>
          <cell r="HI44">
            <v>2449710677.1900177</v>
          </cell>
          <cell r="HJ44">
            <v>783681435.82002258</v>
          </cell>
          <cell r="HK44">
            <v>1176756170.1699677</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v>3.098683003649435E-3</v>
          </cell>
          <cell r="HI47">
            <v>3.1442379051231156E-3</v>
          </cell>
          <cell r="HJ47">
            <v>3.1852500820792745E-3</v>
          </cell>
          <cell r="HK47">
            <v>3.1904473047245623E-3</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v>0.35682237385593735</v>
          </cell>
          <cell r="HI48">
            <v>0.35500265190415509</v>
          </cell>
          <cell r="HJ48">
            <v>0.35433111595259248</v>
          </cell>
          <cell r="HK48">
            <v>0.35282171267914686</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v>2.3868367810363392E-2</v>
          </cell>
          <cell r="HI49">
            <v>2.3989491889013177E-2</v>
          </cell>
          <cell r="HJ49">
            <v>2.4324196649082891E-2</v>
          </cell>
          <cell r="HK49">
            <v>2.4821083865939866E-2</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v>1.2470761286966932E-3</v>
          </cell>
          <cell r="HI50">
            <v>1.3027046161656222E-3</v>
          </cell>
          <cell r="HJ50">
            <v>1.3550437675601806E-3</v>
          </cell>
          <cell r="HK50">
            <v>1.3925166313851366E-3</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v>0.13186943942064694</v>
          </cell>
          <cell r="HI51">
            <v>0.13303622096666948</v>
          </cell>
          <cell r="HJ51">
            <v>0.13340672190052674</v>
          </cell>
          <cell r="HK51">
            <v>0.13329620180188553</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v>6.5028399213366145E-3</v>
          </cell>
          <cell r="HI52">
            <v>6.5066720216099506E-3</v>
          </cell>
          <cell r="HJ52">
            <v>6.6179180991441334E-3</v>
          </cell>
          <cell r="HK52">
            <v>6.7421591372103578E-3</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v>1.3672239017817273E-3</v>
          </cell>
          <cell r="HI53">
            <v>1.4333396163135499E-3</v>
          </cell>
          <cell r="HJ53">
            <v>1.4910267724121565E-3</v>
          </cell>
          <cell r="HK53">
            <v>1.5661398422001009E-3</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v>0.16062595491668097</v>
          </cell>
          <cell r="HI54">
            <v>0.16154161395164601</v>
          </cell>
          <cell r="HJ54">
            <v>0.16132199770246011</v>
          </cell>
          <cell r="HK54">
            <v>0.16162220874781433</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v>9.4630350410238873E-3</v>
          </cell>
          <cell r="HI55">
            <v>9.6238334275638299E-3</v>
          </cell>
          <cell r="HJ55">
            <v>9.8500742159990263E-3</v>
          </cell>
          <cell r="HK55">
            <v>1.0043452935619439E-2</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v>2.1384032351758481E-3</v>
          </cell>
          <cell r="HI56">
            <v>2.1989589042065777E-3</v>
          </cell>
          <cell r="HJ56">
            <v>2.2443309961760996E-3</v>
          </cell>
          <cell r="HK56">
            <v>2.2652183043305155E-3</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v>0.28313431191641236</v>
          </cell>
          <cell r="HI57">
            <v>0.28225425237945717</v>
          </cell>
          <cell r="HJ57">
            <v>0.28161580364794075</v>
          </cell>
          <cell r="HK57">
            <v>0.28172740841149635</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v>1.9862290848294977E-2</v>
          </cell>
          <cell r="HI58">
            <v>1.9966022418076441E-2</v>
          </cell>
          <cell r="HJ58">
            <v>2.0256520214025915E-2</v>
          </cell>
          <cell r="HK58">
            <v>2.0511450338247049E-2</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v>1</v>
          </cell>
          <cell r="HI59">
            <v>1</v>
          </cell>
          <cell r="HJ59">
            <v>1</v>
          </cell>
          <cell r="HK59">
            <v>1</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v>22789.518166984126</v>
          </cell>
          <cell r="HI62">
            <v>22145.660420388234</v>
          </cell>
          <cell r="HJ62">
            <v>21090.004017683368</v>
          </cell>
          <cell r="HK62">
            <v>20336.871501802376</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v>62967.929108689168</v>
          </cell>
          <cell r="HI63">
            <v>64129.855510969246</v>
          </cell>
          <cell r="HJ63">
            <v>64517.75970939915</v>
          </cell>
          <cell r="HK63">
            <v>64895.305290962075</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v>174500.40495266349</v>
          </cell>
          <cell r="HI64">
            <v>166436.86419731361</v>
          </cell>
          <cell r="HJ64">
            <v>164736.63972527161</v>
          </cell>
          <cell r="HK64">
            <v>170939.66911053838</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v>7667.4441077494694</v>
          </cell>
          <cell r="HI65">
            <v>7751.3760083505204</v>
          </cell>
          <cell r="HJ65">
            <v>7659.2656169000711</v>
          </cell>
          <cell r="HK65">
            <v>7628.7258594924588</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v>45612.557329248375</v>
          </cell>
          <cell r="HI66">
            <v>47071.388794267477</v>
          </cell>
          <cell r="HJ66">
            <v>47553.338217611927</v>
          </cell>
          <cell r="HK66">
            <v>47989.272431952573</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v>132989.81128177966</v>
          </cell>
          <cell r="HI67">
            <v>126128.75206161915</v>
          </cell>
          <cell r="HJ67">
            <v>125175.95831453535</v>
          </cell>
          <cell r="HK67">
            <v>130046.46681264036</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v>6945.2231798447565</v>
          </cell>
          <cell r="HI68">
            <v>6806.7160450457686</v>
          </cell>
          <cell r="HJ68">
            <v>6507.3551264570051</v>
          </cell>
          <cell r="HK68">
            <v>6481.5073016692486</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v>50413.619868127287</v>
          </cell>
          <cell r="HI69">
            <v>51891.634845421017</v>
          </cell>
          <cell r="HJ69">
            <v>52218.027598926725</v>
          </cell>
          <cell r="HK69">
            <v>52837.551062420644</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v>150342.54621176794</v>
          </cell>
          <cell r="HI70">
            <v>143332.80525686225</v>
          </cell>
          <cell r="HJ70">
            <v>143202.58978266179</v>
          </cell>
          <cell r="HK70">
            <v>148728.2184950739</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v>16627.591110290665</v>
          </cell>
          <cell r="HI71">
            <v>16312.479371589841</v>
          </cell>
          <cell r="HJ71">
            <v>15610.943669821241</v>
          </cell>
          <cell r="HK71">
            <v>15144.042843322582</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v>57362.479994770409</v>
          </cell>
          <cell r="HI72">
            <v>58551.342657816051</v>
          </cell>
          <cell r="HJ72">
            <v>58876.266684511975</v>
          </cell>
          <cell r="HK72">
            <v>59494.765420856027</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v>154122.57695136656</v>
          </cell>
          <cell r="HI73">
            <v>146687.48563850933</v>
          </cell>
          <cell r="HJ73">
            <v>145743.21882772373</v>
          </cell>
          <cell r="HK73">
            <v>150307.4860747151</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v>56556.526474960956</v>
          </cell>
          <cell r="HI74">
            <v>57636.773509768362</v>
          </cell>
          <cell r="HJ74">
            <v>57873.325114166444</v>
          </cell>
          <cell r="HK74">
            <v>58342.182999121309</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358934.91113000002</v>
          </cell>
          <cell r="HI77">
            <v>371914.22110000002</v>
          </cell>
          <cell r="HJ77">
            <v>379261.54225</v>
          </cell>
          <cell r="HK77">
            <v>383634.74400999997</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41332400.538660005</v>
          </cell>
          <cell r="HI78">
            <v>41991267.440750003</v>
          </cell>
          <cell r="HJ78">
            <v>42189517.946929999</v>
          </cell>
          <cell r="HK78">
            <v>42424981.357440002</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2764784.4160700003</v>
          </cell>
          <cell r="HI79">
            <v>2837582.0976999998</v>
          </cell>
          <cell r="HJ79">
            <v>2896234.8630100004</v>
          </cell>
          <cell r="HK79">
            <v>2984606.62267</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144454.64699000001</v>
          </cell>
          <cell r="HI80">
            <v>154089.60366999998</v>
          </cell>
          <cell r="HJ80">
            <v>161342.43022000001</v>
          </cell>
          <cell r="HK80">
            <v>167442.90388999999</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15275052.48632</v>
          </cell>
          <cell r="HI81">
            <v>15736106.488090001</v>
          </cell>
          <cell r="HJ81">
            <v>15884479.33152</v>
          </cell>
          <cell r="HK81">
            <v>16028177.045909999</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753254.29110000003</v>
          </cell>
          <cell r="HI82">
            <v>769637.64508000005</v>
          </cell>
          <cell r="HJ82">
            <v>787982.65759000008</v>
          </cell>
          <cell r="HK82">
            <v>810709.67411000002</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158371.92416999998</v>
          </cell>
          <cell r="HI83">
            <v>169541.68325</v>
          </cell>
          <cell r="HJ83">
            <v>177533.66256</v>
          </cell>
          <cell r="HK83">
            <v>188320.19465000002</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18606053.857490003</v>
          </cell>
          <cell r="HI84">
            <v>19107849.13259</v>
          </cell>
          <cell r="HJ84">
            <v>19208297.016209997</v>
          </cell>
          <cell r="HK84">
            <v>19434232.49382</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1096147.50443</v>
          </cell>
          <cell r="HI85">
            <v>1138349.1393499998</v>
          </cell>
          <cell r="HJ85">
            <v>1172829.2103199998</v>
          </cell>
          <cell r="HK85">
            <v>1207673.1341800001</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247701.22477</v>
          </cell>
          <cell r="HI86">
            <v>260102.48358</v>
          </cell>
          <cell r="HJ86">
            <v>267228.13374000002</v>
          </cell>
          <cell r="HK86">
            <v>272380.75458000001</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32796768.487089999</v>
          </cell>
          <cell r="HI87">
            <v>33386268.3402</v>
          </cell>
          <cell r="HJ87">
            <v>33531446.907230001</v>
          </cell>
          <cell r="HK87">
            <v>33876259.935869999</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2300741.8287300002</v>
          </cell>
          <cell r="HI88">
            <v>2361668.51878</v>
          </cell>
          <cell r="HJ88">
            <v>2411904.52838</v>
          </cell>
          <cell r="HK88">
            <v>2466395.5389999999</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v>115834666.11694998</v>
          </cell>
          <cell r="HI89">
            <v>118284376.79414</v>
          </cell>
          <cell r="HJ89">
            <v>119068058.22996002</v>
          </cell>
          <cell r="HK89">
            <v>120244814.40012999</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4"/>
  </cols>
  <sheetData>
    <row r="1" spans="1:9" ht="21" customHeight="1">
      <c r="A1" s="667"/>
      <c r="B1" s="668"/>
      <c r="C1" s="668"/>
      <c r="D1" s="668"/>
      <c r="E1" s="668"/>
      <c r="F1" s="668"/>
      <c r="G1" s="668"/>
      <c r="H1" s="668"/>
      <c r="I1" s="668"/>
    </row>
    <row r="2" spans="1:9" ht="18">
      <c r="A2" s="1049"/>
      <c r="B2" s="1049"/>
      <c r="C2" s="1049"/>
      <c r="D2" s="1049"/>
      <c r="E2" s="1049"/>
      <c r="F2" s="1049"/>
      <c r="G2" s="1049"/>
      <c r="H2" s="1049"/>
      <c r="I2" s="1049"/>
    </row>
    <row r="3" spans="1:9" ht="18">
      <c r="A3" s="669"/>
      <c r="B3" s="669"/>
      <c r="C3" s="669"/>
      <c r="D3" s="669"/>
      <c r="E3" s="669"/>
      <c r="F3" s="669"/>
      <c r="G3" s="669"/>
      <c r="H3" s="669"/>
      <c r="I3" s="669"/>
    </row>
    <row r="4" spans="1:9" ht="16.5">
      <c r="A4" s="1050"/>
      <c r="B4" s="1050"/>
      <c r="C4" s="1050"/>
      <c r="D4" s="1050"/>
      <c r="E4" s="1050"/>
      <c r="F4" s="1050"/>
      <c r="G4" s="1050"/>
      <c r="H4" s="1050"/>
      <c r="I4" s="1050"/>
    </row>
    <row r="5" spans="1:9" ht="15" customHeight="1">
      <c r="A5" s="670"/>
      <c r="B5" s="670"/>
      <c r="C5" s="670"/>
      <c r="D5" s="670"/>
      <c r="E5" s="670"/>
      <c r="F5" s="670"/>
      <c r="G5" s="670"/>
      <c r="H5" s="670"/>
      <c r="I5" s="670"/>
    </row>
    <row r="6" spans="1:9" ht="15" customHeight="1">
      <c r="A6" s="671"/>
      <c r="B6" s="671"/>
      <c r="C6" s="671"/>
      <c r="D6" s="671"/>
      <c r="E6" s="671"/>
      <c r="F6" s="671"/>
      <c r="G6" s="671"/>
      <c r="H6" s="671"/>
      <c r="I6" s="671"/>
    </row>
    <row r="7" spans="1:9">
      <c r="A7" s="678"/>
      <c r="B7" s="678"/>
      <c r="C7" s="678"/>
      <c r="D7" s="678"/>
      <c r="E7" s="678"/>
      <c r="F7" s="678"/>
      <c r="G7" s="678"/>
      <c r="H7" s="678"/>
      <c r="I7" s="678"/>
    </row>
    <row r="8" spans="1:9">
      <c r="A8" s="672"/>
      <c r="B8" s="672"/>
      <c r="C8" s="672"/>
      <c r="D8" s="672"/>
      <c r="E8" s="672"/>
      <c r="F8" s="672"/>
      <c r="G8" s="672"/>
      <c r="H8" s="672"/>
      <c r="I8" s="672"/>
    </row>
    <row r="9" spans="1:9">
      <c r="A9" s="1051" t="s">
        <v>1574</v>
      </c>
      <c r="B9" s="1052"/>
      <c r="C9" s="1052"/>
      <c r="D9" s="1052"/>
      <c r="E9" s="1052"/>
      <c r="F9" s="1052"/>
      <c r="G9" s="1052"/>
      <c r="H9" s="1052"/>
      <c r="I9" s="1052"/>
    </row>
    <row r="10" spans="1:9">
      <c r="A10" s="673"/>
      <c r="B10" s="673"/>
      <c r="C10" s="673"/>
      <c r="D10" s="673"/>
      <c r="E10" s="673"/>
      <c r="F10" s="673"/>
      <c r="G10" s="673"/>
      <c r="H10" s="673"/>
      <c r="I10" s="673"/>
    </row>
    <row r="11" spans="1:9">
      <c r="A11" s="673"/>
      <c r="B11" s="673"/>
      <c r="C11" s="673"/>
      <c r="D11" s="673"/>
      <c r="E11" s="673"/>
      <c r="F11" s="673"/>
      <c r="G11" s="673"/>
      <c r="H11" s="673"/>
      <c r="I11" s="673"/>
    </row>
    <row r="12" spans="1:9">
      <c r="A12" s="673"/>
      <c r="B12" s="673"/>
      <c r="C12" s="673"/>
      <c r="D12" s="673"/>
      <c r="E12" s="673"/>
      <c r="F12" s="673"/>
      <c r="G12" s="673"/>
      <c r="H12" s="673"/>
      <c r="I12" s="673"/>
    </row>
    <row r="13" spans="1:9">
      <c r="A13" s="673"/>
      <c r="B13" s="673"/>
      <c r="C13" s="673"/>
      <c r="D13" s="673"/>
      <c r="E13" s="673"/>
      <c r="F13" s="673"/>
      <c r="G13" s="673"/>
      <c r="H13" s="673"/>
      <c r="I13" s="673"/>
    </row>
    <row r="14" spans="1:9">
      <c r="A14" s="673"/>
      <c r="B14" s="673"/>
      <c r="C14" s="673"/>
      <c r="D14" s="673"/>
      <c r="E14" s="673"/>
      <c r="F14" s="673"/>
      <c r="G14" s="673"/>
      <c r="H14" s="673"/>
      <c r="I14" s="673"/>
    </row>
    <row r="15" spans="1:9">
      <c r="A15" s="673"/>
      <c r="B15" s="673"/>
      <c r="C15" s="673"/>
      <c r="D15" s="673"/>
      <c r="E15" s="673"/>
      <c r="F15" s="673"/>
      <c r="G15" s="673"/>
      <c r="H15" s="673"/>
      <c r="I15" s="673"/>
    </row>
    <row r="16" spans="1:9">
      <c r="A16" s="673"/>
      <c r="B16" s="673"/>
      <c r="C16" s="673"/>
      <c r="D16" s="673"/>
      <c r="E16" s="673"/>
      <c r="F16" s="673"/>
      <c r="G16" s="673"/>
      <c r="H16" s="673"/>
      <c r="I16" s="673"/>
    </row>
    <row r="17" spans="1:9">
      <c r="A17" s="673"/>
      <c r="B17" s="673"/>
      <c r="C17" s="673"/>
      <c r="D17" s="673"/>
      <c r="E17" s="673"/>
      <c r="F17" s="673"/>
      <c r="G17" s="673"/>
      <c r="H17" s="673"/>
      <c r="I17" s="673"/>
    </row>
    <row r="18" spans="1:9" ht="30">
      <c r="A18" s="1053" t="s">
        <v>0</v>
      </c>
      <c r="B18" s="1053"/>
      <c r="C18" s="1053"/>
      <c r="D18" s="1053"/>
      <c r="E18" s="1053"/>
      <c r="F18" s="1053"/>
      <c r="G18" s="1053"/>
      <c r="H18" s="1053"/>
      <c r="I18" s="1053"/>
    </row>
    <row r="19" spans="1:9" ht="18.75" customHeight="1">
      <c r="A19" s="674"/>
      <c r="B19" s="674"/>
      <c r="C19" s="674"/>
      <c r="D19" s="674"/>
      <c r="E19" s="674"/>
      <c r="F19" s="674"/>
      <c r="G19" s="674"/>
      <c r="H19" s="674"/>
      <c r="I19" s="674"/>
    </row>
    <row r="20" spans="1:9" ht="18.75" customHeight="1">
      <c r="A20" s="1054" t="s">
        <v>1506</v>
      </c>
      <c r="B20" s="1054"/>
      <c r="C20" s="1054"/>
      <c r="D20" s="1054"/>
      <c r="E20" s="1054"/>
      <c r="F20" s="1054"/>
      <c r="G20" s="1054"/>
      <c r="H20" s="1054"/>
      <c r="I20" s="1054"/>
    </row>
    <row r="21" spans="1:9" ht="18.75" customHeight="1">
      <c r="A21" s="675"/>
      <c r="B21" s="675"/>
      <c r="C21" s="675"/>
      <c r="D21" s="675"/>
      <c r="E21" s="675"/>
      <c r="F21" s="675"/>
      <c r="G21" s="675"/>
      <c r="H21" s="675"/>
      <c r="I21" s="675"/>
    </row>
    <row r="22" spans="1:9" ht="26.25" customHeight="1">
      <c r="A22" s="1055" t="s">
        <v>1</v>
      </c>
      <c r="B22" s="1055"/>
      <c r="C22" s="1055"/>
      <c r="D22" s="1055"/>
      <c r="E22" s="1055"/>
      <c r="F22" s="1055"/>
      <c r="G22" s="1055"/>
      <c r="H22" s="1055"/>
      <c r="I22" s="1055"/>
    </row>
    <row r="23" spans="1:9" ht="18.75">
      <c r="A23" s="676"/>
      <c r="B23" s="676"/>
      <c r="C23" s="676"/>
      <c r="D23" s="676"/>
      <c r="E23" s="676"/>
      <c r="F23" s="676"/>
      <c r="G23" s="676"/>
      <c r="H23" s="676"/>
      <c r="I23" s="676"/>
    </row>
    <row r="24" spans="1:9" ht="18.75" customHeight="1">
      <c r="A24" s="1045" t="s">
        <v>1507</v>
      </c>
      <c r="B24" s="1045"/>
      <c r="C24" s="1045"/>
      <c r="D24" s="1045"/>
      <c r="E24" s="1045"/>
      <c r="F24" s="1045"/>
      <c r="G24" s="1045"/>
      <c r="H24" s="1045"/>
      <c r="I24" s="1045"/>
    </row>
    <row r="25" spans="1:9">
      <c r="A25" s="673"/>
      <c r="B25" s="673"/>
      <c r="C25" s="673"/>
      <c r="D25" s="673"/>
      <c r="E25" s="673"/>
      <c r="F25" s="673"/>
      <c r="G25" s="673"/>
      <c r="H25" s="673"/>
      <c r="I25" s="673"/>
    </row>
    <row r="26" spans="1:9">
      <c r="A26" s="673"/>
      <c r="B26" s="673"/>
      <c r="C26" s="673"/>
      <c r="D26" s="673"/>
      <c r="E26" s="673"/>
      <c r="F26" s="673"/>
      <c r="G26" s="673"/>
      <c r="H26" s="673"/>
      <c r="I26" s="673"/>
    </row>
    <row r="27" spans="1:9">
      <c r="A27" s="673"/>
      <c r="B27" s="673"/>
      <c r="C27" s="673"/>
      <c r="D27" s="673"/>
      <c r="E27" s="673"/>
      <c r="F27" s="673"/>
      <c r="G27" s="673"/>
      <c r="H27" s="673"/>
      <c r="I27" s="673"/>
    </row>
    <row r="28" spans="1:9">
      <c r="A28" s="673"/>
      <c r="B28" s="673"/>
      <c r="C28" s="673"/>
      <c r="D28" s="673"/>
      <c r="E28" s="673"/>
      <c r="F28" s="673"/>
      <c r="G28" s="673"/>
      <c r="H28" s="673"/>
      <c r="I28" s="673"/>
    </row>
    <row r="29" spans="1:9">
      <c r="A29" s="673"/>
      <c r="B29" s="673"/>
      <c r="C29" s="673"/>
      <c r="D29" s="673"/>
      <c r="E29" s="673"/>
      <c r="F29" s="673"/>
      <c r="G29" s="673"/>
      <c r="H29" s="673"/>
      <c r="I29" s="673"/>
    </row>
    <row r="30" spans="1:9">
      <c r="A30" s="673"/>
      <c r="B30" s="673"/>
      <c r="C30" s="673"/>
      <c r="D30" s="673"/>
      <c r="E30" s="673"/>
      <c r="F30" s="673"/>
      <c r="G30" s="673"/>
      <c r="H30" s="673"/>
      <c r="I30" s="673"/>
    </row>
    <row r="31" spans="1:9">
      <c r="A31" s="673"/>
      <c r="B31" s="673"/>
      <c r="C31" s="673"/>
      <c r="D31" s="673"/>
      <c r="E31" s="673"/>
      <c r="F31" s="673"/>
      <c r="G31" s="673"/>
      <c r="H31" s="673"/>
      <c r="I31" s="673"/>
    </row>
    <row r="32" spans="1:9">
      <c r="A32" s="673"/>
      <c r="B32" s="673"/>
      <c r="C32" s="673"/>
      <c r="D32" s="673"/>
      <c r="E32" s="673"/>
      <c r="F32" s="673"/>
      <c r="G32" s="673"/>
      <c r="H32" s="673"/>
      <c r="I32" s="673"/>
    </row>
    <row r="33" spans="1:9">
      <c r="A33" s="673"/>
      <c r="B33" s="673"/>
      <c r="C33" s="673"/>
      <c r="D33" s="673"/>
      <c r="E33" s="673"/>
      <c r="F33" s="673"/>
      <c r="G33" s="673"/>
      <c r="H33" s="673"/>
      <c r="I33" s="673"/>
    </row>
    <row r="34" spans="1:9">
      <c r="A34" s="673"/>
      <c r="B34" s="673"/>
      <c r="C34" s="673"/>
      <c r="D34" s="673"/>
      <c r="E34" s="673"/>
      <c r="F34" s="673"/>
      <c r="G34" s="673"/>
      <c r="H34" s="673"/>
      <c r="I34" s="673"/>
    </row>
    <row r="35" spans="1:9">
      <c r="A35" s="673"/>
      <c r="B35" s="673"/>
      <c r="C35" s="673"/>
      <c r="D35" s="673"/>
      <c r="E35" s="673"/>
      <c r="F35" s="673"/>
      <c r="G35" s="673"/>
      <c r="H35" s="673"/>
      <c r="I35" s="673"/>
    </row>
    <row r="36" spans="1:9">
      <c r="A36" s="1046"/>
      <c r="B36" s="1046"/>
      <c r="C36" s="1046"/>
      <c r="D36" s="1046"/>
      <c r="E36" s="1046"/>
      <c r="F36" s="1046"/>
      <c r="G36" s="1046"/>
      <c r="H36" s="1046"/>
      <c r="I36" s="1046"/>
    </row>
    <row r="37" spans="1:9" ht="50.25" customHeight="1">
      <c r="A37" s="1047" t="s">
        <v>2</v>
      </c>
      <c r="B37" s="1047"/>
      <c r="C37" s="1047"/>
      <c r="D37" s="1047"/>
      <c r="E37" s="1047"/>
      <c r="F37" s="1047"/>
      <c r="G37" s="1047"/>
      <c r="H37" s="1047"/>
      <c r="I37" s="1047"/>
    </row>
    <row r="38" spans="1:9">
      <c r="A38" s="677"/>
      <c r="B38" s="677"/>
      <c r="C38" s="677"/>
      <c r="D38" s="677"/>
      <c r="E38" s="677"/>
      <c r="F38" s="677"/>
      <c r="G38" s="677"/>
      <c r="H38" s="677"/>
      <c r="I38" s="677"/>
    </row>
    <row r="39" spans="1:9" ht="65.25" customHeight="1">
      <c r="A39" s="1048" t="s">
        <v>3</v>
      </c>
      <c r="B39" s="1048"/>
      <c r="C39" s="1048"/>
      <c r="D39" s="1048"/>
      <c r="E39" s="1048"/>
      <c r="F39" s="1048"/>
      <c r="G39" s="1048"/>
      <c r="H39" s="1048"/>
      <c r="I39" s="1048"/>
    </row>
    <row r="40" spans="1:9">
      <c r="A40" s="678"/>
      <c r="B40" s="678"/>
      <c r="C40" s="678"/>
      <c r="D40" s="678"/>
      <c r="E40" s="678"/>
      <c r="F40" s="678"/>
      <c r="G40" s="678"/>
      <c r="H40" s="678"/>
      <c r="I40" s="678"/>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57"/>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4" t="s">
        <v>701</v>
      </c>
      <c r="G1" s="140" t="str">
        <f>Naslovnica!A20</f>
        <v>Srpanj 2021.</v>
      </c>
    </row>
    <row r="2" spans="1:8" ht="12.75" customHeight="1">
      <c r="A2" s="543" t="s">
        <v>990</v>
      </c>
      <c r="G2" s="545" t="str">
        <f>Naslovnica!A24</f>
        <v>July 2021</v>
      </c>
    </row>
    <row r="3" spans="1:8" ht="12.75" customHeight="1"/>
    <row r="4" spans="1:8" ht="12.75" customHeight="1">
      <c r="F4" s="73"/>
      <c r="G4" s="14" t="s">
        <v>340</v>
      </c>
    </row>
    <row r="5" spans="1:8" ht="19.5" customHeight="1">
      <c r="A5" s="1105" t="s">
        <v>1195</v>
      </c>
      <c r="B5" s="1106" t="s">
        <v>588</v>
      </c>
      <c r="C5" s="1106"/>
      <c r="D5" s="1106"/>
      <c r="E5" s="1106"/>
      <c r="F5" s="1106"/>
      <c r="G5" s="1106"/>
    </row>
    <row r="6" spans="1:8" ht="26.25" customHeight="1">
      <c r="A6" s="1105"/>
      <c r="B6" s="1087" t="str">
        <f>Naslovnica!A20</f>
        <v>Srpanj 2021.</v>
      </c>
      <c r="C6" s="1107"/>
      <c r="D6" s="1108" t="s">
        <v>17</v>
      </c>
      <c r="E6" s="1108"/>
      <c r="F6" s="1109" t="s">
        <v>248</v>
      </c>
      <c r="G6" s="1109"/>
    </row>
    <row r="7" spans="1:8">
      <c r="A7" s="1105"/>
      <c r="B7" s="1085" t="str">
        <f>Naslovnica!A24</f>
        <v>July 2021</v>
      </c>
      <c r="C7" s="1110"/>
      <c r="D7" s="1111" t="s">
        <v>45</v>
      </c>
      <c r="E7" s="1111"/>
      <c r="F7" s="1111" t="s">
        <v>51</v>
      </c>
      <c r="G7" s="1111"/>
    </row>
    <row r="8" spans="1:8">
      <c r="A8" s="1105"/>
      <c r="B8" s="711" t="s">
        <v>27</v>
      </c>
      <c r="C8" s="711" t="s">
        <v>28</v>
      </c>
      <c r="D8" s="692" t="s">
        <v>1192</v>
      </c>
      <c r="E8" s="692" t="s">
        <v>153</v>
      </c>
      <c r="F8" s="692" t="s">
        <v>1192</v>
      </c>
      <c r="G8" s="692" t="s">
        <v>153</v>
      </c>
    </row>
    <row r="9" spans="1:8">
      <c r="A9" s="1105"/>
      <c r="B9" s="712" t="s">
        <v>29</v>
      </c>
      <c r="C9" s="712" t="s">
        <v>30</v>
      </c>
      <c r="D9" s="733" t="s">
        <v>1193</v>
      </c>
      <c r="E9" s="733" t="s">
        <v>154</v>
      </c>
      <c r="F9" s="733" t="s">
        <v>1193</v>
      </c>
      <c r="G9" s="733" t="s">
        <v>154</v>
      </c>
    </row>
    <row r="10" spans="1:8">
      <c r="A10" s="388" t="s">
        <v>33</v>
      </c>
      <c r="B10" s="389">
        <v>884762.85817999998</v>
      </c>
      <c r="C10" s="390">
        <v>0.1482316709410498</v>
      </c>
      <c r="D10" s="854">
        <v>5095.5136099999072</v>
      </c>
      <c r="E10" s="391">
        <v>5.792546058977166E-3</v>
      </c>
      <c r="F10" s="392">
        <v>38556.822820000001</v>
      </c>
      <c r="G10" s="391">
        <v>4.5564343917255057E-2</v>
      </c>
      <c r="H10" s="53"/>
    </row>
    <row r="11" spans="1:8">
      <c r="A11" s="388" t="s">
        <v>34</v>
      </c>
      <c r="B11" s="389">
        <v>2098970.8201899999</v>
      </c>
      <c r="C11" s="390">
        <v>0.35165801667272412</v>
      </c>
      <c r="D11" s="855">
        <v>15911.586689999793</v>
      </c>
      <c r="E11" s="391">
        <v>7.6385666015195142E-3</v>
      </c>
      <c r="F11" s="392">
        <v>144079.68942999979</v>
      </c>
      <c r="G11" s="391">
        <v>7.3702155154791837E-2</v>
      </c>
      <c r="H11" s="53"/>
    </row>
    <row r="12" spans="1:8">
      <c r="A12" s="388" t="s">
        <v>46</v>
      </c>
      <c r="B12" s="389">
        <v>388870.70622000005</v>
      </c>
      <c r="C12" s="390">
        <v>6.5150739579632716E-2</v>
      </c>
      <c r="D12" s="855">
        <v>3921.688060000015</v>
      </c>
      <c r="E12" s="391">
        <v>1.0187551792559812E-2</v>
      </c>
      <c r="F12" s="392">
        <v>33759.073240000056</v>
      </c>
      <c r="G12" s="391">
        <v>9.5066086561859775E-2</v>
      </c>
    </row>
    <row r="13" spans="1:8">
      <c r="A13" s="388" t="s">
        <v>236</v>
      </c>
      <c r="B13" s="389">
        <v>29176.485399999998</v>
      </c>
      <c r="C13" s="390">
        <v>4.8881789544439388E-3</v>
      </c>
      <c r="D13" s="855">
        <v>888.13159000000087</v>
      </c>
      <c r="E13" s="391">
        <v>3.1395661831903565E-2</v>
      </c>
      <c r="F13" s="392">
        <v>6331.537639999995</v>
      </c>
      <c r="G13" s="391">
        <v>0.27715264252370497</v>
      </c>
    </row>
    <row r="14" spans="1:8">
      <c r="A14" s="388" t="s">
        <v>237</v>
      </c>
      <c r="B14" s="389">
        <v>18184.783719999999</v>
      </c>
      <c r="C14" s="390">
        <v>3.0466478690822289E-3</v>
      </c>
      <c r="D14" s="855">
        <v>795.3292999999976</v>
      </c>
      <c r="E14" s="391">
        <v>4.5736299759081112E-2</v>
      </c>
      <c r="F14" s="392">
        <v>3412.5132799999992</v>
      </c>
      <c r="G14" s="391">
        <v>0.23100804266077324</v>
      </c>
    </row>
    <row r="15" spans="1:8">
      <c r="A15" s="388" t="s">
        <v>36</v>
      </c>
      <c r="B15" s="389">
        <v>370887.45273000002</v>
      </c>
      <c r="C15" s="390">
        <v>6.21378557439995E-2</v>
      </c>
      <c r="D15" s="855">
        <v>3938.6687700000475</v>
      </c>
      <c r="E15" s="391">
        <v>1.0733565397043066E-2</v>
      </c>
      <c r="F15" s="392">
        <v>39787.935840000049</v>
      </c>
      <c r="G15" s="391">
        <v>0.12016911475355196</v>
      </c>
    </row>
    <row r="16" spans="1:8">
      <c r="A16" s="388" t="s">
        <v>37</v>
      </c>
      <c r="B16" s="389">
        <v>348665.97555000003</v>
      </c>
      <c r="C16" s="390">
        <v>5.84149070886439E-2</v>
      </c>
      <c r="D16" s="855">
        <v>4774.7701100000413</v>
      </c>
      <c r="E16" s="391">
        <v>1.3884536837430517E-2</v>
      </c>
      <c r="F16" s="392">
        <v>23154.923070000019</v>
      </c>
      <c r="G16" s="391">
        <v>7.1134061020624584E-2</v>
      </c>
    </row>
    <row r="17" spans="1:9">
      <c r="A17" s="388" t="s">
        <v>38</v>
      </c>
      <c r="B17" s="389">
        <v>1829265.13641</v>
      </c>
      <c r="C17" s="390">
        <v>0.30647198315042373</v>
      </c>
      <c r="D17" s="855">
        <v>11868.37043999997</v>
      </c>
      <c r="E17" s="391">
        <v>6.5304234398511074E-3</v>
      </c>
      <c r="F17" s="392">
        <v>136930.04197999998</v>
      </c>
      <c r="G17" s="391">
        <v>8.0911896485914125E-2</v>
      </c>
    </row>
    <row r="18" spans="1:9" ht="18.75" customHeight="1">
      <c r="A18" s="973" t="s">
        <v>366</v>
      </c>
      <c r="B18" s="974">
        <v>5968784.2184000006</v>
      </c>
      <c r="C18" s="975">
        <v>1</v>
      </c>
      <c r="D18" s="976">
        <v>47194.058570000343</v>
      </c>
      <c r="E18" s="975">
        <v>7.9698285926892432E-3</v>
      </c>
      <c r="F18" s="977">
        <v>426012.53729999997</v>
      </c>
      <c r="G18" s="975">
        <v>7.6859117028514223E-2</v>
      </c>
    </row>
    <row r="19" spans="1:9" ht="12.75" customHeight="1">
      <c r="A19" s="23" t="s">
        <v>584</v>
      </c>
    </row>
    <row r="20" spans="1:9" ht="12.75" customHeight="1"/>
    <row r="22" spans="1:9">
      <c r="A22" s="154" t="s">
        <v>1098</v>
      </c>
      <c r="B22" s="268"/>
      <c r="C22" s="268"/>
      <c r="D22" s="268"/>
      <c r="E22" s="268"/>
      <c r="F22" s="268"/>
      <c r="G22" s="140" t="str">
        <f>Naslovnica!A20</f>
        <v>Srpanj 2021.</v>
      </c>
    </row>
    <row r="23" spans="1:9">
      <c r="A23" s="543" t="s">
        <v>1099</v>
      </c>
      <c r="B23" s="268"/>
      <c r="C23" s="268"/>
      <c r="D23" s="268"/>
      <c r="E23" s="268"/>
      <c r="F23" s="268"/>
      <c r="G23" s="545" t="str">
        <f>Naslovnica!A24</f>
        <v>July 2021</v>
      </c>
    </row>
    <row r="24" spans="1:9">
      <c r="A24" s="268"/>
      <c r="B24" s="268"/>
      <c r="C24" s="268"/>
      <c r="D24" s="268"/>
      <c r="E24" s="268"/>
      <c r="F24" s="268"/>
      <c r="G24" s="268"/>
      <c r="H24" s="268"/>
      <c r="I24" s="268"/>
    </row>
    <row r="25" spans="1:9" ht="21.75">
      <c r="A25" s="747"/>
      <c r="B25" s="748" t="s">
        <v>586</v>
      </c>
      <c r="C25" s="1091" t="s">
        <v>587</v>
      </c>
      <c r="D25" s="1091"/>
      <c r="E25" s="1091"/>
      <c r="F25" s="1091"/>
      <c r="G25" s="1091"/>
      <c r="H25" s="268"/>
      <c r="I25" s="268"/>
    </row>
    <row r="26" spans="1:9" ht="33.75">
      <c r="A26" s="1003" t="s">
        <v>1195</v>
      </c>
      <c r="B26" s="747" t="str">
        <f>Naslovnica!A20</f>
        <v>Srpanj 2021.</v>
      </c>
      <c r="C26" s="747" t="s">
        <v>260</v>
      </c>
      <c r="D26" s="747" t="s">
        <v>60</v>
      </c>
      <c r="E26" s="747" t="s">
        <v>50</v>
      </c>
      <c r="F26" s="747" t="s">
        <v>873</v>
      </c>
      <c r="G26" s="747" t="s">
        <v>1100</v>
      </c>
      <c r="H26" s="268"/>
      <c r="I26" s="268"/>
    </row>
    <row r="27" spans="1:9" ht="33.75">
      <c r="A27" s="747"/>
      <c r="B27" s="732" t="str">
        <f>Naslovnica!A24</f>
        <v>July 2021</v>
      </c>
      <c r="C27" s="732" t="s">
        <v>261</v>
      </c>
      <c r="D27" s="732" t="s">
        <v>51</v>
      </c>
      <c r="E27" s="732" t="s">
        <v>52</v>
      </c>
      <c r="F27" s="732" t="s">
        <v>53</v>
      </c>
      <c r="G27" s="732" t="s">
        <v>1101</v>
      </c>
      <c r="H27" s="268"/>
      <c r="I27" s="268"/>
    </row>
    <row r="28" spans="1:9">
      <c r="A28" s="388" t="s">
        <v>33</v>
      </c>
      <c r="B28" s="736">
        <v>273.55099999999999</v>
      </c>
      <c r="C28" s="386">
        <v>2.1893847081588813E-3</v>
      </c>
      <c r="D28" s="386">
        <v>5.4190621317673493E-3</v>
      </c>
      <c r="E28" s="386">
        <v>1.9215048931830792E-2</v>
      </c>
      <c r="F28" s="386">
        <v>5.859935516621384E-2</v>
      </c>
      <c r="G28" s="735">
        <v>37958</v>
      </c>
      <c r="H28" s="268"/>
      <c r="I28" s="268"/>
    </row>
    <row r="29" spans="1:9">
      <c r="A29" s="388" t="s">
        <v>34</v>
      </c>
      <c r="B29" s="734">
        <v>285.25069999999999</v>
      </c>
      <c r="C29" s="386">
        <v>4.1669746925900863E-3</v>
      </c>
      <c r="D29" s="386">
        <v>4.8762848921900082E-2</v>
      </c>
      <c r="E29" s="386">
        <v>8.2233618475740844E-2</v>
      </c>
      <c r="F29" s="386">
        <v>6.0483403042381756E-2</v>
      </c>
      <c r="G29" s="735">
        <v>37893</v>
      </c>
      <c r="H29" s="268"/>
      <c r="I29" s="268"/>
    </row>
    <row r="30" spans="1:9">
      <c r="A30" s="388" t="s">
        <v>46</v>
      </c>
      <c r="B30" s="734">
        <v>186.96180000000001</v>
      </c>
      <c r="C30" s="386">
        <v>5.5093811142890026E-3</v>
      </c>
      <c r="D30" s="386">
        <v>4.316692072320194E-2</v>
      </c>
      <c r="E30" s="386">
        <v>9.3494774717446383E-2</v>
      </c>
      <c r="F30" s="386">
        <v>3.5846173866991737E-2</v>
      </c>
      <c r="G30" s="735">
        <v>37923</v>
      </c>
      <c r="H30" s="268"/>
      <c r="I30" s="268"/>
    </row>
    <row r="31" spans="1:9">
      <c r="A31" s="388" t="s">
        <v>236</v>
      </c>
      <c r="B31" s="734">
        <v>1329.7491</v>
      </c>
      <c r="C31" s="386">
        <v>4.5605075967036779E-3</v>
      </c>
      <c r="D31" s="386">
        <v>5.1296172567804277E-2</v>
      </c>
      <c r="E31" s="386">
        <v>0.11651317171568576</v>
      </c>
      <c r="F31" s="386">
        <v>8.0346594412814554E-2</v>
      </c>
      <c r="G31" s="735">
        <v>43062</v>
      </c>
      <c r="H31" s="268"/>
      <c r="I31" s="268"/>
    </row>
    <row r="32" spans="1:9">
      <c r="A32" s="388" t="s">
        <v>237</v>
      </c>
      <c r="B32" s="734">
        <v>1134.1855</v>
      </c>
      <c r="C32" s="386">
        <v>4.0409135525834028E-3</v>
      </c>
      <c r="D32" s="386">
        <v>7.099422459900584E-3</v>
      </c>
      <c r="E32" s="386">
        <v>3.2041560268057712E-2</v>
      </c>
      <c r="F32" s="386">
        <v>3.4734418540694811E-2</v>
      </c>
      <c r="G32" s="735">
        <v>43062</v>
      </c>
      <c r="H32" s="268"/>
      <c r="I32" s="268"/>
    </row>
    <row r="33" spans="1:9">
      <c r="A33" s="388" t="s">
        <v>36</v>
      </c>
      <c r="B33" s="734">
        <v>247.69049999999999</v>
      </c>
      <c r="C33" s="386">
        <v>6.287404593023016E-3</v>
      </c>
      <c r="D33" s="393">
        <v>7.7946765578712496E-2</v>
      </c>
      <c r="E33" s="386">
        <v>0.12744433115452525</v>
      </c>
      <c r="F33" s="386">
        <v>5.6892719779620959E-2</v>
      </c>
      <c r="G33" s="735">
        <v>38425</v>
      </c>
      <c r="H33" s="268"/>
      <c r="I33" s="268"/>
    </row>
    <row r="34" spans="1:9">
      <c r="A34" s="388" t="s">
        <v>37</v>
      </c>
      <c r="B34" s="734">
        <v>227.41220000000001</v>
      </c>
      <c r="C34" s="386">
        <v>2.5719838045257237E-3</v>
      </c>
      <c r="D34" s="393">
        <v>-2.6383739173407861E-6</v>
      </c>
      <c r="E34" s="386">
        <v>1.0768507316344822E-2</v>
      </c>
      <c r="F34" s="386">
        <v>5.1399693163481031E-2</v>
      </c>
      <c r="G34" s="735">
        <v>38425</v>
      </c>
      <c r="H34" s="268"/>
      <c r="I34" s="268"/>
    </row>
    <row r="35" spans="1:9">
      <c r="A35" s="388" t="s">
        <v>38</v>
      </c>
      <c r="B35" s="734">
        <v>270.04360000000003</v>
      </c>
      <c r="C35" s="386">
        <v>1.2565594889522025E-3</v>
      </c>
      <c r="D35" s="386">
        <v>5.4979794538743576E-2</v>
      </c>
      <c r="E35" s="386">
        <v>9.6170598306974053E-2</v>
      </c>
      <c r="F35" s="386">
        <v>5.3683844994636187E-2</v>
      </c>
      <c r="G35" s="735">
        <v>37474</v>
      </c>
      <c r="H35" s="268"/>
      <c r="I35" s="268"/>
    </row>
    <row r="36" spans="1:9">
      <c r="A36" s="23" t="s">
        <v>584</v>
      </c>
      <c r="B36" s="771"/>
      <c r="C36" s="772"/>
      <c r="D36" s="772"/>
      <c r="E36" s="772"/>
      <c r="F36" s="772"/>
      <c r="G36" s="773"/>
      <c r="H36" s="268"/>
      <c r="I36" s="268"/>
    </row>
    <row r="37" spans="1:9">
      <c r="A37" s="271" t="s">
        <v>121</v>
      </c>
      <c r="B37" s="268"/>
      <c r="C37" s="268"/>
      <c r="D37" s="268"/>
      <c r="E37" s="268"/>
      <c r="F37" s="268"/>
      <c r="G37" s="268"/>
      <c r="H37" s="268"/>
      <c r="I37" s="268"/>
    </row>
    <row r="38" spans="1:9">
      <c r="A38" s="569" t="s">
        <v>238</v>
      </c>
      <c r="B38" s="270"/>
      <c r="C38" s="270"/>
      <c r="D38" s="270"/>
      <c r="E38" s="270"/>
      <c r="F38" s="270"/>
      <c r="G38" s="270"/>
      <c r="H38" s="270"/>
      <c r="I38" s="270"/>
    </row>
    <row r="39" spans="1:9">
      <c r="A39" s="271" t="s">
        <v>239</v>
      </c>
      <c r="B39" s="269"/>
      <c r="C39" s="269"/>
      <c r="D39" s="269"/>
      <c r="E39" s="269"/>
      <c r="F39" s="269"/>
      <c r="G39" s="269"/>
      <c r="H39" s="269"/>
      <c r="I39" s="269"/>
    </row>
    <row r="40" spans="1:9">
      <c r="A40" s="569" t="s">
        <v>1002</v>
      </c>
      <c r="B40" s="270"/>
      <c r="C40" s="270"/>
      <c r="D40" s="270"/>
      <c r="E40" s="270"/>
      <c r="F40" s="270"/>
      <c r="G40" s="270"/>
      <c r="H40" s="270"/>
      <c r="I40" s="270"/>
    </row>
    <row r="41" spans="1:9">
      <c r="B41" s="269"/>
      <c r="C41" s="269"/>
      <c r="D41" s="269"/>
      <c r="E41" s="269"/>
      <c r="F41" s="269"/>
      <c r="G41" s="269"/>
      <c r="H41" s="269"/>
      <c r="I41" s="269"/>
    </row>
    <row r="42" spans="1:9">
      <c r="A42" s="268"/>
      <c r="B42" s="268"/>
      <c r="C42" s="268"/>
      <c r="D42" s="268"/>
      <c r="E42" s="268"/>
      <c r="F42" s="268"/>
      <c r="G42" s="268"/>
      <c r="H42" s="268"/>
      <c r="I42" s="268"/>
    </row>
    <row r="43" spans="1:9">
      <c r="A43" s="630" t="s">
        <v>86</v>
      </c>
      <c r="B43" s="289"/>
      <c r="C43" s="289"/>
      <c r="D43" s="289"/>
      <c r="E43" s="289"/>
      <c r="F43" s="289"/>
      <c r="G43" s="289"/>
      <c r="H43" s="289"/>
      <c r="I43" s="8"/>
    </row>
    <row r="57" spans="7:7">
      <c r="G57" s="27" t="s">
        <v>859</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4" t="s">
        <v>702</v>
      </c>
      <c r="S1" s="140" t="str">
        <f>Naslovnica!A20</f>
        <v>Srpanj 2021.</v>
      </c>
    </row>
    <row r="2" spans="1:20" ht="12.75" customHeight="1">
      <c r="A2" s="568" t="s">
        <v>991</v>
      </c>
      <c r="S2" s="545" t="str">
        <f>Naslovnica!A24</f>
        <v>July 2021</v>
      </c>
    </row>
    <row r="3" spans="1:20" ht="12.75" customHeight="1"/>
    <row r="4" spans="1:20" ht="12.75" customHeight="1">
      <c r="P4" s="70"/>
      <c r="Q4" s="70"/>
      <c r="R4" s="70"/>
      <c r="S4" s="25" t="s">
        <v>449</v>
      </c>
    </row>
    <row r="5" spans="1:20" ht="33" customHeight="1">
      <c r="A5" s="1112" t="s">
        <v>583</v>
      </c>
      <c r="B5" s="1081" t="s">
        <v>54</v>
      </c>
      <c r="C5" s="1081"/>
      <c r="D5" s="1081" t="s">
        <v>55</v>
      </c>
      <c r="E5" s="1113"/>
      <c r="F5" s="1081" t="s">
        <v>56</v>
      </c>
      <c r="G5" s="1081"/>
      <c r="H5" s="1114" t="s">
        <v>236</v>
      </c>
      <c r="I5" s="1115"/>
      <c r="J5" s="1114" t="s">
        <v>237</v>
      </c>
      <c r="K5" s="1115"/>
      <c r="L5" s="1081" t="s">
        <v>57</v>
      </c>
      <c r="M5" s="1081"/>
      <c r="N5" s="1081" t="s">
        <v>58</v>
      </c>
      <c r="O5" s="1081"/>
      <c r="P5" s="1081" t="s">
        <v>59</v>
      </c>
      <c r="Q5" s="1081"/>
      <c r="R5" s="1081" t="s">
        <v>448</v>
      </c>
      <c r="S5" s="1081"/>
    </row>
    <row r="6" spans="1:20">
      <c r="A6" s="1112"/>
      <c r="B6" s="737" t="s">
        <v>31</v>
      </c>
      <c r="C6" s="737" t="s">
        <v>32</v>
      </c>
      <c r="D6" s="737" t="s">
        <v>31</v>
      </c>
      <c r="E6" s="737" t="s">
        <v>32</v>
      </c>
      <c r="F6" s="737" t="s">
        <v>31</v>
      </c>
      <c r="G6" s="737" t="s">
        <v>32</v>
      </c>
      <c r="H6" s="737" t="s">
        <v>31</v>
      </c>
      <c r="I6" s="737" t="s">
        <v>32</v>
      </c>
      <c r="J6" s="737" t="s">
        <v>31</v>
      </c>
      <c r="K6" s="737" t="s">
        <v>32</v>
      </c>
      <c r="L6" s="737" t="s">
        <v>32</v>
      </c>
      <c r="M6" s="737" t="s">
        <v>32</v>
      </c>
      <c r="N6" s="737" t="s">
        <v>31</v>
      </c>
      <c r="O6" s="737" t="s">
        <v>32</v>
      </c>
      <c r="P6" s="737" t="s">
        <v>31</v>
      </c>
      <c r="Q6" s="737" t="s">
        <v>32</v>
      </c>
      <c r="R6" s="737" t="s">
        <v>31</v>
      </c>
      <c r="S6" s="737" t="s">
        <v>32</v>
      </c>
    </row>
    <row r="7" spans="1:20">
      <c r="A7" s="1112"/>
      <c r="B7" s="738" t="s">
        <v>29</v>
      </c>
      <c r="C7" s="738" t="s">
        <v>30</v>
      </c>
      <c r="D7" s="738" t="s">
        <v>29</v>
      </c>
      <c r="E7" s="738" t="s">
        <v>30</v>
      </c>
      <c r="F7" s="738" t="s">
        <v>29</v>
      </c>
      <c r="G7" s="738" t="s">
        <v>30</v>
      </c>
      <c r="H7" s="738" t="s">
        <v>29</v>
      </c>
      <c r="I7" s="738" t="s">
        <v>30</v>
      </c>
      <c r="J7" s="738" t="s">
        <v>29</v>
      </c>
      <c r="K7" s="738" t="s">
        <v>30</v>
      </c>
      <c r="L7" s="738" t="s">
        <v>30</v>
      </c>
      <c r="M7" s="738" t="s">
        <v>30</v>
      </c>
      <c r="N7" s="738" t="s">
        <v>29</v>
      </c>
      <c r="O7" s="738" t="s">
        <v>30</v>
      </c>
      <c r="P7" s="738" t="s">
        <v>29</v>
      </c>
      <c r="Q7" s="738" t="s">
        <v>30</v>
      </c>
      <c r="R7" s="738" t="s">
        <v>29</v>
      </c>
      <c r="S7" s="738" t="s">
        <v>30</v>
      </c>
    </row>
    <row r="8" spans="1:20" ht="18">
      <c r="A8" s="373" t="s">
        <v>450</v>
      </c>
      <c r="B8" s="394">
        <v>69949.654420000006</v>
      </c>
      <c r="C8" s="395">
        <v>7.9060342298591102E-2</v>
      </c>
      <c r="D8" s="394">
        <v>121527.62036</v>
      </c>
      <c r="E8" s="395">
        <v>5.7898670715679251E-2</v>
      </c>
      <c r="F8" s="394">
        <v>30937.10887</v>
      </c>
      <c r="G8" s="395">
        <v>7.9556285354386178E-2</v>
      </c>
      <c r="H8" s="394">
        <v>3042.2333799999997</v>
      </c>
      <c r="I8" s="395">
        <v>0.10427004275161943</v>
      </c>
      <c r="J8" s="394">
        <v>3290.0600399999998</v>
      </c>
      <c r="K8" s="395">
        <v>0.18092379269716163</v>
      </c>
      <c r="L8" s="394">
        <v>20035.227280000003</v>
      </c>
      <c r="M8" s="395">
        <v>5.4019695550567251E-2</v>
      </c>
      <c r="N8" s="394">
        <v>27116.432690000001</v>
      </c>
      <c r="O8" s="395">
        <v>7.7771949635250262E-2</v>
      </c>
      <c r="P8" s="394">
        <v>141475.63527</v>
      </c>
      <c r="Q8" s="395">
        <v>7.7340147391703057E-2</v>
      </c>
      <c r="R8" s="394">
        <v>417373.97230999998</v>
      </c>
      <c r="S8" s="395">
        <v>6.9926128510838098E-2</v>
      </c>
      <c r="T8" s="53"/>
    </row>
    <row r="9" spans="1:20" ht="18">
      <c r="A9" s="373" t="s">
        <v>451</v>
      </c>
      <c r="B9" s="394">
        <v>251.93520999999998</v>
      </c>
      <c r="C9" s="395">
        <v>2.847488540840089E-4</v>
      </c>
      <c r="D9" s="394">
        <v>12593.72774</v>
      </c>
      <c r="E9" s="395">
        <v>5.999953700575985E-3</v>
      </c>
      <c r="F9" s="394">
        <v>278.23987</v>
      </c>
      <c r="G9" s="395">
        <v>7.1550740528804021E-4</v>
      </c>
      <c r="H9" s="394">
        <v>25.154580000000003</v>
      </c>
      <c r="I9" s="395">
        <v>8.6215250586693366E-4</v>
      </c>
      <c r="J9" s="394">
        <v>2.3849999999999998</v>
      </c>
      <c r="K9" s="395">
        <v>1.3115360824318893E-4</v>
      </c>
      <c r="L9" s="394">
        <v>2393.9993899999999</v>
      </c>
      <c r="M9" s="395">
        <v>6.4547866809147418E-3</v>
      </c>
      <c r="N9" s="394">
        <v>338.01038</v>
      </c>
      <c r="O9" s="395">
        <v>9.6943895792185781E-4</v>
      </c>
      <c r="P9" s="394">
        <v>1434.5046599999998</v>
      </c>
      <c r="Q9" s="395">
        <v>7.841972338682319E-4</v>
      </c>
      <c r="R9" s="394">
        <v>17317.956829999999</v>
      </c>
      <c r="S9" s="395">
        <v>2.9014211598711905E-3</v>
      </c>
      <c r="T9" s="53"/>
    </row>
    <row r="10" spans="1:20" ht="18">
      <c r="A10" s="373" t="s">
        <v>452</v>
      </c>
      <c r="B10" s="394">
        <v>816821.54134</v>
      </c>
      <c r="C10" s="395">
        <v>0.92320957395236236</v>
      </c>
      <c r="D10" s="394">
        <v>1979743.90133</v>
      </c>
      <c r="E10" s="395">
        <v>0.94319743861460281</v>
      </c>
      <c r="F10" s="394">
        <v>358352.65188999998</v>
      </c>
      <c r="G10" s="395">
        <v>0.92152133384731028</v>
      </c>
      <c r="H10" s="394">
        <v>26172.693960000001</v>
      </c>
      <c r="I10" s="395">
        <v>0.89704752307143898</v>
      </c>
      <c r="J10" s="394">
        <v>14907.72565</v>
      </c>
      <c r="K10" s="395">
        <v>0.81979119903439801</v>
      </c>
      <c r="L10" s="394">
        <v>349109.70103</v>
      </c>
      <c r="M10" s="395">
        <v>0.94128204785656666</v>
      </c>
      <c r="N10" s="394">
        <v>321850.03469</v>
      </c>
      <c r="O10" s="395">
        <v>0.92308988332543929</v>
      </c>
      <c r="P10" s="394">
        <v>1693559.2270899999</v>
      </c>
      <c r="Q10" s="395">
        <v>0.92581397489221051</v>
      </c>
      <c r="R10" s="394">
        <v>5560517.4769799998</v>
      </c>
      <c r="S10" s="395">
        <v>0.93159968152798178</v>
      </c>
      <c r="T10" s="53"/>
    </row>
    <row r="11" spans="1:20" ht="18.75">
      <c r="A11" s="373" t="s">
        <v>453</v>
      </c>
      <c r="B11" s="396">
        <v>775295.63970000006</v>
      </c>
      <c r="C11" s="397">
        <v>0.87627507477380273</v>
      </c>
      <c r="D11" s="396">
        <v>1609994.8359999999</v>
      </c>
      <c r="E11" s="397">
        <v>0.7670401229561935</v>
      </c>
      <c r="F11" s="396">
        <v>165137.88118</v>
      </c>
      <c r="G11" s="397">
        <v>0.42466012105981249</v>
      </c>
      <c r="H11" s="396">
        <v>9778.0410199999988</v>
      </c>
      <c r="I11" s="397">
        <v>0.33513430030883706</v>
      </c>
      <c r="J11" s="396">
        <v>9822.5034199999991</v>
      </c>
      <c r="K11" s="397">
        <v>0.54014958721763662</v>
      </c>
      <c r="L11" s="396">
        <v>232684.76437000002</v>
      </c>
      <c r="M11" s="397">
        <v>0.62737297435454287</v>
      </c>
      <c r="N11" s="396">
        <v>291390.71185000002</v>
      </c>
      <c r="O11" s="397">
        <v>0.83573027563228197</v>
      </c>
      <c r="P11" s="396">
        <v>1193070.28666</v>
      </c>
      <c r="Q11" s="397">
        <v>0.65221288204748706</v>
      </c>
      <c r="R11" s="396">
        <v>4287174.6641999995</v>
      </c>
      <c r="S11" s="397">
        <v>0.71826598304169254</v>
      </c>
    </row>
    <row r="12" spans="1:20" ht="19.5">
      <c r="A12" s="380" t="s">
        <v>454</v>
      </c>
      <c r="B12" s="396">
        <v>43480.899020000004</v>
      </c>
      <c r="C12" s="397">
        <v>4.9144127851313474E-2</v>
      </c>
      <c r="D12" s="396">
        <v>461519.95645</v>
      </c>
      <c r="E12" s="397">
        <v>0.21987916745227692</v>
      </c>
      <c r="F12" s="396">
        <v>47094.494460000002</v>
      </c>
      <c r="G12" s="397">
        <v>0.12110579096527965</v>
      </c>
      <c r="H12" s="396">
        <v>3065.5921800000001</v>
      </c>
      <c r="I12" s="397">
        <v>0.10507064637744203</v>
      </c>
      <c r="J12" s="396">
        <v>615.80939999999998</v>
      </c>
      <c r="K12" s="397">
        <v>3.386399362686509E-2</v>
      </c>
      <c r="L12" s="396">
        <v>87379.519329999996</v>
      </c>
      <c r="M12" s="397">
        <v>0.23559578164972556</v>
      </c>
      <c r="N12" s="396">
        <v>0</v>
      </c>
      <c r="O12" s="397">
        <v>0</v>
      </c>
      <c r="P12" s="396">
        <v>361375.43206000002</v>
      </c>
      <c r="Q12" s="397">
        <v>0.19755224371971661</v>
      </c>
      <c r="R12" s="396">
        <v>1004531.7029000001</v>
      </c>
      <c r="S12" s="397">
        <v>0.16829754036033709</v>
      </c>
    </row>
    <row r="13" spans="1:20" ht="19.5">
      <c r="A13" s="380" t="s">
        <v>455</v>
      </c>
      <c r="B13" s="396">
        <v>699476.49867</v>
      </c>
      <c r="C13" s="397">
        <v>0.79058076659859222</v>
      </c>
      <c r="D13" s="396">
        <v>1056207.78678</v>
      </c>
      <c r="E13" s="397">
        <v>0.50320270135265222</v>
      </c>
      <c r="F13" s="396">
        <v>89266.453699999998</v>
      </c>
      <c r="G13" s="397">
        <v>0.22955304236647314</v>
      </c>
      <c r="H13" s="396">
        <v>4519.0486500000006</v>
      </c>
      <c r="I13" s="397">
        <v>0.154886669454711</v>
      </c>
      <c r="J13" s="396">
        <v>6269.10088</v>
      </c>
      <c r="K13" s="397">
        <v>0.34474431901574465</v>
      </c>
      <c r="L13" s="396">
        <v>125304.30781999999</v>
      </c>
      <c r="M13" s="397">
        <v>0.33784995123903389</v>
      </c>
      <c r="N13" s="396">
        <v>262832.82113</v>
      </c>
      <c r="O13" s="397">
        <v>0.75382411695146534</v>
      </c>
      <c r="P13" s="396">
        <v>754278.77737000003</v>
      </c>
      <c r="Q13" s="397">
        <v>0.41233977642084901</v>
      </c>
      <c r="R13" s="396">
        <v>2998154.7949999999</v>
      </c>
      <c r="S13" s="397">
        <v>0.50230577707140933</v>
      </c>
    </row>
    <row r="14" spans="1:20" ht="19.5">
      <c r="A14" s="380" t="s">
        <v>456</v>
      </c>
      <c r="B14" s="396">
        <v>0</v>
      </c>
      <c r="C14" s="397">
        <v>0</v>
      </c>
      <c r="D14" s="396">
        <v>0</v>
      </c>
      <c r="E14" s="397">
        <v>0</v>
      </c>
      <c r="F14" s="396">
        <v>0</v>
      </c>
      <c r="G14" s="397">
        <v>0</v>
      </c>
      <c r="H14" s="396">
        <v>478.64051000000001</v>
      </c>
      <c r="I14" s="397">
        <v>1.6405009151650597E-2</v>
      </c>
      <c r="J14" s="396">
        <v>653.19406000000004</v>
      </c>
      <c r="K14" s="397">
        <v>3.5919814613005474E-2</v>
      </c>
      <c r="L14" s="396">
        <v>0</v>
      </c>
      <c r="M14" s="397">
        <v>0</v>
      </c>
      <c r="N14" s="396">
        <v>0</v>
      </c>
      <c r="O14" s="397">
        <v>0</v>
      </c>
      <c r="P14" s="396">
        <v>0</v>
      </c>
      <c r="Q14" s="397">
        <v>0</v>
      </c>
      <c r="R14" s="396">
        <v>1131.83457</v>
      </c>
      <c r="S14" s="397">
        <v>1.8962564713078281E-4</v>
      </c>
    </row>
    <row r="15" spans="1:20" ht="19.5">
      <c r="A15" s="380" t="s">
        <v>457</v>
      </c>
      <c r="B15" s="396">
        <v>28641.02968</v>
      </c>
      <c r="C15" s="397">
        <v>3.2371419545390613E-2</v>
      </c>
      <c r="D15" s="396">
        <v>81568.562980000002</v>
      </c>
      <c r="E15" s="397">
        <v>3.8861218171968859E-2</v>
      </c>
      <c r="F15" s="396">
        <v>23608.249299999999</v>
      </c>
      <c r="G15" s="397">
        <v>6.0709765282869747E-2</v>
      </c>
      <c r="H15" s="396">
        <v>1714.7596799999999</v>
      </c>
      <c r="I15" s="397">
        <v>5.8771975325033497E-2</v>
      </c>
      <c r="J15" s="396">
        <v>2284.3990800000001</v>
      </c>
      <c r="K15" s="397">
        <v>0.12562145996202148</v>
      </c>
      <c r="L15" s="396">
        <v>16304.406300000001</v>
      </c>
      <c r="M15" s="397">
        <v>4.3960522740760767E-2</v>
      </c>
      <c r="N15" s="396">
        <v>23458.04005</v>
      </c>
      <c r="O15" s="397">
        <v>6.7279406925199181E-2</v>
      </c>
      <c r="P15" s="396">
        <v>77416.07723000001</v>
      </c>
      <c r="Q15" s="397">
        <v>4.2320861906921532E-2</v>
      </c>
      <c r="R15" s="396">
        <v>254995.52429999999</v>
      </c>
      <c r="S15" s="397">
        <v>4.2721518314147937E-2</v>
      </c>
    </row>
    <row r="16" spans="1:20" ht="19.5" customHeight="1">
      <c r="A16" s="381" t="s">
        <v>458</v>
      </c>
      <c r="B16" s="396">
        <v>0</v>
      </c>
      <c r="C16" s="397">
        <v>0</v>
      </c>
      <c r="D16" s="396">
        <v>0</v>
      </c>
      <c r="E16" s="397">
        <v>0</v>
      </c>
      <c r="F16" s="396">
        <v>0</v>
      </c>
      <c r="G16" s="397">
        <v>0</v>
      </c>
      <c r="H16" s="396">
        <v>0</v>
      </c>
      <c r="I16" s="397">
        <v>0</v>
      </c>
      <c r="J16" s="396">
        <v>0</v>
      </c>
      <c r="K16" s="397">
        <v>0</v>
      </c>
      <c r="L16" s="396">
        <v>175.63504</v>
      </c>
      <c r="M16" s="397">
        <v>4.735534694074955E-4</v>
      </c>
      <c r="N16" s="396">
        <v>0</v>
      </c>
      <c r="O16" s="397">
        <v>0</v>
      </c>
      <c r="P16" s="396">
        <v>0</v>
      </c>
      <c r="Q16" s="397">
        <v>0</v>
      </c>
      <c r="R16" s="396">
        <v>175.63504</v>
      </c>
      <c r="S16" s="397">
        <v>2.9425597169064138E-5</v>
      </c>
    </row>
    <row r="17" spans="1:19" ht="18.75" customHeight="1">
      <c r="A17" s="381" t="s">
        <v>459</v>
      </c>
      <c r="B17" s="396">
        <v>3697.2123300000003</v>
      </c>
      <c r="C17" s="397">
        <v>4.1787607785063819E-3</v>
      </c>
      <c r="D17" s="396">
        <v>10698.529789999999</v>
      </c>
      <c r="E17" s="397">
        <v>5.097035979295588E-3</v>
      </c>
      <c r="F17" s="396">
        <v>5168.68372</v>
      </c>
      <c r="G17" s="397">
        <v>1.3291522445189956E-2</v>
      </c>
      <c r="H17" s="396">
        <v>0</v>
      </c>
      <c r="I17" s="397">
        <v>0</v>
      </c>
      <c r="J17" s="396">
        <v>0</v>
      </c>
      <c r="K17" s="397">
        <v>0</v>
      </c>
      <c r="L17" s="396">
        <v>3520.89588</v>
      </c>
      <c r="M17" s="397">
        <v>9.4931652556150357E-3</v>
      </c>
      <c r="N17" s="396">
        <v>5099.8506699999998</v>
      </c>
      <c r="O17" s="397">
        <v>1.4626751755617352E-2</v>
      </c>
      <c r="P17" s="396">
        <v>0</v>
      </c>
      <c r="Q17" s="397">
        <v>0</v>
      </c>
      <c r="R17" s="396">
        <v>28185.17239</v>
      </c>
      <c r="S17" s="397">
        <v>4.7220960514984291E-3</v>
      </c>
    </row>
    <row r="18" spans="1:19" ht="19.5">
      <c r="A18" s="382" t="s">
        <v>460</v>
      </c>
      <c r="B18" s="396">
        <v>0</v>
      </c>
      <c r="C18" s="397">
        <v>0</v>
      </c>
      <c r="D18" s="396">
        <v>0</v>
      </c>
      <c r="E18" s="397">
        <v>0</v>
      </c>
      <c r="F18" s="396">
        <v>0</v>
      </c>
      <c r="G18" s="397">
        <v>0</v>
      </c>
      <c r="H18" s="396">
        <v>0</v>
      </c>
      <c r="I18" s="397">
        <v>0</v>
      </c>
      <c r="J18" s="396">
        <v>0</v>
      </c>
      <c r="K18" s="397">
        <v>0</v>
      </c>
      <c r="L18" s="396">
        <v>0</v>
      </c>
      <c r="M18" s="397">
        <v>0</v>
      </c>
      <c r="N18" s="396">
        <v>0</v>
      </c>
      <c r="O18" s="397">
        <v>0</v>
      </c>
      <c r="P18" s="396">
        <v>0</v>
      </c>
      <c r="Q18" s="397">
        <v>0</v>
      </c>
      <c r="R18" s="396">
        <v>0</v>
      </c>
      <c r="S18" s="397">
        <v>0</v>
      </c>
    </row>
    <row r="19" spans="1:19" ht="18.75">
      <c r="A19" s="373" t="s">
        <v>461</v>
      </c>
      <c r="B19" s="396">
        <v>0</v>
      </c>
      <c r="C19" s="397">
        <v>0</v>
      </c>
      <c r="D19" s="396">
        <v>0</v>
      </c>
      <c r="E19" s="397">
        <v>0</v>
      </c>
      <c r="F19" s="396">
        <v>0</v>
      </c>
      <c r="G19" s="397">
        <v>0</v>
      </c>
      <c r="H19" s="396">
        <v>0</v>
      </c>
      <c r="I19" s="397">
        <v>0</v>
      </c>
      <c r="J19" s="396">
        <v>0</v>
      </c>
      <c r="K19" s="397">
        <v>0</v>
      </c>
      <c r="L19" s="396">
        <v>0</v>
      </c>
      <c r="M19" s="397">
        <v>0</v>
      </c>
      <c r="N19" s="396">
        <v>0</v>
      </c>
      <c r="O19" s="397">
        <v>0</v>
      </c>
      <c r="P19" s="396">
        <v>0</v>
      </c>
      <c r="Q19" s="397">
        <v>0</v>
      </c>
      <c r="R19" s="396">
        <v>0</v>
      </c>
      <c r="S19" s="397">
        <v>0</v>
      </c>
    </row>
    <row r="20" spans="1:19" ht="19.5">
      <c r="A20" s="380" t="s">
        <v>462</v>
      </c>
      <c r="B20" s="396">
        <v>41525.901640000004</v>
      </c>
      <c r="C20" s="397">
        <v>4.6934499178559713E-2</v>
      </c>
      <c r="D20" s="396">
        <v>369749.06533000001</v>
      </c>
      <c r="E20" s="397">
        <v>0.17615731565840928</v>
      </c>
      <c r="F20" s="396">
        <v>193214.77071000001</v>
      </c>
      <c r="G20" s="397">
        <v>0.49686121278749784</v>
      </c>
      <c r="H20" s="396">
        <v>16394.65294</v>
      </c>
      <c r="I20" s="397">
        <v>0.56191322276260192</v>
      </c>
      <c r="J20" s="396">
        <v>5085.2222300000003</v>
      </c>
      <c r="K20" s="397">
        <v>0.27964161181676128</v>
      </c>
      <c r="L20" s="396">
        <v>116424.93665999999</v>
      </c>
      <c r="M20" s="397">
        <v>0.31390907350202391</v>
      </c>
      <c r="N20" s="396">
        <v>30459.322840000001</v>
      </c>
      <c r="O20" s="397">
        <v>8.7359607693157371E-2</v>
      </c>
      <c r="P20" s="396">
        <v>500488.94043000002</v>
      </c>
      <c r="Q20" s="397">
        <v>0.27360109284472339</v>
      </c>
      <c r="R20" s="396">
        <v>1273342.81278</v>
      </c>
      <c r="S20" s="397">
        <v>0.21333369848628916</v>
      </c>
    </row>
    <row r="21" spans="1:19" ht="19.5">
      <c r="A21" s="380" t="s">
        <v>463</v>
      </c>
      <c r="B21" s="396">
        <v>2094.5504299999998</v>
      </c>
      <c r="C21" s="397">
        <v>2.3673579995573788E-3</v>
      </c>
      <c r="D21" s="396">
        <v>168121.81219</v>
      </c>
      <c r="E21" s="397">
        <v>8.0097260320551533E-2</v>
      </c>
      <c r="F21" s="396">
        <v>49636.278590000002</v>
      </c>
      <c r="G21" s="397">
        <v>0.12764211290813643</v>
      </c>
      <c r="H21" s="396">
        <v>4626.1509000000005</v>
      </c>
      <c r="I21" s="397">
        <v>0.15855751083713465</v>
      </c>
      <c r="J21" s="396">
        <v>389.86052000000001</v>
      </c>
      <c r="K21" s="397">
        <v>2.1438831827910242E-2</v>
      </c>
      <c r="L21" s="396">
        <v>63071.428079999998</v>
      </c>
      <c r="M21" s="397">
        <v>0.17005543761523517</v>
      </c>
      <c r="N21" s="396">
        <v>0</v>
      </c>
      <c r="O21" s="397">
        <v>0</v>
      </c>
      <c r="P21" s="396">
        <v>179163.95796999999</v>
      </c>
      <c r="Q21" s="397">
        <v>9.7943132683136883E-2</v>
      </c>
      <c r="R21" s="396">
        <v>467104.03868</v>
      </c>
      <c r="S21" s="397">
        <v>7.8257819614130711E-2</v>
      </c>
    </row>
    <row r="22" spans="1:19" ht="19.5">
      <c r="A22" s="380" t="s">
        <v>464</v>
      </c>
      <c r="B22" s="396">
        <v>21657.255679999998</v>
      </c>
      <c r="C22" s="397">
        <v>2.4478034402116294E-2</v>
      </c>
      <c r="D22" s="396">
        <v>20657.690030000002</v>
      </c>
      <c r="E22" s="397">
        <v>9.8418185861821831E-3</v>
      </c>
      <c r="F22" s="396">
        <v>63484.02377</v>
      </c>
      <c r="G22" s="397">
        <v>0.16325226548199928</v>
      </c>
      <c r="H22" s="396">
        <v>4876.5732300000009</v>
      </c>
      <c r="I22" s="397">
        <v>0.16714052988712619</v>
      </c>
      <c r="J22" s="396">
        <v>2599.90002</v>
      </c>
      <c r="K22" s="397">
        <v>0.14297118184257404</v>
      </c>
      <c r="L22" s="396">
        <v>6348.1787100000001</v>
      </c>
      <c r="M22" s="397">
        <v>1.7116186226502978E-2</v>
      </c>
      <c r="N22" s="396">
        <v>9624.6484199999995</v>
      </c>
      <c r="O22" s="397">
        <v>2.760420888449951E-2</v>
      </c>
      <c r="P22" s="396">
        <v>76850.587159999995</v>
      </c>
      <c r="Q22" s="397">
        <v>4.2011726801934171E-2</v>
      </c>
      <c r="R22" s="396">
        <v>206098.85702</v>
      </c>
      <c r="S22" s="397">
        <v>3.4529453483058199E-2</v>
      </c>
    </row>
    <row r="23" spans="1:19" ht="19.5">
      <c r="A23" s="380" t="s">
        <v>456</v>
      </c>
      <c r="B23" s="396">
        <v>0</v>
      </c>
      <c r="C23" s="397">
        <v>0</v>
      </c>
      <c r="D23" s="396">
        <v>0</v>
      </c>
      <c r="E23" s="397">
        <v>0</v>
      </c>
      <c r="F23" s="396">
        <v>0</v>
      </c>
      <c r="G23" s="397">
        <v>0</v>
      </c>
      <c r="H23" s="396">
        <v>0</v>
      </c>
      <c r="I23" s="397">
        <v>0</v>
      </c>
      <c r="J23" s="396">
        <v>0</v>
      </c>
      <c r="K23" s="397">
        <v>0</v>
      </c>
      <c r="L23" s="396">
        <v>0</v>
      </c>
      <c r="M23" s="397">
        <v>0</v>
      </c>
      <c r="N23" s="396">
        <v>0</v>
      </c>
      <c r="O23" s="397">
        <v>0</v>
      </c>
      <c r="P23" s="396">
        <v>0</v>
      </c>
      <c r="Q23" s="397">
        <v>0</v>
      </c>
      <c r="R23" s="396">
        <v>0</v>
      </c>
      <c r="S23" s="397">
        <v>0</v>
      </c>
    </row>
    <row r="24" spans="1:19" ht="19.5">
      <c r="A24" s="380" t="s">
        <v>465</v>
      </c>
      <c r="B24" s="396">
        <v>0</v>
      </c>
      <c r="C24" s="397">
        <v>0</v>
      </c>
      <c r="D24" s="396">
        <v>0</v>
      </c>
      <c r="E24" s="397">
        <v>0</v>
      </c>
      <c r="F24" s="396">
        <v>0</v>
      </c>
      <c r="G24" s="397">
        <v>0</v>
      </c>
      <c r="H24" s="396">
        <v>0</v>
      </c>
      <c r="I24" s="397">
        <v>0</v>
      </c>
      <c r="J24" s="396">
        <v>0</v>
      </c>
      <c r="K24" s="397">
        <v>0</v>
      </c>
      <c r="L24" s="396">
        <v>0</v>
      </c>
      <c r="M24" s="397">
        <v>0</v>
      </c>
      <c r="N24" s="396">
        <v>4659.9566799999993</v>
      </c>
      <c r="O24" s="397">
        <v>1.3365103011985015E-2</v>
      </c>
      <c r="P24" s="396">
        <v>0</v>
      </c>
      <c r="Q24" s="397">
        <v>0</v>
      </c>
      <c r="R24" s="396">
        <v>4659.9566799999993</v>
      </c>
      <c r="S24" s="397">
        <v>7.8072125067395149E-4</v>
      </c>
    </row>
    <row r="25" spans="1:19" ht="19.5">
      <c r="A25" s="381" t="s">
        <v>458</v>
      </c>
      <c r="B25" s="396">
        <v>0</v>
      </c>
      <c r="C25" s="397">
        <v>0</v>
      </c>
      <c r="D25" s="396">
        <v>0</v>
      </c>
      <c r="E25" s="397">
        <v>0</v>
      </c>
      <c r="F25" s="396">
        <v>0</v>
      </c>
      <c r="G25" s="397">
        <v>0</v>
      </c>
      <c r="H25" s="396">
        <v>0</v>
      </c>
      <c r="I25" s="397">
        <v>0</v>
      </c>
      <c r="J25" s="396">
        <v>0</v>
      </c>
      <c r="K25" s="397">
        <v>0</v>
      </c>
      <c r="L25" s="396">
        <v>877.24068</v>
      </c>
      <c r="M25" s="397">
        <v>2.3652476608277627E-3</v>
      </c>
      <c r="N25" s="396">
        <v>0</v>
      </c>
      <c r="O25" s="397">
        <v>0</v>
      </c>
      <c r="P25" s="396">
        <v>0</v>
      </c>
      <c r="Q25" s="397">
        <v>0</v>
      </c>
      <c r="R25" s="396">
        <v>877.24068</v>
      </c>
      <c r="S25" s="397">
        <v>1.4697141794710154E-4</v>
      </c>
    </row>
    <row r="26" spans="1:19" ht="19.5">
      <c r="A26" s="381" t="s">
        <v>466</v>
      </c>
      <c r="B26" s="396">
        <v>17774.095530000002</v>
      </c>
      <c r="C26" s="397">
        <v>2.0089106776886034E-2</v>
      </c>
      <c r="D26" s="396">
        <v>180969.56311000002</v>
      </c>
      <c r="E26" s="397">
        <v>8.6218236751675545E-2</v>
      </c>
      <c r="F26" s="396">
        <v>80094.468349999996</v>
      </c>
      <c r="G26" s="397">
        <v>0.2059668343973621</v>
      </c>
      <c r="H26" s="396">
        <v>6891.9288099999994</v>
      </c>
      <c r="I26" s="397">
        <v>0.23621518203834105</v>
      </c>
      <c r="J26" s="396">
        <v>2095.4616900000001</v>
      </c>
      <c r="K26" s="397">
        <v>0.115231598146277</v>
      </c>
      <c r="L26" s="396">
        <v>46128.089189999999</v>
      </c>
      <c r="M26" s="397">
        <v>0.12437220199945802</v>
      </c>
      <c r="N26" s="396">
        <v>16174.71774</v>
      </c>
      <c r="O26" s="397">
        <v>4.6390295796672837E-2</v>
      </c>
      <c r="P26" s="396">
        <v>244474.3953</v>
      </c>
      <c r="Q26" s="397">
        <v>0.13364623335965231</v>
      </c>
      <c r="R26" s="396">
        <v>594602.71972000005</v>
      </c>
      <c r="S26" s="397">
        <v>9.9618732720479178E-2</v>
      </c>
    </row>
    <row r="27" spans="1:19" ht="19.5">
      <c r="A27" s="382" t="s">
        <v>460</v>
      </c>
      <c r="B27" s="396">
        <v>0</v>
      </c>
      <c r="C27" s="397">
        <v>0</v>
      </c>
      <c r="D27" s="396">
        <v>0</v>
      </c>
      <c r="E27" s="397">
        <v>0</v>
      </c>
      <c r="F27" s="396">
        <v>0</v>
      </c>
      <c r="G27" s="397">
        <v>0</v>
      </c>
      <c r="H27" s="396">
        <v>0</v>
      </c>
      <c r="I27" s="397">
        <v>0</v>
      </c>
      <c r="J27" s="396">
        <v>0</v>
      </c>
      <c r="K27" s="397">
        <v>0</v>
      </c>
      <c r="L27" s="396">
        <v>0</v>
      </c>
      <c r="M27" s="397">
        <v>0</v>
      </c>
      <c r="N27" s="396">
        <v>0</v>
      </c>
      <c r="O27" s="397">
        <v>0</v>
      </c>
      <c r="P27" s="396">
        <v>0</v>
      </c>
      <c r="Q27" s="397">
        <v>0</v>
      </c>
      <c r="R27" s="396">
        <v>0</v>
      </c>
      <c r="S27" s="397">
        <v>0</v>
      </c>
    </row>
    <row r="28" spans="1:19" ht="19.5" customHeight="1">
      <c r="A28" s="380" t="s">
        <v>461</v>
      </c>
      <c r="B28" s="396">
        <v>0</v>
      </c>
      <c r="C28" s="397">
        <v>0</v>
      </c>
      <c r="D28" s="396">
        <v>0</v>
      </c>
      <c r="E28" s="397">
        <v>0</v>
      </c>
      <c r="F28" s="396">
        <v>0</v>
      </c>
      <c r="G28" s="397">
        <v>0</v>
      </c>
      <c r="H28" s="396">
        <v>0</v>
      </c>
      <c r="I28" s="397">
        <v>0</v>
      </c>
      <c r="J28" s="396">
        <v>0</v>
      </c>
      <c r="K28" s="397">
        <v>0</v>
      </c>
      <c r="L28" s="396">
        <v>0</v>
      </c>
      <c r="M28" s="397">
        <v>0</v>
      </c>
      <c r="N28" s="396">
        <v>0</v>
      </c>
      <c r="O28" s="397">
        <v>0</v>
      </c>
      <c r="P28" s="396">
        <v>0</v>
      </c>
      <c r="Q28" s="397">
        <v>0</v>
      </c>
      <c r="R28" s="396">
        <v>0</v>
      </c>
      <c r="S28" s="397">
        <v>0</v>
      </c>
    </row>
    <row r="29" spans="1:19" ht="19.5">
      <c r="A29" s="380" t="s">
        <v>467</v>
      </c>
      <c r="B29" s="396">
        <v>0</v>
      </c>
      <c r="C29" s="397">
        <v>0</v>
      </c>
      <c r="D29" s="396">
        <v>0</v>
      </c>
      <c r="E29" s="397">
        <v>0</v>
      </c>
      <c r="F29" s="396">
        <v>0</v>
      </c>
      <c r="G29" s="397">
        <v>0</v>
      </c>
      <c r="H29" s="396">
        <v>0</v>
      </c>
      <c r="I29" s="397">
        <v>0</v>
      </c>
      <c r="J29" s="396">
        <v>0</v>
      </c>
      <c r="K29" s="397">
        <v>0</v>
      </c>
      <c r="L29" s="396">
        <v>0</v>
      </c>
      <c r="M29" s="397">
        <v>0</v>
      </c>
      <c r="N29" s="396">
        <v>0</v>
      </c>
      <c r="O29" s="397">
        <v>0</v>
      </c>
      <c r="P29" s="396">
        <v>0</v>
      </c>
      <c r="Q29" s="397">
        <v>0</v>
      </c>
      <c r="R29" s="396">
        <v>0</v>
      </c>
      <c r="S29" s="397">
        <v>0</v>
      </c>
    </row>
    <row r="30" spans="1:19" ht="18">
      <c r="A30" s="373" t="s">
        <v>468</v>
      </c>
      <c r="B30" s="394">
        <v>887023.13097000006</v>
      </c>
      <c r="C30" s="395">
        <v>1.0025546651050374</v>
      </c>
      <c r="D30" s="394">
        <v>2113865.2494299999</v>
      </c>
      <c r="E30" s="395">
        <v>1.0070960630308581</v>
      </c>
      <c r="F30" s="394">
        <v>389568.00063000002</v>
      </c>
      <c r="G30" s="395">
        <v>1.0017931266069846</v>
      </c>
      <c r="H30" s="394">
        <v>29240.081920000001</v>
      </c>
      <c r="I30" s="395">
        <v>1.0021797183289254</v>
      </c>
      <c r="J30" s="394">
        <v>18200.170690000003</v>
      </c>
      <c r="K30" s="395">
        <v>1.000846145339803</v>
      </c>
      <c r="L30" s="394">
        <v>371538.9277</v>
      </c>
      <c r="M30" s="395">
        <v>1.0017565300880487</v>
      </c>
      <c r="N30" s="394">
        <v>349304.47775999998</v>
      </c>
      <c r="O30" s="395">
        <v>1.0018312719186113</v>
      </c>
      <c r="P30" s="394">
        <v>1836469.36702</v>
      </c>
      <c r="Q30" s="395">
        <v>1.0039383195177818</v>
      </c>
      <c r="R30" s="394">
        <v>5995209.4061200004</v>
      </c>
      <c r="S30" s="395">
        <v>1.0044272311986913</v>
      </c>
    </row>
    <row r="31" spans="1:19" ht="19.5">
      <c r="A31" s="380" t="s">
        <v>469</v>
      </c>
      <c r="B31" s="396">
        <v>2260.2727999999997</v>
      </c>
      <c r="C31" s="397">
        <v>2.5546651050373397E-3</v>
      </c>
      <c r="D31" s="396">
        <v>14894.429239999999</v>
      </c>
      <c r="E31" s="397">
        <v>7.0960630308580224E-3</v>
      </c>
      <c r="F31" s="396">
        <v>697.29441000000008</v>
      </c>
      <c r="G31" s="397">
        <v>1.7931266069846673E-3</v>
      </c>
      <c r="H31" s="396">
        <v>63.596519999999998</v>
      </c>
      <c r="I31" s="397">
        <v>2.1797183289252518E-3</v>
      </c>
      <c r="J31" s="396">
        <v>15.38697</v>
      </c>
      <c r="K31" s="397">
        <v>8.4614533980280967E-4</v>
      </c>
      <c r="L31" s="396">
        <v>651.47496999999998</v>
      </c>
      <c r="M31" s="397">
        <v>1.7565300880487405E-3</v>
      </c>
      <c r="N31" s="396">
        <v>638.50220999999999</v>
      </c>
      <c r="O31" s="397">
        <v>1.831271918611503E-3</v>
      </c>
      <c r="P31" s="396">
        <v>7204.2305900000001</v>
      </c>
      <c r="Q31" s="397">
        <v>3.9383195177817697E-3</v>
      </c>
      <c r="R31" s="396">
        <v>26425.187709999995</v>
      </c>
      <c r="S31" s="397">
        <v>4.427231198691128E-3</v>
      </c>
    </row>
    <row r="32" spans="1:19" ht="22.5" customHeight="1">
      <c r="A32" s="978" t="s">
        <v>470</v>
      </c>
      <c r="B32" s="979">
        <v>884762.8581699999</v>
      </c>
      <c r="C32" s="980">
        <v>1</v>
      </c>
      <c r="D32" s="979">
        <v>2098970.8201899999</v>
      </c>
      <c r="E32" s="980">
        <v>1</v>
      </c>
      <c r="F32" s="979">
        <v>388870.70622000005</v>
      </c>
      <c r="G32" s="980">
        <v>1</v>
      </c>
      <c r="H32" s="979">
        <v>29176.485399999998</v>
      </c>
      <c r="I32" s="980">
        <v>1</v>
      </c>
      <c r="J32" s="979">
        <v>18184.783719999999</v>
      </c>
      <c r="K32" s="980">
        <v>1</v>
      </c>
      <c r="L32" s="979">
        <v>370887.45273000002</v>
      </c>
      <c r="M32" s="980">
        <v>1</v>
      </c>
      <c r="N32" s="979">
        <v>348665.97555000003</v>
      </c>
      <c r="O32" s="980">
        <v>1</v>
      </c>
      <c r="P32" s="979">
        <v>1829265.13643</v>
      </c>
      <c r="Q32" s="980">
        <v>1</v>
      </c>
      <c r="R32" s="979">
        <v>5968784.2184100002</v>
      </c>
      <c r="S32" s="980">
        <v>1</v>
      </c>
    </row>
    <row r="33" spans="1:19" ht="19.5">
      <c r="A33" s="382" t="s">
        <v>471</v>
      </c>
      <c r="B33" s="396">
        <v>550.45239000000004</v>
      </c>
      <c r="C33" s="397">
        <v>6.2214681020689405E-4</v>
      </c>
      <c r="D33" s="396">
        <v>871.02076999999997</v>
      </c>
      <c r="E33" s="397">
        <v>4.1497516860246526E-4</v>
      </c>
      <c r="F33" s="396">
        <v>0</v>
      </c>
      <c r="G33" s="397">
        <v>0</v>
      </c>
      <c r="H33" s="396">
        <v>0</v>
      </c>
      <c r="I33" s="397">
        <v>0</v>
      </c>
      <c r="J33" s="396">
        <v>0</v>
      </c>
      <c r="K33" s="397">
        <v>0</v>
      </c>
      <c r="L33" s="396">
        <v>544.38405</v>
      </c>
      <c r="M33" s="397">
        <v>1.4677877237230311E-3</v>
      </c>
      <c r="N33" s="396">
        <v>333.09438</v>
      </c>
      <c r="O33" s="397">
        <v>9.553395035881068E-4</v>
      </c>
      <c r="P33" s="396">
        <v>2742.7336</v>
      </c>
      <c r="Q33" s="397">
        <v>1.499363621696048E-3</v>
      </c>
      <c r="R33" s="396">
        <v>5041.6851900000001</v>
      </c>
      <c r="S33" s="397">
        <v>8.446753987938659E-4</v>
      </c>
    </row>
    <row r="34" spans="1:19" ht="19.5">
      <c r="A34" s="382" t="s">
        <v>472</v>
      </c>
      <c r="B34" s="396">
        <v>0</v>
      </c>
      <c r="C34" s="397">
        <v>0</v>
      </c>
      <c r="D34" s="396">
        <v>0</v>
      </c>
      <c r="E34" s="397">
        <v>0</v>
      </c>
      <c r="F34" s="396">
        <v>0</v>
      </c>
      <c r="G34" s="397">
        <v>0</v>
      </c>
      <c r="H34" s="396">
        <v>0</v>
      </c>
      <c r="I34" s="397">
        <v>0</v>
      </c>
      <c r="J34" s="396">
        <v>0</v>
      </c>
      <c r="K34" s="397">
        <v>0</v>
      </c>
      <c r="L34" s="396">
        <v>0</v>
      </c>
      <c r="M34" s="397">
        <v>0</v>
      </c>
      <c r="N34" s="396">
        <v>0</v>
      </c>
      <c r="O34" s="397">
        <v>0</v>
      </c>
      <c r="P34" s="396">
        <v>0</v>
      </c>
      <c r="Q34" s="397">
        <v>0</v>
      </c>
      <c r="R34" s="396">
        <v>0</v>
      </c>
      <c r="S34" s="397">
        <v>0</v>
      </c>
    </row>
    <row r="35" spans="1:19" ht="12.75" customHeight="1">
      <c r="A35" s="23" t="s">
        <v>584</v>
      </c>
    </row>
    <row r="36" spans="1:19" ht="12.75" customHeight="1"/>
    <row r="37" spans="1:19" ht="12.75" customHeight="1">
      <c r="A37" s="630" t="s">
        <v>86</v>
      </c>
    </row>
    <row r="38" spans="1:19" ht="12.75" customHeight="1">
      <c r="S38" s="25" t="s">
        <v>860</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1"/>
  <sheetViews>
    <sheetView showGridLines="0" zoomScaleNormal="100" workbookViewId="0"/>
  </sheetViews>
  <sheetFormatPr defaultColWidth="8.85546875" defaultRowHeight="15"/>
  <cols>
    <col min="1" max="1" width="23.85546875" style="268" customWidth="1"/>
    <col min="2" max="2" width="15.140625" style="268" bestFit="1" customWidth="1"/>
    <col min="3" max="3" width="11.85546875" style="268" customWidth="1"/>
    <col min="4" max="4" width="12.5703125" style="268" bestFit="1" customWidth="1"/>
    <col min="5" max="5" width="12.42578125" style="268" customWidth="1"/>
    <col min="6" max="6" width="8.5703125" style="268" customWidth="1"/>
    <col min="7" max="7" width="12.140625" style="268" customWidth="1"/>
    <col min="8" max="8" width="6" style="268" customWidth="1"/>
    <col min="9" max="9" width="8" style="268" customWidth="1"/>
    <col min="10" max="10" width="8.140625" style="268" bestFit="1" customWidth="1"/>
    <col min="11" max="11" width="9" style="268" customWidth="1"/>
    <col min="12" max="12" width="8.85546875" style="268" customWidth="1"/>
    <col min="13" max="16384" width="8.85546875" style="268"/>
  </cols>
  <sheetData>
    <row r="1" spans="1:12" ht="12.75" customHeight="1">
      <c r="A1" s="139" t="s">
        <v>1140</v>
      </c>
      <c r="G1" s="140" t="str">
        <f>Naslovnica!A20</f>
        <v>Srpanj 2021.</v>
      </c>
      <c r="L1" s="140"/>
    </row>
    <row r="2" spans="1:12" ht="12.75" customHeight="1">
      <c r="A2" s="543" t="s">
        <v>1141</v>
      </c>
      <c r="G2" s="545" t="str">
        <f>Naslovnica!A24</f>
        <v>July 2021</v>
      </c>
      <c r="L2" s="545"/>
    </row>
    <row r="3" spans="1:12" ht="12.75" customHeight="1"/>
    <row r="4" spans="1:12" s="64" customFormat="1">
      <c r="A4" s="1116" t="s">
        <v>1194</v>
      </c>
      <c r="B4" s="1117" t="s">
        <v>1196</v>
      </c>
      <c r="C4" s="1117"/>
      <c r="D4" s="1117"/>
      <c r="E4" s="1117"/>
      <c r="F4" s="1117"/>
      <c r="G4" s="1117"/>
      <c r="H4" s="948"/>
    </row>
    <row r="5" spans="1:12" s="64" customFormat="1" ht="22.15" customHeight="1">
      <c r="A5" s="1116"/>
      <c r="B5" s="1118" t="str">
        <f>G1</f>
        <v>Srpanj 2021.</v>
      </c>
      <c r="C5" s="1118"/>
      <c r="D5" s="1119" t="s">
        <v>17</v>
      </c>
      <c r="E5" s="1119"/>
      <c r="F5" s="1116" t="s">
        <v>248</v>
      </c>
      <c r="G5" s="1116"/>
    </row>
    <row r="6" spans="1:12" s="64" customFormat="1">
      <c r="A6" s="1116"/>
      <c r="B6" s="1120" t="str">
        <f>Naslovnica!A24</f>
        <v>July 2021</v>
      </c>
      <c r="C6" s="1121"/>
      <c r="D6" s="1124" t="s">
        <v>45</v>
      </c>
      <c r="E6" s="1124"/>
      <c r="F6" s="1124" t="s">
        <v>51</v>
      </c>
      <c r="G6" s="1124"/>
    </row>
    <row r="7" spans="1:12" s="64" customFormat="1">
      <c r="A7" s="1116"/>
      <c r="B7" s="965" t="s">
        <v>27</v>
      </c>
      <c r="C7" s="965" t="s">
        <v>28</v>
      </c>
      <c r="D7" s="692" t="s">
        <v>1192</v>
      </c>
      <c r="E7" s="692" t="s">
        <v>153</v>
      </c>
      <c r="F7" s="692" t="s">
        <v>1192</v>
      </c>
      <c r="G7" s="692" t="s">
        <v>153</v>
      </c>
    </row>
    <row r="8" spans="1:12" s="64" customFormat="1">
      <c r="A8" s="1116"/>
      <c r="B8" s="966" t="s">
        <v>29</v>
      </c>
      <c r="C8" s="966" t="s">
        <v>30</v>
      </c>
      <c r="D8" s="733" t="s">
        <v>1193</v>
      </c>
      <c r="E8" s="733" t="s">
        <v>154</v>
      </c>
      <c r="F8" s="733" t="s">
        <v>1193</v>
      </c>
      <c r="G8" s="733" t="s">
        <v>154</v>
      </c>
    </row>
    <row r="9" spans="1:12" s="64" customFormat="1">
      <c r="A9" s="1008" t="s">
        <v>917</v>
      </c>
      <c r="B9" s="1009">
        <v>568</v>
      </c>
      <c r="C9" s="1010">
        <v>1.2504127682993946E-2</v>
      </c>
      <c r="D9" s="1009">
        <v>5</v>
      </c>
      <c r="E9" s="1010">
        <v>8.8809946714032417E-3</v>
      </c>
      <c r="F9" s="1009">
        <v>20</v>
      </c>
      <c r="G9" s="1010">
        <v>3.649635036496357E-2</v>
      </c>
    </row>
    <row r="10" spans="1:12" s="64" customFormat="1">
      <c r="A10" s="1008" t="s">
        <v>901</v>
      </c>
      <c r="B10" s="1009">
        <v>1441</v>
      </c>
      <c r="C10" s="1010">
        <v>3.1722619702806827E-2</v>
      </c>
      <c r="D10" s="1009">
        <v>0</v>
      </c>
      <c r="E10" s="1010">
        <v>0</v>
      </c>
      <c r="F10" s="1009">
        <v>-6</v>
      </c>
      <c r="G10" s="1010">
        <v>-4.146510020732519E-3</v>
      </c>
    </row>
    <row r="11" spans="1:12" s="64" customFormat="1">
      <c r="A11" s="1008" t="s">
        <v>200</v>
      </c>
      <c r="B11" s="1009">
        <v>304</v>
      </c>
      <c r="C11" s="1010">
        <v>6.692350027517887E-3</v>
      </c>
      <c r="D11" s="1009">
        <v>-1</v>
      </c>
      <c r="E11" s="1010">
        <v>-3.2786885245901232E-3</v>
      </c>
      <c r="F11" s="1009">
        <v>-4</v>
      </c>
      <c r="G11" s="1010">
        <v>-1.2987012987012991E-2</v>
      </c>
    </row>
    <row r="12" spans="1:12" s="64" customFormat="1">
      <c r="A12" s="1008" t="s">
        <v>919</v>
      </c>
      <c r="B12" s="1009">
        <v>850</v>
      </c>
      <c r="C12" s="1010">
        <v>1.8712162905888827E-2</v>
      </c>
      <c r="D12" s="1009">
        <v>8</v>
      </c>
      <c r="E12" s="1010">
        <v>9.5011876484560887E-3</v>
      </c>
      <c r="F12" s="1009">
        <v>-8</v>
      </c>
      <c r="G12" s="1010">
        <v>-9.3240093240093413E-3</v>
      </c>
    </row>
    <row r="13" spans="1:12" s="64" customFormat="1">
      <c r="A13" s="1008" t="s">
        <v>201</v>
      </c>
      <c r="B13" s="1009">
        <v>360</v>
      </c>
      <c r="C13" s="1010">
        <v>7.9251513483764441E-3</v>
      </c>
      <c r="D13" s="1009">
        <v>-1</v>
      </c>
      <c r="E13" s="1010">
        <v>-2.7700831024930483E-3</v>
      </c>
      <c r="F13" s="1009">
        <v>-2</v>
      </c>
      <c r="G13" s="1010">
        <v>-5.5248618784530246E-3</v>
      </c>
    </row>
    <row r="14" spans="1:12" s="64" customFormat="1">
      <c r="A14" s="1008" t="s">
        <v>202</v>
      </c>
      <c r="B14" s="1009">
        <v>3647</v>
      </c>
      <c r="C14" s="1010">
        <v>8.02861860209136E-2</v>
      </c>
      <c r="D14" s="1009">
        <v>-4</v>
      </c>
      <c r="E14" s="1010">
        <v>-1.0955902492467695E-3</v>
      </c>
      <c r="F14" s="1009">
        <v>-41</v>
      </c>
      <c r="G14" s="1010">
        <v>-1.1117136659436033E-2</v>
      </c>
    </row>
    <row r="15" spans="1:12" s="64" customFormat="1">
      <c r="A15" s="1008" t="s">
        <v>203</v>
      </c>
      <c r="B15" s="1009">
        <v>1846</v>
      </c>
      <c r="C15" s="1010">
        <v>4.0638414969730322E-2</v>
      </c>
      <c r="D15" s="1009">
        <v>1</v>
      </c>
      <c r="E15" s="1010">
        <v>5.420054200542257E-4</v>
      </c>
      <c r="F15" s="1009">
        <v>57</v>
      </c>
      <c r="G15" s="1010">
        <v>3.1861375069871523E-2</v>
      </c>
    </row>
    <row r="16" spans="1:12" s="64" customFormat="1" ht="24">
      <c r="A16" s="1011" t="s">
        <v>204</v>
      </c>
      <c r="B16" s="1009">
        <v>4373</v>
      </c>
      <c r="C16" s="1010">
        <v>9.6268574573472751E-2</v>
      </c>
      <c r="D16" s="1009">
        <v>3</v>
      </c>
      <c r="E16" s="1010">
        <v>6.8649885583527137E-4</v>
      </c>
      <c r="F16" s="1009">
        <v>-33</v>
      </c>
      <c r="G16" s="1010">
        <v>-7.489786654562014E-3</v>
      </c>
    </row>
    <row r="17" spans="1:12" s="64" customFormat="1">
      <c r="A17" s="1008" t="s">
        <v>205</v>
      </c>
      <c r="B17" s="1009">
        <v>3726</v>
      </c>
      <c r="C17" s="1010">
        <v>8.2025316455696204E-2</v>
      </c>
      <c r="D17" s="1009">
        <v>29</v>
      </c>
      <c r="E17" s="1010">
        <v>7.8441979983769894E-3</v>
      </c>
      <c r="F17" s="1009">
        <v>42</v>
      </c>
      <c r="G17" s="1010">
        <v>1.1400651465798051E-2</v>
      </c>
    </row>
    <row r="18" spans="1:12" s="64" customFormat="1">
      <c r="A18" s="1008" t="s">
        <v>206</v>
      </c>
      <c r="B18" s="1009">
        <v>4105</v>
      </c>
      <c r="C18" s="1010">
        <v>9.0368739680792509E-2</v>
      </c>
      <c r="D18" s="1009">
        <v>1</v>
      </c>
      <c r="E18" s="1010">
        <v>2.436647173489348E-4</v>
      </c>
      <c r="F18" s="1009">
        <v>34</v>
      </c>
      <c r="G18" s="1010">
        <v>8.351756325227111E-3</v>
      </c>
    </row>
    <row r="19" spans="1:12" s="64" customFormat="1">
      <c r="A19" s="1008" t="s">
        <v>676</v>
      </c>
      <c r="B19" s="1009">
        <v>2979</v>
      </c>
      <c r="C19" s="1010">
        <v>6.5580627407815076E-2</v>
      </c>
      <c r="D19" s="1009">
        <v>-1</v>
      </c>
      <c r="E19" s="1010">
        <v>-3.3557046979870719E-4</v>
      </c>
      <c r="F19" s="1009">
        <v>28</v>
      </c>
      <c r="G19" s="1010">
        <v>9.4883090477804188E-3</v>
      </c>
    </row>
    <row r="20" spans="1:12" s="64" customFormat="1">
      <c r="A20" s="1008" t="s">
        <v>207</v>
      </c>
      <c r="B20" s="1009">
        <v>817</v>
      </c>
      <c r="C20" s="1010">
        <v>1.798569069895432E-2</v>
      </c>
      <c r="D20" s="1009">
        <v>8</v>
      </c>
      <c r="E20" s="1010">
        <v>9.8887515451173691E-3</v>
      </c>
      <c r="F20" s="1009">
        <v>3</v>
      </c>
      <c r="G20" s="1010">
        <v>3.6855036855036882E-3</v>
      </c>
    </row>
    <row r="21" spans="1:12" s="64" customFormat="1">
      <c r="A21" s="1008" t="s">
        <v>208</v>
      </c>
      <c r="B21" s="1009">
        <v>3622</v>
      </c>
      <c r="C21" s="1010">
        <v>7.9735828288387448E-2</v>
      </c>
      <c r="D21" s="1009">
        <v>-3</v>
      </c>
      <c r="E21" s="1010">
        <v>-8.2758620689660223E-4</v>
      </c>
      <c r="F21" s="1009">
        <v>-34</v>
      </c>
      <c r="G21" s="1010">
        <v>-9.2997811816192266E-3</v>
      </c>
    </row>
    <row r="22" spans="1:12" s="64" customFormat="1">
      <c r="A22" s="1008" t="s">
        <v>213</v>
      </c>
      <c r="B22" s="1009">
        <v>92</v>
      </c>
      <c r="C22" s="1010">
        <v>2.0253164556962027E-3</v>
      </c>
      <c r="D22" s="1009">
        <v>0</v>
      </c>
      <c r="E22" s="1010">
        <v>0</v>
      </c>
      <c r="F22" s="1009">
        <v>3</v>
      </c>
      <c r="G22" s="1010">
        <v>3.3707865168539408E-2</v>
      </c>
    </row>
    <row r="23" spans="1:12" s="64" customFormat="1">
      <c r="A23" s="1008" t="s">
        <v>247</v>
      </c>
      <c r="B23" s="1009">
        <v>215</v>
      </c>
      <c r="C23" s="1010">
        <v>4.7330764997248215E-3</v>
      </c>
      <c r="D23" s="1009">
        <v>0</v>
      </c>
      <c r="E23" s="1010">
        <v>0</v>
      </c>
      <c r="F23" s="1009">
        <v>5</v>
      </c>
      <c r="G23" s="1010">
        <v>2.3809523809523725E-2</v>
      </c>
    </row>
    <row r="24" spans="1:12" s="64" customFormat="1">
      <c r="A24" s="1008" t="s">
        <v>246</v>
      </c>
      <c r="B24" s="1009">
        <v>10454</v>
      </c>
      <c r="C24" s="1010">
        <v>0.23013758943313153</v>
      </c>
      <c r="D24" s="1009">
        <v>-101</v>
      </c>
      <c r="E24" s="1010">
        <v>-9.5689246802462824E-3</v>
      </c>
      <c r="F24" s="1009">
        <v>48</v>
      </c>
      <c r="G24" s="1010">
        <v>4.6127234287911545E-3</v>
      </c>
    </row>
    <row r="25" spans="1:12" s="64" customFormat="1">
      <c r="A25" s="1011" t="s">
        <v>209</v>
      </c>
      <c r="B25" s="1009">
        <v>1770</v>
      </c>
      <c r="C25" s="1010">
        <v>3.8965327462850856E-2</v>
      </c>
      <c r="D25" s="1009">
        <v>32</v>
      </c>
      <c r="E25" s="1010">
        <v>1.8411967779056404E-2</v>
      </c>
      <c r="F25" s="1009">
        <v>38</v>
      </c>
      <c r="G25" s="1010">
        <v>2.1939953810623525E-2</v>
      </c>
    </row>
    <row r="26" spans="1:12" s="64" customFormat="1" ht="24">
      <c r="A26" s="1011" t="s">
        <v>923</v>
      </c>
      <c r="B26" s="1009">
        <v>754</v>
      </c>
      <c r="C26" s="1010">
        <v>1.6598789212988442E-2</v>
      </c>
      <c r="D26" s="1009">
        <v>-2</v>
      </c>
      <c r="E26" s="1010">
        <v>-2.6455026455026731E-3</v>
      </c>
      <c r="F26" s="1009">
        <v>-4</v>
      </c>
      <c r="G26" s="1010">
        <v>-5.2770448548812299E-3</v>
      </c>
    </row>
    <row r="27" spans="1:12" s="64" customFormat="1">
      <c r="A27" s="1008" t="s">
        <v>211</v>
      </c>
      <c r="B27" s="1009">
        <v>2647</v>
      </c>
      <c r="C27" s="1010">
        <v>5.8271876719867916E-2</v>
      </c>
      <c r="D27" s="1009">
        <v>-1</v>
      </c>
      <c r="E27" s="1010">
        <v>-3.7764350453173279E-4</v>
      </c>
      <c r="F27" s="1009">
        <v>45</v>
      </c>
      <c r="G27" s="1010">
        <v>1.7294388931591076E-2</v>
      </c>
    </row>
    <row r="28" spans="1:12" s="64" customFormat="1">
      <c r="A28" s="1008" t="s">
        <v>212</v>
      </c>
      <c r="B28" s="1009">
        <v>855</v>
      </c>
      <c r="C28" s="1010">
        <v>1.8822234452394056E-2</v>
      </c>
      <c r="D28" s="1009">
        <v>0</v>
      </c>
      <c r="E28" s="1010">
        <v>0</v>
      </c>
      <c r="F28" s="1009">
        <v>6</v>
      </c>
      <c r="G28" s="1010">
        <v>7.0671378091873294E-3</v>
      </c>
    </row>
    <row r="29" spans="1:12" s="64" customFormat="1" ht="18" customHeight="1">
      <c r="A29" s="1012" t="s">
        <v>1139</v>
      </c>
      <c r="B29" s="1013">
        <v>45425</v>
      </c>
      <c r="C29" s="1014">
        <v>1.0000000000000002</v>
      </c>
      <c r="D29" s="1013">
        <v>-27</v>
      </c>
      <c r="E29" s="1014">
        <v>-5.9403326586293659E-4</v>
      </c>
      <c r="F29" s="1013">
        <v>197</v>
      </c>
      <c r="G29" s="1014">
        <v>4.3557088529229127E-3</v>
      </c>
    </row>
    <row r="30" spans="1:12">
      <c r="A30" s="29" t="s">
        <v>581</v>
      </c>
      <c r="I30" s="962"/>
      <c r="J30" s="962"/>
      <c r="K30" s="962"/>
      <c r="L30" s="963"/>
    </row>
    <row r="31" spans="1:12">
      <c r="A31" s="33" t="s">
        <v>999</v>
      </c>
      <c r="B31" s="845"/>
      <c r="C31" s="947"/>
      <c r="D31" s="769"/>
      <c r="E31" s="844"/>
      <c r="F31" s="844"/>
      <c r="G31" s="844"/>
      <c r="I31" s="962"/>
      <c r="J31" s="962"/>
      <c r="K31" s="962"/>
      <c r="L31" s="963"/>
    </row>
    <row r="32" spans="1:12" ht="12.75" customHeight="1"/>
    <row r="33" spans="1:8">
      <c r="A33" s="139" t="s">
        <v>927</v>
      </c>
      <c r="H33" s="943"/>
    </row>
    <row r="34" spans="1:8">
      <c r="A34" s="543" t="s">
        <v>928</v>
      </c>
      <c r="H34" s="944"/>
    </row>
    <row r="35" spans="1:8">
      <c r="D35" s="774"/>
      <c r="E35" s="774" t="s">
        <v>43</v>
      </c>
      <c r="G35" s="730" t="s">
        <v>1538</v>
      </c>
      <c r="H35" s="318"/>
    </row>
    <row r="36" spans="1:8" ht="12.75" customHeight="1">
      <c r="D36" s="775"/>
      <c r="E36" s="775" t="s">
        <v>44</v>
      </c>
      <c r="F36" s="534"/>
      <c r="G36" s="545" t="s">
        <v>1539</v>
      </c>
      <c r="H36" s="319"/>
    </row>
    <row r="37" spans="1:8" ht="12.75" customHeight="1">
      <c r="D37" s="775"/>
      <c r="E37" s="775"/>
      <c r="F37" s="534"/>
      <c r="G37" s="545"/>
      <c r="H37" s="319"/>
    </row>
    <row r="38" spans="1:8" ht="23.45" customHeight="1">
      <c r="A38" s="739"/>
      <c r="B38" s="740"/>
      <c r="C38" s="740" t="s">
        <v>1262</v>
      </c>
      <c r="D38" s="740"/>
      <c r="E38" s="1093" t="s">
        <v>573</v>
      </c>
      <c r="F38" s="1093"/>
      <c r="G38" s="1093"/>
      <c r="H38" s="319"/>
    </row>
    <row r="39" spans="1:8" ht="24">
      <c r="A39" s="739"/>
      <c r="B39" s="741"/>
      <c r="C39" s="742" t="s">
        <v>1263</v>
      </c>
      <c r="D39" s="741"/>
      <c r="E39" s="1097" t="s">
        <v>574</v>
      </c>
      <c r="F39" s="1097"/>
      <c r="G39" s="743" t="s">
        <v>575</v>
      </c>
      <c r="H39" s="319"/>
    </row>
    <row r="40" spans="1:8" ht="24">
      <c r="A40" s="995" t="s">
        <v>1197</v>
      </c>
      <c r="B40" s="1004" t="s">
        <v>1198</v>
      </c>
      <c r="C40" s="1004" t="s">
        <v>1199</v>
      </c>
      <c r="D40" s="1004" t="s">
        <v>1200</v>
      </c>
      <c r="E40" s="1004" t="s">
        <v>1198</v>
      </c>
      <c r="F40" s="1004" t="s">
        <v>1199</v>
      </c>
      <c r="G40" s="1004" t="s">
        <v>1200</v>
      </c>
      <c r="H40" s="319"/>
    </row>
    <row r="41" spans="1:8" ht="15" customHeight="1">
      <c r="A41" s="78" t="s">
        <v>6</v>
      </c>
      <c r="B41" s="384">
        <v>6</v>
      </c>
      <c r="C41" s="384">
        <v>8</v>
      </c>
      <c r="D41" s="384">
        <v>14</v>
      </c>
      <c r="E41" s="384">
        <v>0</v>
      </c>
      <c r="F41" s="384">
        <v>1</v>
      </c>
      <c r="G41" s="385">
        <v>7.6923076923076872E-2</v>
      </c>
      <c r="H41" s="319"/>
    </row>
    <row r="42" spans="1:8" ht="15" customHeight="1">
      <c r="A42" s="78" t="s">
        <v>7</v>
      </c>
      <c r="B42" s="384">
        <v>366</v>
      </c>
      <c r="C42" s="384">
        <v>124</v>
      </c>
      <c r="D42" s="384">
        <v>490</v>
      </c>
      <c r="E42" s="384">
        <v>74</v>
      </c>
      <c r="F42" s="384">
        <v>14</v>
      </c>
      <c r="G42" s="385">
        <v>0.21890547263681581</v>
      </c>
      <c r="H42" s="319"/>
    </row>
    <row r="43" spans="1:8" ht="15" customHeight="1">
      <c r="A43" s="78" t="s">
        <v>8</v>
      </c>
      <c r="B43" s="384">
        <v>1075</v>
      </c>
      <c r="C43" s="384">
        <v>787</v>
      </c>
      <c r="D43" s="384">
        <v>1862</v>
      </c>
      <c r="E43" s="384">
        <v>39</v>
      </c>
      <c r="F43" s="384">
        <v>10</v>
      </c>
      <c r="G43" s="385">
        <v>2.7027027027026973E-2</v>
      </c>
      <c r="H43" s="319"/>
    </row>
    <row r="44" spans="1:8" ht="15" customHeight="1">
      <c r="A44" s="78" t="s">
        <v>9</v>
      </c>
      <c r="B44" s="384">
        <v>2020</v>
      </c>
      <c r="C44" s="384">
        <v>1831</v>
      </c>
      <c r="D44" s="384">
        <v>3851</v>
      </c>
      <c r="E44" s="384">
        <v>23</v>
      </c>
      <c r="F44" s="384">
        <v>-18</v>
      </c>
      <c r="G44" s="385">
        <v>1.3000520020800543E-3</v>
      </c>
      <c r="H44" s="319"/>
    </row>
    <row r="45" spans="1:8" ht="15" customHeight="1">
      <c r="A45" s="78" t="s">
        <v>10</v>
      </c>
      <c r="B45" s="384">
        <v>3162</v>
      </c>
      <c r="C45" s="384">
        <v>3192</v>
      </c>
      <c r="D45" s="384">
        <v>6354</v>
      </c>
      <c r="E45" s="384">
        <v>37</v>
      </c>
      <c r="F45" s="384">
        <v>7</v>
      </c>
      <c r="G45" s="385">
        <v>6.9730586370839731E-3</v>
      </c>
      <c r="H45" s="319"/>
    </row>
    <row r="46" spans="1:8" ht="15" customHeight="1">
      <c r="A46" s="78" t="s">
        <v>11</v>
      </c>
      <c r="B46" s="384">
        <v>3817</v>
      </c>
      <c r="C46" s="384">
        <v>3720</v>
      </c>
      <c r="D46" s="384">
        <v>7537</v>
      </c>
      <c r="E46" s="384">
        <v>33</v>
      </c>
      <c r="F46" s="384">
        <v>17</v>
      </c>
      <c r="G46" s="385">
        <v>6.6782422866300539E-3</v>
      </c>
      <c r="H46" s="319"/>
    </row>
    <row r="47" spans="1:8" ht="15" customHeight="1">
      <c r="A47" s="78" t="s">
        <v>12</v>
      </c>
      <c r="B47" s="384">
        <v>4181</v>
      </c>
      <c r="C47" s="384">
        <v>4363</v>
      </c>
      <c r="D47" s="384">
        <v>8544</v>
      </c>
      <c r="E47" s="384">
        <v>39</v>
      </c>
      <c r="F47" s="384">
        <v>41</v>
      </c>
      <c r="G47" s="385">
        <v>9.4517958412099201E-3</v>
      </c>
      <c r="H47" s="319"/>
    </row>
    <row r="48" spans="1:8" ht="15" customHeight="1">
      <c r="A48" s="78" t="s">
        <v>39</v>
      </c>
      <c r="B48" s="384">
        <v>6213</v>
      </c>
      <c r="C48" s="384">
        <v>6184</v>
      </c>
      <c r="D48" s="384">
        <v>12397</v>
      </c>
      <c r="E48" s="384">
        <v>159</v>
      </c>
      <c r="F48" s="384">
        <v>114</v>
      </c>
      <c r="G48" s="385">
        <v>2.2517321016166214E-2</v>
      </c>
      <c r="H48" s="321"/>
    </row>
    <row r="49" spans="1:8" ht="15" customHeight="1">
      <c r="A49" s="78" t="s">
        <v>40</v>
      </c>
      <c r="B49" s="384">
        <v>2480</v>
      </c>
      <c r="C49" s="384">
        <v>1649</v>
      </c>
      <c r="D49" s="384">
        <v>4129</v>
      </c>
      <c r="E49" s="384">
        <v>34</v>
      </c>
      <c r="F49" s="384">
        <v>44</v>
      </c>
      <c r="G49" s="385">
        <v>1.9254505060478877E-2</v>
      </c>
    </row>
    <row r="50" spans="1:8" ht="15" customHeight="1">
      <c r="A50" s="78" t="s">
        <v>41</v>
      </c>
      <c r="B50" s="384">
        <v>205</v>
      </c>
      <c r="C50" s="384">
        <v>68</v>
      </c>
      <c r="D50" s="384">
        <v>273</v>
      </c>
      <c r="E50" s="384">
        <v>5</v>
      </c>
      <c r="F50" s="384">
        <v>4</v>
      </c>
      <c r="G50" s="385">
        <v>3.4090909090909172E-2</v>
      </c>
    </row>
    <row r="51" spans="1:8" ht="15" customHeight="1">
      <c r="A51" s="78" t="s">
        <v>42</v>
      </c>
      <c r="B51" s="384">
        <v>0</v>
      </c>
      <c r="C51" s="384">
        <v>0</v>
      </c>
      <c r="D51" s="384">
        <v>0</v>
      </c>
      <c r="E51" s="384">
        <v>0</v>
      </c>
      <c r="F51" s="384">
        <v>0</v>
      </c>
      <c r="G51" s="385">
        <v>0</v>
      </c>
    </row>
    <row r="52" spans="1:8" ht="24">
      <c r="A52" s="970" t="s">
        <v>580</v>
      </c>
      <c r="B52" s="971">
        <v>23525</v>
      </c>
      <c r="C52" s="971">
        <v>21926</v>
      </c>
      <c r="D52" s="971">
        <v>45451</v>
      </c>
      <c r="E52" s="971">
        <v>443</v>
      </c>
      <c r="F52" s="971">
        <v>234</v>
      </c>
      <c r="G52" s="972">
        <v>1.5120382364765206E-2</v>
      </c>
      <c r="H52" s="184"/>
    </row>
    <row r="53" spans="1:8" ht="12.75" customHeight="1">
      <c r="A53" s="33" t="s">
        <v>999</v>
      </c>
      <c r="H53" s="184"/>
    </row>
    <row r="54" spans="1:8" ht="12.75" customHeight="1">
      <c r="B54" s="184"/>
      <c r="C54" s="184"/>
      <c r="D54" s="184"/>
      <c r="E54" s="184"/>
      <c r="F54" s="184"/>
      <c r="G54" s="184"/>
      <c r="H54" s="184"/>
    </row>
    <row r="55" spans="1:8">
      <c r="A55" s="631" t="s">
        <v>86</v>
      </c>
    </row>
    <row r="56" spans="1:8">
      <c r="G56" s="835" t="s">
        <v>861</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4"/>
      <c r="J65" s="204"/>
      <c r="K65" s="204"/>
      <c r="L65" s="204"/>
    </row>
    <row r="66" spans="9:12" ht="12.75" customHeight="1">
      <c r="I66" s="204"/>
      <c r="J66" s="204"/>
      <c r="K66" s="204"/>
      <c r="L66" s="204"/>
    </row>
    <row r="67" spans="9:12" ht="12.75" customHeight="1">
      <c r="I67" s="204"/>
      <c r="J67" s="204"/>
      <c r="K67" s="204"/>
      <c r="L67" s="204"/>
    </row>
    <row r="68" spans="9:12" ht="12.75" customHeight="1">
      <c r="I68" s="1125"/>
      <c r="J68" s="1125"/>
      <c r="K68" s="204"/>
      <c r="L68" s="204"/>
    </row>
    <row r="69" spans="9:12" ht="12.75" customHeight="1">
      <c r="I69" s="337"/>
      <c r="J69" s="1122"/>
      <c r="K69" s="204"/>
      <c r="L69" s="204"/>
    </row>
    <row r="70" spans="9:12" ht="12.75" customHeight="1">
      <c r="I70" s="339"/>
      <c r="J70" s="1123"/>
      <c r="K70" s="204"/>
      <c r="L70" s="204"/>
    </row>
    <row r="71" spans="9:12" ht="12.75" customHeight="1">
      <c r="I71" s="341"/>
      <c r="J71" s="342"/>
      <c r="K71" s="204"/>
      <c r="L71" s="204"/>
    </row>
    <row r="72" spans="9:12" ht="12.75" customHeight="1">
      <c r="I72" s="341"/>
      <c r="J72" s="342"/>
      <c r="K72" s="204"/>
      <c r="L72" s="204"/>
    </row>
    <row r="73" spans="9:12" ht="12.75" customHeight="1">
      <c r="I73" s="341"/>
      <c r="J73" s="342"/>
      <c r="K73" s="204"/>
      <c r="L73" s="204"/>
    </row>
    <row r="74" spans="9:12" ht="12.75" customHeight="1">
      <c r="I74" s="341"/>
      <c r="J74" s="342"/>
      <c r="K74" s="204"/>
      <c r="L74" s="204"/>
    </row>
    <row r="75" spans="9:12" ht="12.75" customHeight="1">
      <c r="I75" s="341"/>
      <c r="J75" s="342"/>
      <c r="K75" s="204"/>
      <c r="L75" s="204"/>
    </row>
    <row r="76" spans="9:12" ht="12.75" customHeight="1">
      <c r="I76" s="204"/>
      <c r="J76" s="204"/>
      <c r="K76" s="204"/>
      <c r="L76" s="204"/>
    </row>
    <row r="77" spans="9:12" ht="12.75" customHeight="1">
      <c r="I77" s="204"/>
      <c r="J77" s="204"/>
      <c r="K77" s="204"/>
      <c r="L77" s="204"/>
    </row>
    <row r="78" spans="9:12" ht="12.75" customHeight="1">
      <c r="I78" s="204"/>
      <c r="J78" s="204"/>
      <c r="K78" s="204"/>
      <c r="L78" s="204"/>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582</v>
      </c>
    </row>
    <row r="95" spans="1:4" ht="12.75" customHeight="1"/>
    <row r="96" spans="1:4" ht="12.75" customHeight="1"/>
    <row r="97" ht="12.75" customHeight="1"/>
    <row r="98" ht="12.75" customHeight="1"/>
    <row r="99" ht="12.75" customHeight="1"/>
    <row r="100" ht="12.75" customHeight="1"/>
    <row r="101" ht="12.75" customHeight="1"/>
  </sheetData>
  <mergeCells count="12">
    <mergeCell ref="J69:J70"/>
    <mergeCell ref="D6:E6"/>
    <mergeCell ref="F6:G6"/>
    <mergeCell ref="E38:G38"/>
    <mergeCell ref="E39:F39"/>
    <mergeCell ref="I68:J68"/>
    <mergeCell ref="A4:A8"/>
    <mergeCell ref="B4:G4"/>
    <mergeCell ref="B5:C5"/>
    <mergeCell ref="D5:E5"/>
    <mergeCell ref="F5:G5"/>
    <mergeCell ref="B6:C6"/>
  </mergeCells>
  <hyperlinks>
    <hyperlink ref="A55" location="'2 Sadržaj'!A1" display="Sadržaj / Contents"/>
  </hyperlinks>
  <pageMargins left="0.70866141732283472" right="0.70866141732283472" top="0.74803149606299213" bottom="0.74803149606299213" header="0.31496062992125984" footer="0.31496062992125984"/>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08"/>
  <sheetViews>
    <sheetView showGridLines="0" zoomScaleNormal="100" workbookViewId="0"/>
  </sheetViews>
  <sheetFormatPr defaultColWidth="8.85546875" defaultRowHeight="15"/>
  <cols>
    <col min="1" max="1" width="28" style="268" customWidth="1"/>
    <col min="2" max="2" width="11.7109375" style="268" customWidth="1"/>
    <col min="3" max="3" width="10.85546875" style="268" customWidth="1"/>
    <col min="4" max="4" width="11.28515625" style="268" customWidth="1"/>
    <col min="5" max="5" width="11.140625" style="268" customWidth="1"/>
    <col min="6" max="6" width="11.28515625" style="268" customWidth="1"/>
    <col min="7" max="8" width="11.140625" style="268" customWidth="1"/>
    <col min="9" max="9" width="11.28515625" style="268" customWidth="1"/>
    <col min="10" max="11" width="10.140625" style="268" customWidth="1"/>
    <col min="12" max="12" width="11" style="268" customWidth="1"/>
    <col min="13" max="16384" width="8.85546875" style="268"/>
  </cols>
  <sheetData>
    <row r="1" spans="1:12">
      <c r="A1" s="153" t="s">
        <v>1142</v>
      </c>
      <c r="I1" s="140" t="str">
        <f>Naslovnica!A20</f>
        <v>Srpanj 2021.</v>
      </c>
      <c r="L1" s="140"/>
    </row>
    <row r="2" spans="1:12">
      <c r="A2" s="570" t="s">
        <v>1143</v>
      </c>
      <c r="I2" s="545" t="str">
        <f>Naslovnica!A24</f>
        <v>July 2021</v>
      </c>
      <c r="L2" s="545"/>
    </row>
    <row r="3" spans="1:12" ht="10.15" customHeight="1">
      <c r="A3" s="570"/>
      <c r="I3" s="545"/>
      <c r="L3" s="545"/>
    </row>
    <row r="4" spans="1:12" ht="12.75" customHeight="1">
      <c r="I4" s="14" t="s">
        <v>589</v>
      </c>
    </row>
    <row r="5" spans="1:12" ht="19.899999999999999" customHeight="1">
      <c r="A5" s="1099" t="s">
        <v>1201</v>
      </c>
      <c r="B5" s="1101" t="s">
        <v>1180</v>
      </c>
      <c r="C5" s="1101"/>
      <c r="D5" s="1101"/>
      <c r="E5" s="1101"/>
      <c r="F5" s="1102" t="s">
        <v>1182</v>
      </c>
      <c r="G5" s="1103" t="s">
        <v>1179</v>
      </c>
      <c r="H5" s="1099" t="s">
        <v>1181</v>
      </c>
      <c r="I5" s="1099" t="s">
        <v>1203</v>
      </c>
    </row>
    <row r="6" spans="1:12" s="64" customFormat="1" ht="69" customHeight="1">
      <c r="A6" s="1099"/>
      <c r="B6" s="996" t="s">
        <v>1175</v>
      </c>
      <c r="C6" s="996" t="s">
        <v>1176</v>
      </c>
      <c r="D6" s="996" t="s">
        <v>1177</v>
      </c>
      <c r="E6" s="996" t="s">
        <v>1178</v>
      </c>
      <c r="F6" s="1102"/>
      <c r="G6" s="1103"/>
      <c r="H6" s="1099"/>
      <c r="I6" s="1099"/>
      <c r="J6" s="948"/>
    </row>
    <row r="7" spans="1:12" s="64" customFormat="1">
      <c r="A7" s="981" t="s">
        <v>917</v>
      </c>
      <c r="B7" s="1015">
        <v>164.5</v>
      </c>
      <c r="C7" s="1015">
        <v>11.15869</v>
      </c>
      <c r="D7" s="1015">
        <v>0</v>
      </c>
      <c r="E7" s="1015">
        <v>0</v>
      </c>
      <c r="F7" s="1016">
        <v>175.65869000000001</v>
      </c>
      <c r="G7" s="1017">
        <v>-1.2709700989208539E-2</v>
      </c>
      <c r="H7" s="1016">
        <v>1202.0287000000026</v>
      </c>
      <c r="I7" s="1016">
        <v>22331.928530000005</v>
      </c>
    </row>
    <row r="8" spans="1:12" s="64" customFormat="1">
      <c r="A8" s="981" t="s">
        <v>901</v>
      </c>
      <c r="B8" s="1015">
        <v>8.7933299999999992</v>
      </c>
      <c r="C8" s="1015">
        <v>50.138739999999999</v>
      </c>
      <c r="D8" s="1015">
        <v>0</v>
      </c>
      <c r="E8" s="1015">
        <v>0</v>
      </c>
      <c r="F8" s="1016">
        <v>58.932069999999996</v>
      </c>
      <c r="G8" s="1017">
        <v>0.25375512318514493</v>
      </c>
      <c r="H8" s="1016">
        <v>787.3232399999979</v>
      </c>
      <c r="I8" s="1016">
        <v>19024.288019999989</v>
      </c>
    </row>
    <row r="9" spans="1:12" s="64" customFormat="1">
      <c r="A9" s="981" t="s">
        <v>200</v>
      </c>
      <c r="B9" s="1015">
        <v>11.31363</v>
      </c>
      <c r="C9" s="1015">
        <v>54.89376</v>
      </c>
      <c r="D9" s="1015">
        <v>0</v>
      </c>
      <c r="E9" s="1015">
        <v>0</v>
      </c>
      <c r="F9" s="1016">
        <v>66.207390000000004</v>
      </c>
      <c r="G9" s="1017">
        <v>6.003940600869595E-2</v>
      </c>
      <c r="H9" s="1016">
        <v>450.38936999998987</v>
      </c>
      <c r="I9" s="1016">
        <v>38022.091859999979</v>
      </c>
    </row>
    <row r="10" spans="1:12" s="64" customFormat="1">
      <c r="A10" s="981" t="s">
        <v>919</v>
      </c>
      <c r="B10" s="1015">
        <v>605.95501000000002</v>
      </c>
      <c r="C10" s="1015">
        <v>21.08474</v>
      </c>
      <c r="D10" s="1015">
        <v>0</v>
      </c>
      <c r="E10" s="1015">
        <v>0</v>
      </c>
      <c r="F10" s="1016">
        <v>627.03975000000003</v>
      </c>
      <c r="G10" s="1017">
        <v>3.7713798354601646E-3</v>
      </c>
      <c r="H10" s="1016">
        <v>4442.9525199999916</v>
      </c>
      <c r="I10" s="1016">
        <v>94758.345180000018</v>
      </c>
    </row>
    <row r="11" spans="1:12" s="64" customFormat="1">
      <c r="A11" s="981" t="s">
        <v>201</v>
      </c>
      <c r="B11" s="1015">
        <v>7.32</v>
      </c>
      <c r="C11" s="1015">
        <v>60.183949999999996</v>
      </c>
      <c r="D11" s="1015">
        <v>0</v>
      </c>
      <c r="E11" s="1015">
        <v>0</v>
      </c>
      <c r="F11" s="1016">
        <v>67.503950000000003</v>
      </c>
      <c r="G11" s="1017">
        <v>-2.0267519530731248E-2</v>
      </c>
      <c r="H11" s="1016">
        <v>659.37716999999975</v>
      </c>
      <c r="I11" s="1016">
        <v>6446.2381099999984</v>
      </c>
    </row>
    <row r="12" spans="1:12" s="64" customFormat="1">
      <c r="A12" s="981" t="s">
        <v>202</v>
      </c>
      <c r="B12" s="1015">
        <v>873.91143</v>
      </c>
      <c r="C12" s="1015">
        <v>86.729969999999994</v>
      </c>
      <c r="D12" s="1015">
        <v>0</v>
      </c>
      <c r="E12" s="1015">
        <v>0</v>
      </c>
      <c r="F12" s="1016">
        <v>960.64139999999998</v>
      </c>
      <c r="G12" s="1017">
        <v>1.6467129709327732E-3</v>
      </c>
      <c r="H12" s="1016">
        <v>7041.0051400000229</v>
      </c>
      <c r="I12" s="1016">
        <v>161489.16313000006</v>
      </c>
    </row>
    <row r="13" spans="1:12" s="64" customFormat="1">
      <c r="A13" s="982" t="s">
        <v>203</v>
      </c>
      <c r="B13" s="1015">
        <v>263.07400000000001</v>
      </c>
      <c r="C13" s="1015">
        <v>457.14821000000001</v>
      </c>
      <c r="D13" s="1015">
        <v>0</v>
      </c>
      <c r="E13" s="1015">
        <v>0</v>
      </c>
      <c r="F13" s="1016">
        <v>720.22221000000002</v>
      </c>
      <c r="G13" s="1017">
        <v>-5.057143282231169E-3</v>
      </c>
      <c r="H13" s="1016">
        <v>5216.1748899999802</v>
      </c>
      <c r="I13" s="1016">
        <v>114133.89144999992</v>
      </c>
    </row>
    <row r="14" spans="1:12" s="64" customFormat="1">
      <c r="A14" s="983" t="s">
        <v>204</v>
      </c>
      <c r="B14" s="1015">
        <v>84.2</v>
      </c>
      <c r="C14" s="1015">
        <v>227.49235999999999</v>
      </c>
      <c r="D14" s="1015">
        <v>0</v>
      </c>
      <c r="E14" s="1015">
        <v>1.0049299999999999</v>
      </c>
      <c r="F14" s="1016">
        <v>312.69729000000001</v>
      </c>
      <c r="G14" s="1017">
        <v>-1.5793921890940976E-2</v>
      </c>
      <c r="H14" s="1016">
        <v>2185.6510900000285</v>
      </c>
      <c r="I14" s="1016">
        <v>93568.201760000069</v>
      </c>
    </row>
    <row r="15" spans="1:12" s="64" customFormat="1">
      <c r="A15" s="983" t="s">
        <v>205</v>
      </c>
      <c r="B15" s="1015">
        <v>1336</v>
      </c>
      <c r="C15" s="1015">
        <v>146.06067000000002</v>
      </c>
      <c r="D15" s="1015">
        <v>0</v>
      </c>
      <c r="E15" s="1015">
        <v>0</v>
      </c>
      <c r="F15" s="1016">
        <v>1482.0606700000001</v>
      </c>
      <c r="G15" s="1017">
        <v>1.7295372599963388E-2</v>
      </c>
      <c r="H15" s="1016">
        <v>10408.711819999939</v>
      </c>
      <c r="I15" s="1016">
        <v>166149.97440999991</v>
      </c>
    </row>
    <row r="16" spans="1:12" s="64" customFormat="1">
      <c r="A16" s="983" t="s">
        <v>206</v>
      </c>
      <c r="B16" s="1015">
        <v>3.6</v>
      </c>
      <c r="C16" s="1015">
        <v>1059.57206</v>
      </c>
      <c r="D16" s="1015">
        <v>0</v>
      </c>
      <c r="E16" s="1015">
        <v>0</v>
      </c>
      <c r="F16" s="1016">
        <v>1063.1720599999999</v>
      </c>
      <c r="G16" s="1017">
        <v>6.8945101290296407E-6</v>
      </c>
      <c r="H16" s="1016">
        <v>7439.8919900000037</v>
      </c>
      <c r="I16" s="1016">
        <v>266683.03873000003</v>
      </c>
    </row>
    <row r="17" spans="1:12" s="64" customFormat="1">
      <c r="A17" s="983" t="s">
        <v>676</v>
      </c>
      <c r="B17" s="1015">
        <v>280</v>
      </c>
      <c r="C17" s="1015">
        <v>6.9359999999999999</v>
      </c>
      <c r="D17" s="1015">
        <v>0</v>
      </c>
      <c r="E17" s="1015">
        <v>0</v>
      </c>
      <c r="F17" s="1016">
        <v>286.93599999999998</v>
      </c>
      <c r="G17" s="1017">
        <v>-1.3239977165338201E-2</v>
      </c>
      <c r="H17" s="1016">
        <v>2029.2343400000027</v>
      </c>
      <c r="I17" s="1016">
        <v>39835.19975</v>
      </c>
    </row>
    <row r="18" spans="1:12" s="64" customFormat="1">
      <c r="A18" s="982" t="s">
        <v>207</v>
      </c>
      <c r="B18" s="1015">
        <v>260</v>
      </c>
      <c r="C18" s="1015">
        <v>134.32900000000001</v>
      </c>
      <c r="D18" s="1015">
        <v>0</v>
      </c>
      <c r="E18" s="1015">
        <v>0</v>
      </c>
      <c r="F18" s="1016">
        <v>394.32900000000001</v>
      </c>
      <c r="G18" s="1017">
        <v>-0.22273514819771789</v>
      </c>
      <c r="H18" s="1016">
        <v>2083.8650000000016</v>
      </c>
      <c r="I18" s="1016">
        <v>25115.149020000008</v>
      </c>
    </row>
    <row r="19" spans="1:12" s="64" customFormat="1">
      <c r="A19" s="982" t="s">
        <v>208</v>
      </c>
      <c r="B19" s="1015">
        <v>0</v>
      </c>
      <c r="C19" s="1015">
        <v>64.979330000000004</v>
      </c>
      <c r="D19" s="1015">
        <v>0</v>
      </c>
      <c r="E19" s="1015">
        <v>0</v>
      </c>
      <c r="F19" s="1016">
        <v>64.979330000000004</v>
      </c>
      <c r="G19" s="1017">
        <v>3.3387113062271823E-2</v>
      </c>
      <c r="H19" s="1016">
        <v>1946.8487700000042</v>
      </c>
      <c r="I19" s="1016">
        <v>39790.75875999999</v>
      </c>
    </row>
    <row r="20" spans="1:12" s="64" customFormat="1">
      <c r="A20" s="982" t="s">
        <v>213</v>
      </c>
      <c r="B20" s="1015">
        <v>23.483000000000001</v>
      </c>
      <c r="C20" s="1015">
        <v>10.57685</v>
      </c>
      <c r="D20" s="1015">
        <v>0</v>
      </c>
      <c r="E20" s="1015">
        <v>0</v>
      </c>
      <c r="F20" s="1016">
        <v>34.059849999999997</v>
      </c>
      <c r="G20" s="1017">
        <v>6.6192050372926303E-4</v>
      </c>
      <c r="H20" s="1016">
        <v>272.60733999999957</v>
      </c>
      <c r="I20" s="1016">
        <v>2218.5762999999997</v>
      </c>
    </row>
    <row r="21" spans="1:12" s="64" customFormat="1">
      <c r="A21" s="982" t="s">
        <v>247</v>
      </c>
      <c r="B21" s="1015">
        <v>0</v>
      </c>
      <c r="C21" s="1015">
        <v>36.49</v>
      </c>
      <c r="D21" s="1015">
        <v>0</v>
      </c>
      <c r="E21" s="1015">
        <v>0</v>
      </c>
      <c r="F21" s="1016">
        <v>36.49</v>
      </c>
      <c r="G21" s="1017">
        <v>-5.7349522087315918E-2</v>
      </c>
      <c r="H21" s="1016">
        <v>267.70399999999995</v>
      </c>
      <c r="I21" s="1016">
        <v>1441.4022399999999</v>
      </c>
    </row>
    <row r="22" spans="1:12" s="64" customFormat="1">
      <c r="A22" s="982" t="s">
        <v>246</v>
      </c>
      <c r="B22" s="1015">
        <v>10.88486</v>
      </c>
      <c r="C22" s="1015">
        <v>22.24</v>
      </c>
      <c r="D22" s="1015">
        <v>0</v>
      </c>
      <c r="E22" s="1015">
        <v>0</v>
      </c>
      <c r="F22" s="1016">
        <v>33.124859999999998</v>
      </c>
      <c r="G22" s="1017">
        <v>-0.99568427608980192</v>
      </c>
      <c r="H22" s="1016">
        <v>7779.688780000004</v>
      </c>
      <c r="I22" s="1016">
        <v>62593.066820000007</v>
      </c>
    </row>
    <row r="23" spans="1:12" s="64" customFormat="1">
      <c r="A23" s="982" t="s">
        <v>209</v>
      </c>
      <c r="B23" s="1015">
        <v>0</v>
      </c>
      <c r="C23" s="1015">
        <v>232.37388000000001</v>
      </c>
      <c r="D23" s="1015">
        <v>0</v>
      </c>
      <c r="E23" s="1015">
        <v>0</v>
      </c>
      <c r="F23" s="1016">
        <v>232.37388000000001</v>
      </c>
      <c r="G23" s="1017">
        <v>0.49587281952351514</v>
      </c>
      <c r="H23" s="1016">
        <v>1456.2751300000018</v>
      </c>
      <c r="I23" s="1016">
        <v>33613.816290000002</v>
      </c>
    </row>
    <row r="24" spans="1:12" s="64" customFormat="1" ht="24">
      <c r="A24" s="981" t="s">
        <v>210</v>
      </c>
      <c r="B24" s="1015">
        <v>0</v>
      </c>
      <c r="C24" s="1015">
        <v>178.55176999999998</v>
      </c>
      <c r="D24" s="1015">
        <v>0</v>
      </c>
      <c r="E24" s="1015">
        <v>0</v>
      </c>
      <c r="F24" s="1016">
        <v>178.55176999999998</v>
      </c>
      <c r="G24" s="1017">
        <v>-0.22790450430122777</v>
      </c>
      <c r="H24" s="1016">
        <v>1768.5956700000024</v>
      </c>
      <c r="I24" s="1016">
        <v>36172.990720000016</v>
      </c>
    </row>
    <row r="25" spans="1:12" s="64" customFormat="1">
      <c r="A25" s="982" t="s">
        <v>211</v>
      </c>
      <c r="B25" s="1015">
        <v>0</v>
      </c>
      <c r="C25" s="1015">
        <v>235.51560000000001</v>
      </c>
      <c r="D25" s="1015">
        <v>0</v>
      </c>
      <c r="E25" s="1015">
        <v>0</v>
      </c>
      <c r="F25" s="1016">
        <v>235.51560000000001</v>
      </c>
      <c r="G25" s="1017">
        <v>0.21018529304507116</v>
      </c>
      <c r="H25" s="1016">
        <v>2467.007999999998</v>
      </c>
      <c r="I25" s="1016">
        <v>34876.438939999993</v>
      </c>
    </row>
    <row r="26" spans="1:12" s="64" customFormat="1">
      <c r="A26" s="982" t="s">
        <v>212</v>
      </c>
      <c r="B26" s="1015">
        <v>0</v>
      </c>
      <c r="C26" s="1015">
        <v>111.60298</v>
      </c>
      <c r="D26" s="1015">
        <v>0</v>
      </c>
      <c r="E26" s="1015">
        <v>0</v>
      </c>
      <c r="F26" s="1016">
        <v>111.60298</v>
      </c>
      <c r="G26" s="1017">
        <v>-0.2374545491317599</v>
      </c>
      <c r="H26" s="1016">
        <v>897.43344999999681</v>
      </c>
      <c r="I26" s="1016">
        <v>44315.737500000039</v>
      </c>
    </row>
    <row r="27" spans="1:12" s="64" customFormat="1" ht="21.6" customHeight="1">
      <c r="A27" s="954" t="s">
        <v>1137</v>
      </c>
      <c r="B27" s="1018">
        <v>3933.0352600000001</v>
      </c>
      <c r="C27" s="1018">
        <v>3208.0585600000004</v>
      </c>
      <c r="D27" s="1018">
        <v>0</v>
      </c>
      <c r="E27" s="1018">
        <v>1.0049299999999999</v>
      </c>
      <c r="F27" s="1018">
        <v>7142.0987499999983</v>
      </c>
      <c r="G27" s="1036">
        <v>-0.51867306846895844</v>
      </c>
      <c r="H27" s="1018">
        <v>60802.766409999967</v>
      </c>
      <c r="I27" s="1018">
        <v>1354257.2074200003</v>
      </c>
    </row>
    <row r="28" spans="1:12">
      <c r="A28" s="29" t="s">
        <v>581</v>
      </c>
      <c r="I28" s="962"/>
      <c r="J28" s="962"/>
      <c r="K28" s="962"/>
      <c r="L28" s="963"/>
    </row>
    <row r="29" spans="1:12">
      <c r="A29" s="33" t="s">
        <v>999</v>
      </c>
      <c r="B29" s="845"/>
      <c r="C29" s="947"/>
      <c r="D29" s="769"/>
      <c r="E29" s="844"/>
      <c r="F29" s="844"/>
      <c r="G29" s="844"/>
      <c r="I29" s="962"/>
      <c r="J29" s="962"/>
      <c r="K29" s="962"/>
      <c r="L29" s="963"/>
    </row>
    <row r="30" spans="1:12" ht="12.75" customHeight="1">
      <c r="A30" s="268" t="s">
        <v>1259</v>
      </c>
    </row>
    <row r="31" spans="1:12" ht="12.75" customHeight="1">
      <c r="A31" s="1007" t="s">
        <v>1207</v>
      </c>
    </row>
    <row r="32" spans="1:12" ht="12.75" customHeight="1"/>
    <row r="33" spans="1:13">
      <c r="A33" s="153" t="s">
        <v>1144</v>
      </c>
      <c r="H33" s="943"/>
      <c r="L33" s="140" t="str">
        <f>I1</f>
        <v>Srpanj 2021.</v>
      </c>
    </row>
    <row r="34" spans="1:13">
      <c r="A34" s="570" t="s">
        <v>1145</v>
      </c>
      <c r="H34" s="944"/>
      <c r="L34" s="545" t="str">
        <f>I2</f>
        <v>July 2021</v>
      </c>
    </row>
    <row r="35" spans="1:13" ht="10.15" customHeight="1">
      <c r="A35" s="570"/>
      <c r="H35" s="944"/>
    </row>
    <row r="36" spans="1:13" ht="10.15" customHeight="1">
      <c r="A36" s="570"/>
      <c r="H36" s="944"/>
      <c r="L36" s="14" t="s">
        <v>589</v>
      </c>
    </row>
    <row r="37" spans="1:13" s="64" customFormat="1" ht="14.45" customHeight="1">
      <c r="A37" s="1099" t="s">
        <v>1201</v>
      </c>
      <c r="B37" s="1100" t="s">
        <v>1253</v>
      </c>
      <c r="C37" s="1100"/>
      <c r="D37" s="1100"/>
      <c r="E37" s="1100"/>
      <c r="F37" s="1104" t="s">
        <v>1185</v>
      </c>
      <c r="G37" s="1104"/>
      <c r="H37" s="1104"/>
      <c r="I37" s="1102" t="s">
        <v>1184</v>
      </c>
      <c r="J37" s="1103" t="s">
        <v>1179</v>
      </c>
      <c r="K37" s="1099" t="s">
        <v>1181</v>
      </c>
      <c r="L37" s="1099" t="s">
        <v>1204</v>
      </c>
      <c r="M37" s="948"/>
    </row>
    <row r="38" spans="1:13" s="64" customFormat="1" ht="94.9" customHeight="1">
      <c r="A38" s="1099"/>
      <c r="B38" s="996" t="s">
        <v>1187</v>
      </c>
      <c r="C38" s="996" t="s">
        <v>1188</v>
      </c>
      <c r="D38" s="996" t="s">
        <v>1189</v>
      </c>
      <c r="E38" s="996" t="s">
        <v>1190</v>
      </c>
      <c r="F38" s="996" t="s">
        <v>1186</v>
      </c>
      <c r="G38" s="996" t="s">
        <v>1191</v>
      </c>
      <c r="H38" s="996" t="s">
        <v>1138</v>
      </c>
      <c r="I38" s="1102"/>
      <c r="J38" s="1103"/>
      <c r="K38" s="1099"/>
      <c r="L38" s="1099"/>
    </row>
    <row r="39" spans="1:13" s="64" customFormat="1">
      <c r="A39" s="981" t="s">
        <v>917</v>
      </c>
      <c r="B39" s="1015">
        <v>0</v>
      </c>
      <c r="C39" s="1015">
        <v>0</v>
      </c>
      <c r="D39" s="1015">
        <v>0</v>
      </c>
      <c r="E39" s="1015">
        <v>0</v>
      </c>
      <c r="F39" s="1015">
        <v>67.953440000000001</v>
      </c>
      <c r="G39" s="1015">
        <v>75.216279999999998</v>
      </c>
      <c r="H39" s="1015">
        <v>0</v>
      </c>
      <c r="I39" s="1016">
        <v>143.16971999999998</v>
      </c>
      <c r="J39" s="1019">
        <v>0.93608434458338841</v>
      </c>
      <c r="K39" s="1016">
        <v>400.60344000000032</v>
      </c>
      <c r="L39" s="1016">
        <v>2163.4904400000005</v>
      </c>
    </row>
    <row r="40" spans="1:13" s="64" customFormat="1">
      <c r="A40" s="981" t="s">
        <v>901</v>
      </c>
      <c r="B40" s="1015">
        <v>0</v>
      </c>
      <c r="C40" s="1015">
        <v>0</v>
      </c>
      <c r="D40" s="1015">
        <v>0</v>
      </c>
      <c r="E40" s="1015">
        <v>0</v>
      </c>
      <c r="F40" s="1015">
        <v>0</v>
      </c>
      <c r="G40" s="1015">
        <v>0</v>
      </c>
      <c r="H40" s="1015">
        <v>0</v>
      </c>
      <c r="I40" s="1016">
        <v>0</v>
      </c>
      <c r="J40" s="1019">
        <v>-1</v>
      </c>
      <c r="K40" s="1016">
        <v>204.11994000000004</v>
      </c>
      <c r="L40" s="1016">
        <v>4149.2580499999995</v>
      </c>
    </row>
    <row r="41" spans="1:13" s="64" customFormat="1">
      <c r="A41" s="981" t="s">
        <v>200</v>
      </c>
      <c r="B41" s="1015">
        <v>171.84938</v>
      </c>
      <c r="C41" s="1015">
        <v>0</v>
      </c>
      <c r="D41" s="1015">
        <v>0</v>
      </c>
      <c r="E41" s="1015">
        <v>0</v>
      </c>
      <c r="F41" s="1015">
        <v>0</v>
      </c>
      <c r="G41" s="1015">
        <v>0</v>
      </c>
      <c r="H41" s="1015">
        <v>0</v>
      </c>
      <c r="I41" s="1016">
        <v>171.84938</v>
      </c>
      <c r="J41" s="1019">
        <v>1</v>
      </c>
      <c r="K41" s="1016">
        <v>920.7106500000009</v>
      </c>
      <c r="L41" s="1016">
        <v>28544.718920000014</v>
      </c>
    </row>
    <row r="42" spans="1:13" s="64" customFormat="1">
      <c r="A42" s="981" t="s">
        <v>919</v>
      </c>
      <c r="B42" s="1015">
        <v>0</v>
      </c>
      <c r="C42" s="1015">
        <v>0</v>
      </c>
      <c r="D42" s="1015">
        <v>0</v>
      </c>
      <c r="E42" s="1015">
        <v>0</v>
      </c>
      <c r="F42" s="1015">
        <v>0</v>
      </c>
      <c r="G42" s="1015">
        <v>621.72093000000007</v>
      </c>
      <c r="H42" s="1015">
        <v>0</v>
      </c>
      <c r="I42" s="1016">
        <v>621.72093000000007</v>
      </c>
      <c r="J42" s="1019">
        <v>-0.4081130489057333</v>
      </c>
      <c r="K42" s="1016">
        <v>4312.9279200000019</v>
      </c>
      <c r="L42" s="1016">
        <v>32893.485970000002</v>
      </c>
      <c r="M42" s="1031"/>
    </row>
    <row r="43" spans="1:13" s="64" customFormat="1">
      <c r="A43" s="981" t="s">
        <v>201</v>
      </c>
      <c r="B43" s="1015">
        <v>0</v>
      </c>
      <c r="C43" s="1015">
        <v>0</v>
      </c>
      <c r="D43" s="1015">
        <v>0</v>
      </c>
      <c r="E43" s="1015">
        <v>0</v>
      </c>
      <c r="F43" s="1015">
        <v>0</v>
      </c>
      <c r="G43" s="1015">
        <v>3.3896999999999999</v>
      </c>
      <c r="H43" s="1015">
        <v>0</v>
      </c>
      <c r="I43" s="1016">
        <v>3.3896999999999999</v>
      </c>
      <c r="J43" s="1019">
        <v>1</v>
      </c>
      <c r="K43" s="1016">
        <v>9.893100000000004</v>
      </c>
      <c r="L43" s="1016">
        <v>323.36027000000007</v>
      </c>
    </row>
    <row r="44" spans="1:13" s="64" customFormat="1">
      <c r="A44" s="981" t="s">
        <v>202</v>
      </c>
      <c r="B44" s="1015">
        <v>0</v>
      </c>
      <c r="C44" s="1015">
        <v>0</v>
      </c>
      <c r="D44" s="1015">
        <v>0</v>
      </c>
      <c r="E44" s="1015">
        <v>0</v>
      </c>
      <c r="F44" s="1015">
        <v>133.90935999999999</v>
      </c>
      <c r="G44" s="1015">
        <v>92.956039999999987</v>
      </c>
      <c r="H44" s="1015">
        <v>0</v>
      </c>
      <c r="I44" s="1016">
        <v>226.86539999999997</v>
      </c>
      <c r="J44" s="1019">
        <v>-0.32461912488666889</v>
      </c>
      <c r="K44" s="1016">
        <v>2803.5376899999974</v>
      </c>
      <c r="L44" s="1016">
        <v>28523.590239999998</v>
      </c>
    </row>
    <row r="45" spans="1:13" s="64" customFormat="1">
      <c r="A45" s="982" t="s">
        <v>203</v>
      </c>
      <c r="B45" s="1015">
        <v>0</v>
      </c>
      <c r="C45" s="1015">
        <v>0</v>
      </c>
      <c r="D45" s="1015">
        <v>0</v>
      </c>
      <c r="E45" s="1015">
        <v>0</v>
      </c>
      <c r="F45" s="1015">
        <v>20.21857</v>
      </c>
      <c r="G45" s="1015">
        <v>292.65045000000003</v>
      </c>
      <c r="H45" s="1015">
        <v>0</v>
      </c>
      <c r="I45" s="1016">
        <v>312.86902000000003</v>
      </c>
      <c r="J45" s="1019">
        <v>-0.33180707998822034</v>
      </c>
      <c r="K45" s="1016">
        <v>4208.9281199999969</v>
      </c>
      <c r="L45" s="1016">
        <v>47801.666019999997</v>
      </c>
    </row>
    <row r="46" spans="1:13" s="64" customFormat="1">
      <c r="A46" s="983" t="s">
        <v>204</v>
      </c>
      <c r="B46" s="1015">
        <v>0</v>
      </c>
      <c r="C46" s="1015">
        <v>0</v>
      </c>
      <c r="D46" s="1015">
        <v>101.58342999999999</v>
      </c>
      <c r="E46" s="1015">
        <v>61.943730000000002</v>
      </c>
      <c r="F46" s="1015">
        <v>0</v>
      </c>
      <c r="G46" s="1015">
        <v>0</v>
      </c>
      <c r="H46" s="1015">
        <v>0</v>
      </c>
      <c r="I46" s="1016">
        <v>163.52715999999998</v>
      </c>
      <c r="J46" s="1019">
        <v>0.28436901340949117</v>
      </c>
      <c r="K46" s="1016">
        <v>1713.1880200000087</v>
      </c>
      <c r="L46" s="1016">
        <v>41286.232599999988</v>
      </c>
    </row>
    <row r="47" spans="1:13" s="64" customFormat="1">
      <c r="A47" s="983" t="s">
        <v>205</v>
      </c>
      <c r="B47" s="1015">
        <v>0</v>
      </c>
      <c r="C47" s="1015">
        <v>0</v>
      </c>
      <c r="D47" s="1015">
        <v>221.02173000000002</v>
      </c>
      <c r="E47" s="1015">
        <v>186.06114000000002</v>
      </c>
      <c r="F47" s="1015">
        <v>189.74276</v>
      </c>
      <c r="G47" s="1015">
        <v>0</v>
      </c>
      <c r="H47" s="1015">
        <v>0</v>
      </c>
      <c r="I47" s="1016">
        <v>596.82563000000005</v>
      </c>
      <c r="J47" s="1019">
        <v>0.19477970553628499</v>
      </c>
      <c r="K47" s="1016">
        <v>4185.6808700000038</v>
      </c>
      <c r="L47" s="1016">
        <v>23439.707780000001</v>
      </c>
    </row>
    <row r="48" spans="1:13" s="64" customFormat="1">
      <c r="A48" s="983" t="s">
        <v>206</v>
      </c>
      <c r="B48" s="1015">
        <v>3.1940399999999998</v>
      </c>
      <c r="C48" s="1015">
        <v>0</v>
      </c>
      <c r="D48" s="1015">
        <v>224.37582999999998</v>
      </c>
      <c r="E48" s="1015">
        <v>157.74423000000002</v>
      </c>
      <c r="F48" s="1015">
        <v>146.99632</v>
      </c>
      <c r="G48" s="1015">
        <v>0</v>
      </c>
      <c r="H48" s="1015">
        <v>0</v>
      </c>
      <c r="I48" s="1016">
        <v>532.31042000000002</v>
      </c>
      <c r="J48" s="1019">
        <v>-1.8487675660392333E-2</v>
      </c>
      <c r="K48" s="1016">
        <v>4531.4044500000018</v>
      </c>
      <c r="L48" s="1016">
        <v>119032.97095999998</v>
      </c>
    </row>
    <row r="49" spans="1:12" s="64" customFormat="1">
      <c r="A49" s="983" t="s">
        <v>676</v>
      </c>
      <c r="B49" s="1015">
        <v>0</v>
      </c>
      <c r="C49" s="1015">
        <v>0</v>
      </c>
      <c r="D49" s="1015">
        <v>8.5871499999999994</v>
      </c>
      <c r="E49" s="1015">
        <v>7.5973999999999995</v>
      </c>
      <c r="F49" s="1015">
        <v>3.3813599999999999</v>
      </c>
      <c r="G49" s="1015">
        <v>0</v>
      </c>
      <c r="H49" s="1015">
        <v>0</v>
      </c>
      <c r="I49" s="1016">
        <v>19.565909999999999</v>
      </c>
      <c r="J49" s="1019">
        <v>-5.559585919886012E-2</v>
      </c>
      <c r="K49" s="1016">
        <v>117.36214999999996</v>
      </c>
      <c r="L49" s="1016">
        <v>370.35598999999996</v>
      </c>
    </row>
    <row r="50" spans="1:12" s="64" customFormat="1">
      <c r="A50" s="982" t="s">
        <v>207</v>
      </c>
      <c r="B50" s="1015">
        <v>0</v>
      </c>
      <c r="C50" s="1015">
        <v>0</v>
      </c>
      <c r="D50" s="1015">
        <v>0</v>
      </c>
      <c r="E50" s="1015">
        <v>13.73424</v>
      </c>
      <c r="F50" s="1015">
        <v>0</v>
      </c>
      <c r="G50" s="1015">
        <v>32.046559999999999</v>
      </c>
      <c r="H50" s="1015">
        <v>0</v>
      </c>
      <c r="I50" s="1016">
        <v>45.780799999999999</v>
      </c>
      <c r="J50" s="1019">
        <v>-0.14097147335829074</v>
      </c>
      <c r="K50" s="1016">
        <v>723.4710099999993</v>
      </c>
      <c r="L50" s="1016">
        <v>5214.7585099999997</v>
      </c>
    </row>
    <row r="51" spans="1:12" s="64" customFormat="1">
      <c r="A51" s="982" t="s">
        <v>208</v>
      </c>
      <c r="B51" s="1015">
        <v>0</v>
      </c>
      <c r="C51" s="1015">
        <v>0</v>
      </c>
      <c r="D51" s="1015">
        <v>0</v>
      </c>
      <c r="E51" s="1015">
        <v>22.17427</v>
      </c>
      <c r="F51" s="1015">
        <v>0</v>
      </c>
      <c r="G51" s="1015">
        <v>14.07733</v>
      </c>
      <c r="H51" s="1015">
        <v>0</v>
      </c>
      <c r="I51" s="1016">
        <v>36.251599999999996</v>
      </c>
      <c r="J51" s="1019">
        <v>1.4988419671118658</v>
      </c>
      <c r="K51" s="1016">
        <v>408.64816000000019</v>
      </c>
      <c r="L51" s="1016">
        <v>1506.1488700000002</v>
      </c>
    </row>
    <row r="52" spans="1:12" s="64" customFormat="1">
      <c r="A52" s="982" t="s">
        <v>213</v>
      </c>
      <c r="B52" s="1015">
        <v>0</v>
      </c>
      <c r="C52" s="1015">
        <v>0</v>
      </c>
      <c r="D52" s="1015">
        <v>0</v>
      </c>
      <c r="E52" s="1015">
        <v>0</v>
      </c>
      <c r="F52" s="1015">
        <v>0</v>
      </c>
      <c r="G52" s="1015">
        <v>0</v>
      </c>
      <c r="H52" s="1015">
        <v>0</v>
      </c>
      <c r="I52" s="1016">
        <v>0</v>
      </c>
      <c r="J52" s="1019" t="s">
        <v>149</v>
      </c>
      <c r="K52" s="1016">
        <v>0</v>
      </c>
      <c r="L52" s="1016">
        <v>0</v>
      </c>
    </row>
    <row r="53" spans="1:12" s="64" customFormat="1">
      <c r="A53" s="982" t="s">
        <v>247</v>
      </c>
      <c r="B53" s="1015">
        <v>0</v>
      </c>
      <c r="C53" s="1015">
        <v>0</v>
      </c>
      <c r="D53" s="1015">
        <v>0</v>
      </c>
      <c r="E53" s="1015">
        <v>0</v>
      </c>
      <c r="F53" s="1015">
        <v>0</v>
      </c>
      <c r="G53" s="1015">
        <v>0</v>
      </c>
      <c r="H53" s="1015">
        <v>0</v>
      </c>
      <c r="I53" s="1016">
        <v>0</v>
      </c>
      <c r="J53" s="1019" t="s">
        <v>149</v>
      </c>
      <c r="K53" s="1016">
        <v>37.610309999999998</v>
      </c>
      <c r="L53" s="1016">
        <v>50.457419999999999</v>
      </c>
    </row>
    <row r="54" spans="1:12" s="64" customFormat="1">
      <c r="A54" s="982" t="s">
        <v>246</v>
      </c>
      <c r="B54" s="1015">
        <v>0</v>
      </c>
      <c r="C54" s="1015">
        <v>0</v>
      </c>
      <c r="D54" s="1015">
        <v>0</v>
      </c>
      <c r="E54" s="1015">
        <v>510.21224000000001</v>
      </c>
      <c r="F54" s="1015">
        <v>2.6329499999999997</v>
      </c>
      <c r="G54" s="1015">
        <v>149.73554000000001</v>
      </c>
      <c r="H54" s="1015">
        <v>1E-3</v>
      </c>
      <c r="I54" s="1016">
        <v>662.58172999999999</v>
      </c>
      <c r="J54" s="1019">
        <v>0.34546400933785093</v>
      </c>
      <c r="K54" s="1016">
        <v>2518.2820199999987</v>
      </c>
      <c r="L54" s="1016">
        <v>8780.5811999999987</v>
      </c>
    </row>
    <row r="55" spans="1:12" s="64" customFormat="1">
      <c r="A55" s="982" t="s">
        <v>209</v>
      </c>
      <c r="B55" s="1015">
        <v>200.55608999999998</v>
      </c>
      <c r="C55" s="1015">
        <v>0</v>
      </c>
      <c r="D55" s="1015">
        <v>12.05086</v>
      </c>
      <c r="E55" s="1015">
        <v>0</v>
      </c>
      <c r="F55" s="1015">
        <v>0</v>
      </c>
      <c r="G55" s="1015">
        <v>0</v>
      </c>
      <c r="H55" s="1015">
        <v>0</v>
      </c>
      <c r="I55" s="1016">
        <v>212.60694999999998</v>
      </c>
      <c r="J55" s="1019">
        <v>2.3521413428497819</v>
      </c>
      <c r="K55" s="1016">
        <v>595.02769999999873</v>
      </c>
      <c r="L55" s="1016">
        <v>11975.081209999998</v>
      </c>
    </row>
    <row r="56" spans="1:12" s="64" customFormat="1" ht="24">
      <c r="A56" s="981" t="s">
        <v>210</v>
      </c>
      <c r="B56" s="1015">
        <v>143.30168</v>
      </c>
      <c r="C56" s="1015">
        <v>0</v>
      </c>
      <c r="D56" s="1015">
        <v>24.449549999999999</v>
      </c>
      <c r="E56" s="1015">
        <v>0</v>
      </c>
      <c r="F56" s="1015">
        <v>0</v>
      </c>
      <c r="G56" s="1015">
        <v>0</v>
      </c>
      <c r="H56" s="1015">
        <v>0</v>
      </c>
      <c r="I56" s="1016">
        <v>167.75122999999999</v>
      </c>
      <c r="J56" s="1019">
        <v>1.7706798975640496</v>
      </c>
      <c r="K56" s="1016">
        <v>1088.0462900000002</v>
      </c>
      <c r="L56" s="1016">
        <v>11800.523459999995</v>
      </c>
    </row>
    <row r="57" spans="1:12" s="64" customFormat="1">
      <c r="A57" s="982" t="s">
        <v>211</v>
      </c>
      <c r="B57" s="1015">
        <v>0</v>
      </c>
      <c r="C57" s="1015">
        <v>0</v>
      </c>
      <c r="D57" s="1015">
        <v>4.0732299999999997</v>
      </c>
      <c r="E57" s="1015">
        <v>40.594879999999996</v>
      </c>
      <c r="F57" s="1015">
        <v>18.83306</v>
      </c>
      <c r="G57" s="1015">
        <v>0</v>
      </c>
      <c r="H57" s="1015">
        <v>0</v>
      </c>
      <c r="I57" s="1016">
        <v>63.501170000000002</v>
      </c>
      <c r="J57" s="1019">
        <v>0.44813403955362729</v>
      </c>
      <c r="K57" s="1016">
        <v>292.11258999999927</v>
      </c>
      <c r="L57" s="1016">
        <v>3321.3111599999993</v>
      </c>
    </row>
    <row r="58" spans="1:12" s="64" customFormat="1">
      <c r="A58" s="982" t="s">
        <v>212</v>
      </c>
      <c r="B58" s="1015">
        <v>139.07632999999998</v>
      </c>
      <c r="C58" s="1015">
        <v>0</v>
      </c>
      <c r="D58" s="1015">
        <v>29.826880000000003</v>
      </c>
      <c r="E58" s="1015">
        <v>94.043109999999999</v>
      </c>
      <c r="F58" s="1015">
        <v>0</v>
      </c>
      <c r="G58" s="1015">
        <v>0</v>
      </c>
      <c r="H58" s="1015">
        <v>0</v>
      </c>
      <c r="I58" s="1016">
        <v>262.94632000000001</v>
      </c>
      <c r="J58" s="1019">
        <v>7.6939204525729181</v>
      </c>
      <c r="K58" s="1016">
        <v>844.98704000000362</v>
      </c>
      <c r="L58" s="1016">
        <v>20181.86822</v>
      </c>
    </row>
    <row r="59" spans="1:12" s="64" customFormat="1" ht="23.45" customHeight="1">
      <c r="A59" s="954" t="s">
        <v>1137</v>
      </c>
      <c r="B59" s="1018">
        <v>657.97752000000003</v>
      </c>
      <c r="C59" s="1018">
        <v>0</v>
      </c>
      <c r="D59" s="1018">
        <v>625.96865999999989</v>
      </c>
      <c r="E59" s="1018">
        <v>1094.1052400000001</v>
      </c>
      <c r="F59" s="1018">
        <v>583.66782000000001</v>
      </c>
      <c r="G59" s="1018">
        <v>1281.7928300000003</v>
      </c>
      <c r="H59" s="1018">
        <v>1E-3</v>
      </c>
      <c r="I59" s="1018">
        <v>4243.5130699999991</v>
      </c>
      <c r="J59" s="1036">
        <v>7.8940812952281947E-2</v>
      </c>
      <c r="K59" s="1018">
        <v>29916.541470000011</v>
      </c>
      <c r="L59" s="1018">
        <v>413734.71373000002</v>
      </c>
    </row>
    <row r="60" spans="1:12" ht="12.75" customHeight="1">
      <c r="A60" s="33" t="s">
        <v>999</v>
      </c>
      <c r="H60" s="184"/>
    </row>
    <row r="61" spans="1:12" ht="12.75" customHeight="1">
      <c r="A61" s="268" t="s">
        <v>1260</v>
      </c>
      <c r="B61" s="184"/>
      <c r="C61" s="184"/>
      <c r="D61" s="184"/>
      <c r="E61" s="184"/>
      <c r="F61" s="184"/>
      <c r="G61" s="184"/>
      <c r="H61" s="184"/>
    </row>
    <row r="62" spans="1:12">
      <c r="A62" s="1007" t="s">
        <v>1208</v>
      </c>
    </row>
    <row r="63" spans="1:12">
      <c r="A63" s="631" t="s">
        <v>86</v>
      </c>
    </row>
    <row r="64" spans="1:12">
      <c r="L64" s="835" t="s">
        <v>1151</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4"/>
      <c r="J72" s="204"/>
      <c r="K72" s="204"/>
      <c r="L72" s="204"/>
    </row>
    <row r="73" spans="9:12" ht="12.75" customHeight="1">
      <c r="I73" s="204"/>
      <c r="J73" s="204"/>
      <c r="K73" s="204"/>
      <c r="L73" s="204"/>
    </row>
    <row r="74" spans="9:12" ht="12.75" customHeight="1">
      <c r="I74" s="204"/>
      <c r="J74" s="204"/>
      <c r="K74" s="204"/>
      <c r="L74" s="204"/>
    </row>
    <row r="75" spans="9:12" ht="12.75" customHeight="1">
      <c r="I75" s="1125"/>
      <c r="J75" s="1125"/>
      <c r="K75" s="204"/>
      <c r="L75" s="204"/>
    </row>
    <row r="76" spans="9:12" ht="12.75" customHeight="1">
      <c r="I76" s="337"/>
      <c r="J76" s="1122"/>
      <c r="K76" s="204"/>
      <c r="L76" s="204"/>
    </row>
    <row r="77" spans="9:12" ht="12.75" customHeight="1">
      <c r="I77" s="339"/>
      <c r="J77" s="1123"/>
      <c r="K77" s="204"/>
      <c r="L77" s="204"/>
    </row>
    <row r="78" spans="9:12" ht="12.75" customHeight="1">
      <c r="I78" s="341"/>
      <c r="J78" s="342"/>
      <c r="K78" s="204"/>
      <c r="L78" s="204"/>
    </row>
    <row r="79" spans="9:12" ht="12.75" customHeight="1">
      <c r="I79" s="341"/>
      <c r="J79" s="342"/>
      <c r="K79" s="204"/>
      <c r="L79" s="204"/>
    </row>
    <row r="80" spans="9:12" ht="12.75" customHeight="1">
      <c r="I80" s="341"/>
      <c r="J80" s="342"/>
      <c r="K80" s="204"/>
      <c r="L80" s="204"/>
    </row>
    <row r="81" spans="1:12" ht="12.75" customHeight="1">
      <c r="I81" s="341"/>
      <c r="J81" s="342"/>
      <c r="K81" s="204"/>
      <c r="L81" s="204"/>
    </row>
    <row r="82" spans="1:12" ht="12.75" customHeight="1">
      <c r="I82" s="341"/>
      <c r="J82" s="342"/>
      <c r="K82" s="204"/>
      <c r="L82" s="204"/>
    </row>
    <row r="83" spans="1:12" ht="12.75" customHeight="1">
      <c r="I83" s="204"/>
      <c r="J83" s="204"/>
      <c r="K83" s="204"/>
      <c r="L83" s="204"/>
    </row>
    <row r="84" spans="1:12" ht="12.75" customHeight="1">
      <c r="I84" s="204"/>
      <c r="J84" s="204"/>
      <c r="K84" s="204"/>
      <c r="L84" s="204"/>
    </row>
    <row r="85" spans="1:12" ht="12.75" customHeight="1">
      <c r="I85" s="204"/>
      <c r="J85" s="204"/>
      <c r="K85" s="204"/>
      <c r="L85" s="204"/>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I75:J75"/>
    <mergeCell ref="J76:J77"/>
    <mergeCell ref="B37:E37"/>
    <mergeCell ref="F37:H37"/>
    <mergeCell ref="B5:E5"/>
    <mergeCell ref="F5:F6"/>
    <mergeCell ref="G5:G6"/>
    <mergeCell ref="H5:H6"/>
    <mergeCell ref="I5:I6"/>
    <mergeCell ref="A5:A6"/>
    <mergeCell ref="I37:I38"/>
    <mergeCell ref="J37:J38"/>
    <mergeCell ref="K37:K38"/>
    <mergeCell ref="L37:L38"/>
    <mergeCell ref="A37:A38"/>
  </mergeCells>
  <hyperlinks>
    <hyperlink ref="A63"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1"/>
  <sheetViews>
    <sheetView showGridLines="0" zoomScaleNormal="100" workbookViewId="0"/>
  </sheetViews>
  <sheetFormatPr defaultColWidth="8.85546875" defaultRowHeight="15"/>
  <cols>
    <col min="1" max="1" width="30.7109375" style="268" customWidth="1"/>
    <col min="2" max="2" width="13.28515625" style="268" bestFit="1" customWidth="1"/>
    <col min="3" max="3" width="9.5703125" style="268" customWidth="1"/>
    <col min="4" max="4" width="11.5703125" style="268" customWidth="1"/>
    <col min="5" max="5" width="11" style="268" customWidth="1"/>
    <col min="6" max="6" width="13.140625" style="268" bestFit="1" customWidth="1"/>
    <col min="7" max="7" width="12.140625" style="268" customWidth="1"/>
    <col min="8" max="8" width="6" style="268" customWidth="1"/>
    <col min="9" max="9" width="8.42578125" style="268" customWidth="1"/>
    <col min="10" max="10" width="8" style="268" customWidth="1"/>
    <col min="11" max="11" width="8.140625" style="268" bestFit="1" customWidth="1"/>
    <col min="12" max="12" width="9" style="268" customWidth="1"/>
    <col min="13" max="13" width="8.85546875" style="268" customWidth="1"/>
    <col min="14" max="16384" width="8.85546875" style="268"/>
  </cols>
  <sheetData>
    <row r="1" spans="1:8">
      <c r="A1" s="154" t="s">
        <v>1146</v>
      </c>
      <c r="G1" s="140" t="str">
        <f>Naslovnica!A20</f>
        <v>Srpanj 2021.</v>
      </c>
    </row>
    <row r="2" spans="1:8">
      <c r="A2" s="543" t="s">
        <v>1147</v>
      </c>
      <c r="G2" s="545" t="str">
        <f>Naslovnica!A24</f>
        <v>July 2021</v>
      </c>
    </row>
    <row r="4" spans="1:8">
      <c r="A4" s="204"/>
      <c r="B4" s="204"/>
      <c r="C4" s="984"/>
      <c r="D4" s="984"/>
      <c r="E4" s="994"/>
      <c r="F4" s="994"/>
      <c r="G4" s="14" t="s">
        <v>589</v>
      </c>
    </row>
    <row r="5" spans="1:8" s="64" customFormat="1">
      <c r="A5" s="1116" t="s">
        <v>1206</v>
      </c>
      <c r="B5" s="1117" t="s">
        <v>1148</v>
      </c>
      <c r="C5" s="1117"/>
      <c r="D5" s="1117"/>
      <c r="E5" s="1117"/>
      <c r="F5" s="1117"/>
      <c r="G5" s="1117"/>
      <c r="H5" s="948"/>
    </row>
    <row r="6" spans="1:8" s="64" customFormat="1" ht="22.9" customHeight="1">
      <c r="A6" s="1116"/>
      <c r="B6" s="1118" t="str">
        <f>Naslovnica!A20</f>
        <v>Srpanj 2021.</v>
      </c>
      <c r="C6" s="1118"/>
      <c r="D6" s="1119" t="s">
        <v>17</v>
      </c>
      <c r="E6" s="1119"/>
      <c r="F6" s="1116" t="s">
        <v>248</v>
      </c>
      <c r="G6" s="1116"/>
    </row>
    <row r="7" spans="1:8" s="64" customFormat="1">
      <c r="A7" s="1116"/>
      <c r="B7" s="1120" t="str">
        <f>Naslovnica!A24</f>
        <v>July 2021</v>
      </c>
      <c r="C7" s="1121"/>
      <c r="D7" s="1126" t="s">
        <v>45</v>
      </c>
      <c r="E7" s="1126"/>
      <c r="F7" s="1126" t="s">
        <v>51</v>
      </c>
      <c r="G7" s="1126"/>
    </row>
    <row r="8" spans="1:8" s="64" customFormat="1">
      <c r="A8" s="1116"/>
      <c r="B8" s="965" t="s">
        <v>27</v>
      </c>
      <c r="C8" s="965" t="s">
        <v>28</v>
      </c>
      <c r="D8" s="692" t="s">
        <v>1192</v>
      </c>
      <c r="E8" s="692" t="s">
        <v>153</v>
      </c>
      <c r="F8" s="692" t="s">
        <v>1192</v>
      </c>
      <c r="G8" s="692" t="s">
        <v>153</v>
      </c>
    </row>
    <row r="9" spans="1:8" s="64" customFormat="1">
      <c r="A9" s="1116"/>
      <c r="B9" s="966" t="s">
        <v>29</v>
      </c>
      <c r="C9" s="966" t="s">
        <v>30</v>
      </c>
      <c r="D9" s="733" t="s">
        <v>1193</v>
      </c>
      <c r="E9" s="733" t="s">
        <v>154</v>
      </c>
      <c r="F9" s="733" t="s">
        <v>1193</v>
      </c>
      <c r="G9" s="733" t="s">
        <v>154</v>
      </c>
    </row>
    <row r="10" spans="1:8" s="64" customFormat="1" ht="15" customHeight="1">
      <c r="A10" s="989" t="s">
        <v>917</v>
      </c>
      <c r="B10" s="990">
        <v>24578.111359999999</v>
      </c>
      <c r="C10" s="991">
        <v>1.9014253675724759E-2</v>
      </c>
      <c r="D10" s="990">
        <v>138.91009000000122</v>
      </c>
      <c r="E10" s="991">
        <v>5.6839046606043109E-3</v>
      </c>
      <c r="F10" s="990">
        <v>1907.148369999999</v>
      </c>
      <c r="G10" s="991">
        <v>8.4122953702550296E-2</v>
      </c>
    </row>
    <row r="11" spans="1:8" s="64" customFormat="1" ht="15" customHeight="1">
      <c r="A11" s="989" t="s">
        <v>901</v>
      </c>
      <c r="B11" s="990">
        <v>25277.726559999999</v>
      </c>
      <c r="C11" s="991">
        <v>1.9555493834227847E-2</v>
      </c>
      <c r="D11" s="990">
        <v>173.68554999999833</v>
      </c>
      <c r="E11" s="991">
        <v>6.9186291534024669E-3</v>
      </c>
      <c r="F11" s="990">
        <v>1871.2803099999983</v>
      </c>
      <c r="G11" s="991">
        <v>7.9947220095404115E-2</v>
      </c>
    </row>
    <row r="12" spans="1:8" s="64" customFormat="1" ht="15" customHeight="1">
      <c r="A12" s="989" t="s">
        <v>200</v>
      </c>
      <c r="B12" s="990">
        <v>26896.324350000003</v>
      </c>
      <c r="C12" s="991">
        <v>2.080768235787963E-2</v>
      </c>
      <c r="D12" s="990">
        <v>35.108680000001186</v>
      </c>
      <c r="E12" s="991">
        <v>1.3070398760548496E-3</v>
      </c>
      <c r="F12" s="990">
        <v>1017.8649500000029</v>
      </c>
      <c r="G12" s="991">
        <v>3.9332517220866725E-2</v>
      </c>
    </row>
    <row r="13" spans="1:8" s="64" customFormat="1" ht="15" customHeight="1">
      <c r="A13" s="989" t="s">
        <v>919</v>
      </c>
      <c r="B13" s="990">
        <v>94202.702950000006</v>
      </c>
      <c r="C13" s="991">
        <v>7.2877613116577783E-2</v>
      </c>
      <c r="D13" s="990">
        <v>485.40310999999929</v>
      </c>
      <c r="E13" s="991">
        <v>5.1794397707649598E-3</v>
      </c>
      <c r="F13" s="990">
        <v>4978.9703600000066</v>
      </c>
      <c r="G13" s="991">
        <v>5.5803206338377764E-2</v>
      </c>
    </row>
    <row r="14" spans="1:8" s="64" customFormat="1" ht="15" customHeight="1">
      <c r="A14" s="989" t="s">
        <v>201</v>
      </c>
      <c r="B14" s="990">
        <v>6432.1781799999999</v>
      </c>
      <c r="C14" s="991">
        <v>4.9760970568725419E-3</v>
      </c>
      <c r="D14" s="990">
        <v>75.397819999999228</v>
      </c>
      <c r="E14" s="991">
        <v>1.1861007574595295E-2</v>
      </c>
      <c r="F14" s="990">
        <v>703.07981000000018</v>
      </c>
      <c r="G14" s="991">
        <v>0.12272084795779126</v>
      </c>
    </row>
    <row r="15" spans="1:8" s="64" customFormat="1" ht="15" customHeight="1">
      <c r="A15" s="989" t="s">
        <v>202</v>
      </c>
      <c r="B15" s="990">
        <v>169714.63777</v>
      </c>
      <c r="C15" s="991">
        <v>0.13129557140400713</v>
      </c>
      <c r="D15" s="990">
        <v>1521.2551499999827</v>
      </c>
      <c r="E15" s="991">
        <v>9.0446789659790472E-3</v>
      </c>
      <c r="F15" s="990">
        <v>12233.331579999998</v>
      </c>
      <c r="G15" s="991">
        <v>7.7681166583928318E-2</v>
      </c>
    </row>
    <row r="16" spans="1:8" s="64" customFormat="1" ht="15" customHeight="1">
      <c r="A16" s="989" t="s">
        <v>203</v>
      </c>
      <c r="B16" s="990">
        <v>97999.333670000007</v>
      </c>
      <c r="C16" s="991">
        <v>7.5814783453457948E-2</v>
      </c>
      <c r="D16" s="990">
        <v>885.89910999999847</v>
      </c>
      <c r="E16" s="991">
        <v>9.1223126235191465E-3</v>
      </c>
      <c r="F16" s="990">
        <v>5974.0392900000152</v>
      </c>
      <c r="G16" s="991">
        <v>6.4917361365141923E-2</v>
      </c>
    </row>
    <row r="17" spans="1:7" s="64" customFormat="1" ht="15" customHeight="1">
      <c r="A17" s="989" t="s">
        <v>204</v>
      </c>
      <c r="B17" s="990">
        <v>79060.425719999999</v>
      </c>
      <c r="C17" s="991">
        <v>6.1163161332135584E-2</v>
      </c>
      <c r="D17" s="990">
        <v>620.46317999999155</v>
      </c>
      <c r="E17" s="991">
        <v>7.9100392186393087E-3</v>
      </c>
      <c r="F17" s="990">
        <v>4084.7030399999931</v>
      </c>
      <c r="G17" s="991">
        <v>5.4480342356067801E-2</v>
      </c>
    </row>
    <row r="18" spans="1:7" s="64" customFormat="1" ht="15" customHeight="1">
      <c r="A18" s="989" t="s">
        <v>205</v>
      </c>
      <c r="B18" s="990">
        <v>182784.67588999998</v>
      </c>
      <c r="C18" s="991">
        <v>0.14140688617205416</v>
      </c>
      <c r="D18" s="990">
        <v>2006.5384499999927</v>
      </c>
      <c r="E18" s="991">
        <v>1.1099453055632758E-2</v>
      </c>
      <c r="F18" s="990">
        <v>14549.775129999995</v>
      </c>
      <c r="G18" s="991">
        <v>8.6484879559898031E-2</v>
      </c>
    </row>
    <row r="19" spans="1:7" s="64" customFormat="1" ht="15" customHeight="1">
      <c r="A19" s="989" t="s">
        <v>206</v>
      </c>
      <c r="B19" s="990">
        <v>238548.47087000002</v>
      </c>
      <c r="C19" s="991">
        <v>0.18454717991311187</v>
      </c>
      <c r="D19" s="990">
        <v>2051.851010000013</v>
      </c>
      <c r="E19" s="991">
        <v>8.6760267914807176E-3</v>
      </c>
      <c r="F19" s="990">
        <v>14512.643870000029</v>
      </c>
      <c r="G19" s="991">
        <v>6.4778227948336209E-2</v>
      </c>
    </row>
    <row r="20" spans="1:7" s="64" customFormat="1" ht="15" customHeight="1">
      <c r="A20" s="989" t="s">
        <v>676</v>
      </c>
      <c r="B20" s="990">
        <v>43391.767979999997</v>
      </c>
      <c r="C20" s="991">
        <v>3.3568978174322618E-2</v>
      </c>
      <c r="D20" s="990">
        <v>572.90344999999797</v>
      </c>
      <c r="E20" s="991">
        <v>1.3379697390121237E-2</v>
      </c>
      <c r="F20" s="990">
        <v>3814.3111500000014</v>
      </c>
      <c r="G20" s="991">
        <v>9.6375852707865972E-2</v>
      </c>
    </row>
    <row r="21" spans="1:7" s="64" customFormat="1" ht="15" customHeight="1">
      <c r="A21" s="989" t="s">
        <v>207</v>
      </c>
      <c r="B21" s="990">
        <v>25391.234680000001</v>
      </c>
      <c r="C21" s="991">
        <v>1.9643306610251279E-2</v>
      </c>
      <c r="D21" s="990">
        <v>511.43541000000187</v>
      </c>
      <c r="E21" s="991">
        <v>2.0556251457249042E-2</v>
      </c>
      <c r="F21" s="990">
        <v>2966.0751000000018</v>
      </c>
      <c r="G21" s="991">
        <v>0.13226550693736483</v>
      </c>
    </row>
    <row r="22" spans="1:7" s="64" customFormat="1" ht="15" customHeight="1">
      <c r="A22" s="989" t="s">
        <v>208</v>
      </c>
      <c r="B22" s="990">
        <v>46428.001899999996</v>
      </c>
      <c r="C22" s="991">
        <v>3.5917886157044047E-2</v>
      </c>
      <c r="D22" s="990">
        <v>358.3745199999903</v>
      </c>
      <c r="E22" s="991">
        <v>7.7789758758841643E-3</v>
      </c>
      <c r="F22" s="990">
        <v>4907.7237800000003</v>
      </c>
      <c r="G22" s="991">
        <v>0.11820064802590968</v>
      </c>
    </row>
    <row r="23" spans="1:7" s="64" customFormat="1" ht="15" customHeight="1">
      <c r="A23" s="989" t="s">
        <v>213</v>
      </c>
      <c r="B23" s="990">
        <v>2577.2016699999999</v>
      </c>
      <c r="C23" s="991">
        <v>1.9937889290644619E-3</v>
      </c>
      <c r="D23" s="990">
        <v>54.116379999999936</v>
      </c>
      <c r="E23" s="991">
        <v>2.1448494117295658E-2</v>
      </c>
      <c r="F23" s="990">
        <v>460.72994999999992</v>
      </c>
      <c r="G23" s="991">
        <v>0.21768774212584319</v>
      </c>
    </row>
    <row r="24" spans="1:7" s="64" customFormat="1" ht="15" customHeight="1">
      <c r="A24" s="989" t="s">
        <v>247</v>
      </c>
      <c r="B24" s="990">
        <v>1477.2043000000001</v>
      </c>
      <c r="C24" s="991">
        <v>1.1428029143355392E-3</v>
      </c>
      <c r="D24" s="990">
        <v>43.980330000000095</v>
      </c>
      <c r="E24" s="991">
        <v>3.0686292526910464E-2</v>
      </c>
      <c r="F24" s="990">
        <v>284.18067999999994</v>
      </c>
      <c r="G24" s="991">
        <v>0.23820205672038575</v>
      </c>
    </row>
    <row r="25" spans="1:7" s="64" customFormat="1" ht="15" customHeight="1">
      <c r="A25" s="989" t="s">
        <v>246</v>
      </c>
      <c r="B25" s="990">
        <v>58490.633999999998</v>
      </c>
      <c r="C25" s="991">
        <v>4.5249845939748054E-2</v>
      </c>
      <c r="D25" s="990">
        <v>-205.82671000000119</v>
      </c>
      <c r="E25" s="991">
        <v>-3.5066289774595694E-3</v>
      </c>
      <c r="F25" s="990">
        <v>7378.5591199999981</v>
      </c>
      <c r="G25" s="991">
        <v>0.14436039110764431</v>
      </c>
    </row>
    <row r="26" spans="1:7" s="64" customFormat="1" ht="15" customHeight="1">
      <c r="A26" s="989" t="s">
        <v>209</v>
      </c>
      <c r="B26" s="990">
        <v>37862.305189999999</v>
      </c>
      <c r="C26" s="991">
        <v>2.9291244761874582E-2</v>
      </c>
      <c r="D26" s="990">
        <v>156.47668999999587</v>
      </c>
      <c r="E26" s="991">
        <v>4.1499337430019878E-3</v>
      </c>
      <c r="F26" s="990">
        <v>3075.2680199999959</v>
      </c>
      <c r="G26" s="991">
        <v>8.8402700263650935E-2</v>
      </c>
    </row>
    <row r="27" spans="1:7" s="64" customFormat="1" ht="15" customHeight="1">
      <c r="A27" s="989" t="s">
        <v>923</v>
      </c>
      <c r="B27" s="990">
        <v>36741.059079999999</v>
      </c>
      <c r="C27" s="991">
        <v>2.8423820180051074E-2</v>
      </c>
      <c r="D27" s="990">
        <v>127.76836000000185</v>
      </c>
      <c r="E27" s="991">
        <v>3.4896715779280107E-3</v>
      </c>
      <c r="F27" s="990">
        <v>2930.9344799999963</v>
      </c>
      <c r="G27" s="991">
        <v>8.6688070945470486E-2</v>
      </c>
    </row>
    <row r="28" spans="1:7" s="64" customFormat="1" ht="15" customHeight="1">
      <c r="A28" s="989" t="s">
        <v>211</v>
      </c>
      <c r="B28" s="990">
        <v>38969.714260000001</v>
      </c>
      <c r="C28" s="991">
        <v>3.0147964656717569E-2</v>
      </c>
      <c r="D28" s="990">
        <v>322.91526000000158</v>
      </c>
      <c r="E28" s="991">
        <v>8.3555499641769782E-3</v>
      </c>
      <c r="F28" s="990">
        <v>4464.81783</v>
      </c>
      <c r="G28" s="991">
        <v>0.12939664488075664</v>
      </c>
    </row>
    <row r="29" spans="1:7" s="64" customFormat="1" ht="15" customHeight="1">
      <c r="A29" s="989" t="s">
        <v>212</v>
      </c>
      <c r="B29" s="990">
        <v>55791.38665</v>
      </c>
      <c r="C29" s="991">
        <v>4.3161639360541321E-2</v>
      </c>
      <c r="D29" s="990">
        <v>-14.335050000001502</v>
      </c>
      <c r="E29" s="991">
        <v>-2.5687419790154653E-4</v>
      </c>
      <c r="F29" s="990">
        <v>2425.0393299999996</v>
      </c>
      <c r="G29" s="991">
        <v>4.5441358679820576E-2</v>
      </c>
    </row>
    <row r="30" spans="1:7" s="64" customFormat="1" ht="24" customHeight="1">
      <c r="A30" s="967" t="s">
        <v>1139</v>
      </c>
      <c r="B30" s="968">
        <v>1292615.0970300003</v>
      </c>
      <c r="C30" s="969">
        <v>0.99999999999999967</v>
      </c>
      <c r="D30" s="968">
        <v>9922.3207900002599</v>
      </c>
      <c r="E30" s="969">
        <v>7.7355396193046211E-3</v>
      </c>
      <c r="F30" s="968">
        <v>94540.476150000468</v>
      </c>
      <c r="G30" s="969">
        <v>7.8910340393121281E-2</v>
      </c>
    </row>
    <row r="31" spans="1:7">
      <c r="A31" s="34" t="s">
        <v>572</v>
      </c>
      <c r="B31" s="993"/>
      <c r="C31" s="993"/>
      <c r="D31" s="960"/>
      <c r="E31" s="985"/>
      <c r="F31" s="985"/>
      <c r="G31" s="985"/>
    </row>
    <row r="33" spans="1:13">
      <c r="A33" s="543"/>
      <c r="H33" s="944"/>
    </row>
    <row r="34" spans="1:13" ht="12.75" customHeight="1">
      <c r="A34" s="156" t="s">
        <v>1149</v>
      </c>
      <c r="G34" s="140" t="str">
        <f>G1</f>
        <v>Srpanj 2021.</v>
      </c>
    </row>
    <row r="35" spans="1:13">
      <c r="A35" s="871" t="s">
        <v>1150</v>
      </c>
      <c r="G35" s="545" t="str">
        <f>G2</f>
        <v>July 2021</v>
      </c>
      <c r="M35" s="835"/>
    </row>
    <row r="37" spans="1:13" ht="30" customHeight="1">
      <c r="A37" s="1105" t="s">
        <v>1205</v>
      </c>
      <c r="B37" s="942" t="s">
        <v>1096</v>
      </c>
      <c r="C37" s="1093" t="s">
        <v>1097</v>
      </c>
      <c r="D37" s="1093"/>
      <c r="E37" s="1093"/>
      <c r="F37" s="1093"/>
      <c r="G37" s="942"/>
    </row>
    <row r="38" spans="1:13" ht="31.9" customHeight="1">
      <c r="A38" s="1105"/>
      <c r="B38" s="848" t="str">
        <f>G34</f>
        <v>Srpanj 2021.</v>
      </c>
      <c r="C38" s="1004" t="s">
        <v>679</v>
      </c>
      <c r="D38" s="1004" t="s">
        <v>60</v>
      </c>
      <c r="E38" s="1004" t="s">
        <v>61</v>
      </c>
      <c r="F38" s="1004" t="s">
        <v>873</v>
      </c>
      <c r="G38" s="1004" t="s">
        <v>62</v>
      </c>
    </row>
    <row r="39" spans="1:13" ht="39" customHeight="1">
      <c r="A39" s="1105"/>
      <c r="B39" s="849" t="str">
        <f>G35</f>
        <v>July 2021</v>
      </c>
      <c r="C39" s="1005" t="s">
        <v>261</v>
      </c>
      <c r="D39" s="1005" t="s">
        <v>51</v>
      </c>
      <c r="E39" s="1005" t="s">
        <v>875</v>
      </c>
      <c r="F39" s="1006" t="s">
        <v>53</v>
      </c>
      <c r="G39" s="1005" t="s">
        <v>874</v>
      </c>
    </row>
    <row r="40" spans="1:13" ht="15" customHeight="1">
      <c r="A40" s="989" t="s">
        <v>917</v>
      </c>
      <c r="B40" s="986">
        <v>171.03919999999999</v>
      </c>
      <c r="C40" s="987">
        <v>4.4190180442747308E-3</v>
      </c>
      <c r="D40" s="987">
        <v>4.8313735585159036E-2</v>
      </c>
      <c r="E40" s="987">
        <v>8.4105396530009757E-2</v>
      </c>
      <c r="F40" s="987">
        <v>5.7534792417592184E-2</v>
      </c>
      <c r="G40" s="988">
        <v>40906</v>
      </c>
    </row>
    <row r="41" spans="1:13" ht="15" customHeight="1">
      <c r="A41" s="989" t="s">
        <v>901</v>
      </c>
      <c r="B41" s="986">
        <v>299.976</v>
      </c>
      <c r="C41" s="987">
        <v>4.7077674143183399E-3</v>
      </c>
      <c r="D41" s="987">
        <v>5.4645187216255678E-2</v>
      </c>
      <c r="E41" s="987">
        <v>9.0138004342730407E-2</v>
      </c>
      <c r="F41" s="987">
        <v>6.5137853899973175E-2</v>
      </c>
      <c r="G41" s="988">
        <v>38054</v>
      </c>
    </row>
    <row r="42" spans="1:13" ht="15" customHeight="1">
      <c r="A42" s="989" t="s">
        <v>200</v>
      </c>
      <c r="B42" s="986">
        <v>284.76159999999999</v>
      </c>
      <c r="C42" s="987">
        <v>5.280907642541988E-3</v>
      </c>
      <c r="D42" s="987">
        <v>5.8636598522616212E-2</v>
      </c>
      <c r="E42" s="987">
        <v>9.4292885022651443E-2</v>
      </c>
      <c r="F42" s="987">
        <v>6.4915832820906072E-2</v>
      </c>
      <c r="G42" s="988">
        <v>38335</v>
      </c>
    </row>
    <row r="43" spans="1:13" ht="15" customHeight="1">
      <c r="A43" s="989" t="s">
        <v>919</v>
      </c>
      <c r="B43" s="986">
        <v>277.27339999999998</v>
      </c>
      <c r="C43" s="987">
        <v>5.1782704054811708E-3</v>
      </c>
      <c r="D43" s="987">
        <v>5.4583046017777775E-2</v>
      </c>
      <c r="E43" s="987">
        <v>9.2123314244615645E-2</v>
      </c>
      <c r="F43" s="987">
        <v>6.4192367291385999E-2</v>
      </c>
      <c r="G43" s="988">
        <v>38425</v>
      </c>
    </row>
    <row r="44" spans="1:13" ht="15" customHeight="1">
      <c r="A44" s="992" t="s">
        <v>201</v>
      </c>
      <c r="B44" s="986">
        <v>111.9979</v>
      </c>
      <c r="C44" s="987">
        <v>1.8265787785894925E-3</v>
      </c>
      <c r="D44" s="987">
        <v>8.8555760132883847E-3</v>
      </c>
      <c r="E44" s="987">
        <v>2.3338026766273383E-2</v>
      </c>
      <c r="F44" s="987">
        <v>2.501389505701157E-2</v>
      </c>
      <c r="G44" s="988">
        <v>42734</v>
      </c>
    </row>
    <row r="45" spans="1:13" ht="15" customHeight="1">
      <c r="A45" s="992" t="s">
        <v>202</v>
      </c>
      <c r="B45" s="986">
        <v>149.30410000000001</v>
      </c>
      <c r="C45" s="987">
        <v>4.6692622713650446E-3</v>
      </c>
      <c r="D45" s="987">
        <v>5.001019740774857E-2</v>
      </c>
      <c r="E45" s="987">
        <v>8.7703820482073452E-2</v>
      </c>
      <c r="F45" s="987">
        <v>4.6422942256859612E-2</v>
      </c>
      <c r="G45" s="988">
        <v>41184</v>
      </c>
      <c r="I45" s="204"/>
      <c r="J45" s="204"/>
      <c r="K45" s="204"/>
      <c r="L45" s="204"/>
      <c r="M45" s="204"/>
    </row>
    <row r="46" spans="1:13" ht="15" customHeight="1">
      <c r="A46" s="992" t="s">
        <v>203</v>
      </c>
      <c r="B46" s="986">
        <v>221.28380000000001</v>
      </c>
      <c r="C46" s="987">
        <v>4.9789384047687251E-3</v>
      </c>
      <c r="D46" s="987">
        <v>5.4189196270765058E-2</v>
      </c>
      <c r="E46" s="987">
        <v>9.1667838334505147E-2</v>
      </c>
      <c r="F46" s="987">
        <v>6.3933843957287184E-2</v>
      </c>
      <c r="G46" s="988">
        <v>39730</v>
      </c>
      <c r="I46" s="204"/>
      <c r="J46" s="204"/>
      <c r="K46" s="204"/>
      <c r="L46" s="204"/>
      <c r="M46" s="204"/>
    </row>
    <row r="47" spans="1:13" ht="15" customHeight="1">
      <c r="A47" s="992" t="s">
        <v>204</v>
      </c>
      <c r="B47" s="986">
        <v>167.02619999999999</v>
      </c>
      <c r="C47" s="987">
        <v>5.995879075375775E-3</v>
      </c>
      <c r="D47" s="987">
        <v>4.8131167786380366E-2</v>
      </c>
      <c r="E47" s="987">
        <v>0.10084389186795112</v>
      </c>
      <c r="F47" s="987">
        <v>3.2849411981345167E-2</v>
      </c>
      <c r="G47" s="988">
        <v>38615</v>
      </c>
      <c r="I47" s="204"/>
      <c r="J47" s="204"/>
      <c r="K47" s="204"/>
      <c r="L47" s="204"/>
      <c r="M47" s="204"/>
    </row>
    <row r="48" spans="1:13" ht="15" customHeight="1">
      <c r="A48" s="992" t="s">
        <v>205</v>
      </c>
      <c r="B48" s="986">
        <v>198.2723</v>
      </c>
      <c r="C48" s="987">
        <v>6.2106537223070024E-3</v>
      </c>
      <c r="D48" s="987">
        <v>4.8818948453106588E-2</v>
      </c>
      <c r="E48" s="987">
        <v>0.10133962271487316</v>
      </c>
      <c r="F48" s="987">
        <v>5.3358201879835754E-2</v>
      </c>
      <c r="G48" s="988">
        <v>39602</v>
      </c>
      <c r="I48" s="1125"/>
      <c r="J48" s="1125"/>
      <c r="K48" s="1125"/>
      <c r="L48" s="204"/>
      <c r="M48" s="204"/>
    </row>
    <row r="49" spans="1:15" ht="15" customHeight="1">
      <c r="A49" s="992" t="s">
        <v>206</v>
      </c>
      <c r="B49" s="986">
        <v>186.04939999999999</v>
      </c>
      <c r="C49" s="987">
        <v>6.4166367346231443E-3</v>
      </c>
      <c r="D49" s="987">
        <v>5.1581050567053005E-2</v>
      </c>
      <c r="E49" s="987">
        <v>0.10710543212359633</v>
      </c>
      <c r="F49" s="987">
        <v>4.1583406421421998E-2</v>
      </c>
      <c r="G49" s="988">
        <v>38846</v>
      </c>
      <c r="I49" s="946"/>
      <c r="J49" s="337"/>
      <c r="K49" s="1122"/>
      <c r="L49" s="204"/>
      <c r="M49" s="204"/>
    </row>
    <row r="50" spans="1:15" ht="15" customHeight="1">
      <c r="A50" s="992" t="s">
        <v>676</v>
      </c>
      <c r="B50" s="986">
        <v>115.0483</v>
      </c>
      <c r="C50" s="987">
        <v>7.114244596255391E-3</v>
      </c>
      <c r="D50" s="987">
        <v>4.7145451152969232E-2</v>
      </c>
      <c r="E50" s="987">
        <v>9.7158883923547643E-2</v>
      </c>
      <c r="F50" s="987">
        <v>5.7577291949025611E-2</v>
      </c>
      <c r="G50" s="988">
        <v>43494</v>
      </c>
      <c r="I50" s="338"/>
      <c r="J50" s="339"/>
      <c r="K50" s="1123"/>
      <c r="L50" s="204"/>
      <c r="M50" s="204"/>
    </row>
    <row r="51" spans="1:15" ht="15" customHeight="1">
      <c r="A51" s="989" t="s">
        <v>207</v>
      </c>
      <c r="B51" s="986">
        <v>236.5591</v>
      </c>
      <c r="C51" s="987">
        <v>6.457160313034175E-3</v>
      </c>
      <c r="D51" s="987">
        <v>7.0680284670964585E-2</v>
      </c>
      <c r="E51" s="987">
        <v>0.13120627234650156</v>
      </c>
      <c r="F51" s="987">
        <v>7.0772287212906404E-2</v>
      </c>
      <c r="G51" s="988">
        <v>39812</v>
      </c>
      <c r="I51" s="341"/>
      <c r="J51" s="341"/>
      <c r="K51" s="342"/>
      <c r="L51" s="204"/>
      <c r="M51" s="204"/>
    </row>
    <row r="52" spans="1:15" ht="15" customHeight="1">
      <c r="A52" s="989" t="s">
        <v>208</v>
      </c>
      <c r="B52" s="986">
        <v>150.2227</v>
      </c>
      <c r="C52" s="987">
        <v>7.1508976166579441E-3</v>
      </c>
      <c r="D52" s="987">
        <v>8.0185545245888418E-2</v>
      </c>
      <c r="E52" s="987">
        <v>0.14951279347554949</v>
      </c>
      <c r="F52" s="987">
        <v>7.54898373410815E-2</v>
      </c>
      <c r="G52" s="988">
        <v>42367</v>
      </c>
      <c r="I52" s="341"/>
      <c r="J52" s="341"/>
      <c r="K52" s="342"/>
      <c r="L52" s="204"/>
      <c r="M52" s="204"/>
    </row>
    <row r="53" spans="1:15" ht="15" customHeight="1">
      <c r="A53" s="989" t="s">
        <v>213</v>
      </c>
      <c r="B53" s="986">
        <v>124.8272</v>
      </c>
      <c r="C53" s="987">
        <v>7.9097213026332758E-3</v>
      </c>
      <c r="D53" s="987">
        <v>8.4591898265204982E-2</v>
      </c>
      <c r="E53" s="987">
        <v>0.14873946873173852</v>
      </c>
      <c r="F53" s="987">
        <v>5.6805663744656343E-2</v>
      </c>
      <c r="G53" s="988">
        <v>42943</v>
      </c>
      <c r="I53" s="341"/>
      <c r="J53" s="341"/>
      <c r="K53" s="342"/>
      <c r="L53" s="204"/>
      <c r="M53" s="204"/>
    </row>
    <row r="54" spans="1:15" ht="15" customHeight="1">
      <c r="A54" s="989" t="s">
        <v>247</v>
      </c>
      <c r="B54" s="986">
        <v>113.6027</v>
      </c>
      <c r="C54" s="987">
        <v>5.1077014547172041E-3</v>
      </c>
      <c r="D54" s="987">
        <v>4.2239035878409555E-2</v>
      </c>
      <c r="E54" s="987">
        <v>8.1139699724391987E-2</v>
      </c>
      <c r="F54" s="987">
        <v>4.6232045159064095E-2</v>
      </c>
      <c r="G54" s="988">
        <v>43378</v>
      </c>
      <c r="I54" s="341"/>
      <c r="J54" s="341"/>
      <c r="K54" s="342"/>
      <c r="L54" s="204"/>
      <c r="M54" s="204"/>
    </row>
    <row r="55" spans="1:15" ht="15" customHeight="1">
      <c r="A55" s="989" t="s">
        <v>246</v>
      </c>
      <c r="B55" s="986">
        <v>114.6045</v>
      </c>
      <c r="C55" s="987">
        <v>7.2685724330381505E-3</v>
      </c>
      <c r="D55" s="987">
        <v>4.1200295086018371E-2</v>
      </c>
      <c r="E55" s="987">
        <v>7.9726065598791043E-2</v>
      </c>
      <c r="F55" s="987">
        <v>4.7781535702003497E-2</v>
      </c>
      <c r="G55" s="988">
        <v>43342</v>
      </c>
      <c r="I55" s="341"/>
      <c r="J55" s="341"/>
      <c r="K55" s="342"/>
      <c r="L55" s="204"/>
      <c r="M55" s="204"/>
    </row>
    <row r="56" spans="1:15" ht="15" customHeight="1">
      <c r="A56" s="989" t="s">
        <v>209</v>
      </c>
      <c r="B56" s="986">
        <v>297.04599999999999</v>
      </c>
      <c r="C56" s="987">
        <v>3.630078020999206E-3</v>
      </c>
      <c r="D56" s="987">
        <v>6.2996211738957031E-2</v>
      </c>
      <c r="E56" s="987">
        <v>0.11095735481998543</v>
      </c>
      <c r="F56" s="987">
        <v>6.8425585328727001E-2</v>
      </c>
      <c r="G56" s="988">
        <v>38404</v>
      </c>
      <c r="I56" s="204"/>
      <c r="J56" s="204"/>
      <c r="K56" s="204"/>
      <c r="L56" s="204"/>
      <c r="M56" s="204"/>
    </row>
    <row r="57" spans="1:15" ht="15" customHeight="1">
      <c r="A57" s="989" t="s">
        <v>210</v>
      </c>
      <c r="B57" s="986">
        <v>308.91000000000003</v>
      </c>
      <c r="C57" s="987">
        <v>3.1897087564033985E-3</v>
      </c>
      <c r="D57" s="987">
        <v>6.6010080008558278E-2</v>
      </c>
      <c r="E57" s="987">
        <v>0.11427656249774568</v>
      </c>
      <c r="F57" s="987">
        <v>6.8209958862412545E-2</v>
      </c>
      <c r="G57" s="988">
        <v>38169</v>
      </c>
      <c r="I57" s="204"/>
      <c r="J57" s="204"/>
      <c r="K57" s="204"/>
      <c r="L57" s="204"/>
      <c r="M57" s="204"/>
    </row>
    <row r="58" spans="1:15" ht="15" customHeight="1">
      <c r="A58" s="992" t="s">
        <v>211</v>
      </c>
      <c r="B58" s="986">
        <v>141.82419999999999</v>
      </c>
      <c r="C58" s="987">
        <v>3.8924277097814649E-3</v>
      </c>
      <c r="D58" s="987">
        <v>6.4754239896695751E-2</v>
      </c>
      <c r="E58" s="987">
        <v>0.11395863033173487</v>
      </c>
      <c r="F58" s="987">
        <v>6.2799226611685244E-2</v>
      </c>
      <c r="G58" s="988">
        <v>42314</v>
      </c>
      <c r="I58" s="204"/>
      <c r="J58" s="204"/>
      <c r="K58" s="204"/>
      <c r="L58" s="204"/>
      <c r="M58" s="204"/>
    </row>
    <row r="59" spans="1:15" ht="15" customHeight="1">
      <c r="A59" s="989" t="s">
        <v>212</v>
      </c>
      <c r="B59" s="986">
        <v>265.10539999999997</v>
      </c>
      <c r="C59" s="987">
        <v>2.4620510991879706E-3</v>
      </c>
      <c r="D59" s="987">
        <v>4.4435059209712302E-2</v>
      </c>
      <c r="E59" s="987">
        <v>8.1688019131329462E-2</v>
      </c>
      <c r="F59" s="987">
        <v>6.895100561163936E-2</v>
      </c>
      <c r="G59" s="988">
        <v>39071</v>
      </c>
    </row>
    <row r="60" spans="1:15" ht="12.75" customHeight="1">
      <c r="A60" s="34" t="s">
        <v>572</v>
      </c>
      <c r="O60" s="268" t="str">
        <f t="shared" ref="O60" si="0">IF(A60=H60,"ok","")</f>
        <v/>
      </c>
    </row>
    <row r="61" spans="1:15" ht="12.75" customHeight="1">
      <c r="C61" s="77"/>
      <c r="D61" s="77"/>
      <c r="E61" s="77"/>
      <c r="F61" s="77"/>
    </row>
    <row r="62" spans="1:15" ht="12.75" customHeight="1">
      <c r="A62" s="48"/>
      <c r="C62" s="77"/>
      <c r="D62" s="77"/>
      <c r="E62" s="77"/>
      <c r="F62" s="77"/>
    </row>
    <row r="63" spans="1:15" ht="12.75" customHeight="1">
      <c r="A63" s="51"/>
    </row>
    <row r="64" spans="1:15" ht="12.75" customHeight="1">
      <c r="G64" s="14" t="s">
        <v>1152</v>
      </c>
    </row>
    <row r="65" spans="1:7" ht="12.75" customHeight="1"/>
    <row r="66" spans="1:7" ht="12.75" customHeight="1">
      <c r="B66" s="1020"/>
      <c r="C66" s="77"/>
      <c r="D66" s="77"/>
      <c r="E66" s="77"/>
      <c r="F66" s="77"/>
      <c r="G66" s="1021"/>
    </row>
    <row r="67" spans="1:7" ht="12.75" customHeight="1">
      <c r="B67" s="1020"/>
      <c r="C67" s="77"/>
      <c r="D67" s="77"/>
      <c r="E67" s="77"/>
      <c r="F67" s="77"/>
      <c r="G67" s="1021"/>
    </row>
    <row r="68" spans="1:7" ht="12.75" customHeight="1">
      <c r="B68" s="1020"/>
      <c r="C68" s="77"/>
      <c r="D68" s="77"/>
      <c r="E68" s="77"/>
      <c r="F68" s="77"/>
      <c r="G68" s="1021"/>
    </row>
    <row r="69" spans="1:7" ht="12.75" customHeight="1">
      <c r="B69" s="1020"/>
      <c r="C69" s="77"/>
      <c r="D69" s="77"/>
      <c r="E69" s="77"/>
      <c r="F69" s="77"/>
      <c r="G69" s="1021"/>
    </row>
    <row r="70" spans="1:7" ht="12.75" customHeight="1">
      <c r="B70" s="1020"/>
      <c r="C70" s="77"/>
      <c r="D70" s="77"/>
      <c r="E70" s="77"/>
      <c r="F70" s="77"/>
      <c r="G70" s="1021"/>
    </row>
    <row r="71" spans="1:7" ht="12.75" customHeight="1">
      <c r="B71" s="1020"/>
      <c r="C71" s="77"/>
      <c r="D71" s="77"/>
      <c r="E71" s="77"/>
      <c r="F71" s="77"/>
      <c r="G71" s="1021"/>
    </row>
    <row r="72" spans="1:7" ht="12.75" customHeight="1">
      <c r="B72" s="1020"/>
      <c r="C72" s="77"/>
      <c r="D72" s="77"/>
      <c r="E72" s="77"/>
      <c r="F72" s="77"/>
      <c r="G72" s="1021"/>
    </row>
    <row r="73" spans="1:7" ht="12.75" customHeight="1">
      <c r="B73" s="1020"/>
      <c r="C73" s="77"/>
      <c r="D73" s="77"/>
      <c r="E73" s="77"/>
      <c r="F73" s="77"/>
      <c r="G73" s="1021"/>
    </row>
    <row r="74" spans="1:7" ht="12.75" customHeight="1">
      <c r="B74" s="1020"/>
      <c r="C74" s="77"/>
      <c r="D74" s="77"/>
      <c r="E74" s="77"/>
      <c r="F74" s="77"/>
      <c r="G74" s="1021"/>
    </row>
    <row r="75" spans="1:7" ht="12.75" customHeight="1">
      <c r="B75" s="1020"/>
      <c r="C75" s="77"/>
      <c r="D75" s="77"/>
      <c r="E75" s="77"/>
      <c r="F75" s="77"/>
      <c r="G75" s="1021"/>
    </row>
    <row r="76" spans="1:7" ht="12.75" customHeight="1">
      <c r="B76" s="1020"/>
      <c r="C76" s="77"/>
      <c r="D76" s="77"/>
      <c r="E76" s="77"/>
      <c r="F76" s="77"/>
      <c r="G76" s="1021"/>
    </row>
    <row r="77" spans="1:7" ht="12.75" customHeight="1">
      <c r="B77" s="1020"/>
      <c r="C77" s="77"/>
      <c r="D77" s="77"/>
      <c r="E77" s="77"/>
      <c r="F77" s="77"/>
      <c r="G77" s="1021"/>
    </row>
    <row r="78" spans="1:7" ht="12.75" customHeight="1">
      <c r="A78" s="340"/>
      <c r="B78" s="1020"/>
      <c r="C78" s="77"/>
      <c r="D78" s="77"/>
      <c r="E78" s="77"/>
      <c r="F78" s="77"/>
      <c r="G78" s="1021"/>
    </row>
    <row r="79" spans="1:7" ht="12.75" customHeight="1">
      <c r="A79" s="340"/>
      <c r="B79" s="1020"/>
      <c r="C79" s="77"/>
      <c r="D79" s="77"/>
      <c r="E79" s="77"/>
      <c r="F79" s="77"/>
      <c r="G79" s="1021"/>
    </row>
    <row r="80" spans="1:7" ht="12.75" customHeight="1">
      <c r="A80" s="340"/>
      <c r="B80" s="1020"/>
      <c r="C80" s="77"/>
      <c r="D80" s="77"/>
      <c r="E80" s="77"/>
      <c r="F80" s="77"/>
      <c r="G80" s="1021"/>
    </row>
    <row r="81" spans="1:7" ht="12.75" customHeight="1">
      <c r="A81" s="961"/>
      <c r="B81" s="1020"/>
      <c r="C81" s="77"/>
      <c r="D81" s="77"/>
      <c r="E81" s="77"/>
      <c r="F81" s="77"/>
      <c r="G81" s="1021"/>
    </row>
    <row r="82" spans="1:7">
      <c r="A82" s="961"/>
      <c r="B82" s="1020"/>
      <c r="C82" s="77"/>
      <c r="D82" s="77"/>
      <c r="E82" s="77"/>
      <c r="F82" s="77"/>
      <c r="G82" s="1021"/>
    </row>
    <row r="83" spans="1:7">
      <c r="A83" s="961"/>
      <c r="B83" s="1020"/>
      <c r="C83" s="77"/>
      <c r="D83" s="77"/>
      <c r="E83" s="77"/>
      <c r="F83" s="77"/>
      <c r="G83" s="1021"/>
    </row>
    <row r="84" spans="1:7">
      <c r="A84" s="961"/>
      <c r="B84" s="1020"/>
      <c r="C84" s="77"/>
      <c r="D84" s="77"/>
      <c r="E84" s="77"/>
      <c r="F84" s="77"/>
      <c r="G84" s="1021"/>
    </row>
    <row r="85" spans="1:7">
      <c r="A85" s="961"/>
      <c r="B85" s="1020"/>
      <c r="C85" s="77"/>
      <c r="D85" s="77"/>
      <c r="E85" s="77"/>
      <c r="F85" s="77"/>
      <c r="G85" s="1021"/>
    </row>
    <row r="86" spans="1:7">
      <c r="A86" s="961"/>
    </row>
    <row r="87" spans="1:7">
      <c r="A87" s="961"/>
    </row>
    <row r="88" spans="1:7">
      <c r="A88" s="964"/>
    </row>
    <row r="89" spans="1:7">
      <c r="A89" s="964"/>
    </row>
    <row r="90" spans="1:7">
      <c r="A90" s="964"/>
    </row>
    <row r="91" spans="1:7">
      <c r="A91" s="964"/>
    </row>
    <row r="92" spans="1:7">
      <c r="A92" s="961"/>
    </row>
    <row r="93" spans="1:7">
      <c r="A93" s="961"/>
    </row>
    <row r="94" spans="1:7">
      <c r="A94" s="961"/>
    </row>
    <row r="95" spans="1:7">
      <c r="A95" s="961"/>
    </row>
    <row r="96" spans="1:7">
      <c r="A96" s="961"/>
    </row>
    <row r="97" spans="1:1">
      <c r="A97" s="964"/>
    </row>
    <row r="98" spans="1:1">
      <c r="A98" s="964"/>
    </row>
    <row r="99" spans="1:1">
      <c r="A99" s="964"/>
    </row>
    <row r="100" spans="1:1">
      <c r="A100" s="964"/>
    </row>
    <row r="101" spans="1:1">
      <c r="A101" s="204"/>
    </row>
  </sheetData>
  <mergeCells count="12">
    <mergeCell ref="K49:K50"/>
    <mergeCell ref="A5:A9"/>
    <mergeCell ref="B5:G5"/>
    <mergeCell ref="B6:C6"/>
    <mergeCell ref="D6:E6"/>
    <mergeCell ref="F6:G6"/>
    <mergeCell ref="B7:C7"/>
    <mergeCell ref="A37:A39"/>
    <mergeCell ref="C37:F37"/>
    <mergeCell ref="D7:E7"/>
    <mergeCell ref="F7:G7"/>
    <mergeCell ref="I48:K4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4" t="s">
        <v>1173</v>
      </c>
      <c r="AQ1" s="140" t="str">
        <f>Naslovnica!A20</f>
        <v>Srpanj 2021.</v>
      </c>
    </row>
    <row r="2" spans="1:43" ht="12.75" customHeight="1">
      <c r="A2" s="568" t="s">
        <v>1174</v>
      </c>
      <c r="G2" s="534"/>
      <c r="AQ2" s="545" t="str">
        <f>Naslovnica!A24</f>
        <v>July 2021</v>
      </c>
    </row>
    <row r="3" spans="1:43" ht="12.75" customHeight="1">
      <c r="AQ3" s="25"/>
    </row>
    <row r="4" spans="1:43" ht="12.75" customHeight="1">
      <c r="A4" s="340"/>
      <c r="B4" s="872"/>
      <c r="C4" s="872"/>
      <c r="D4" s="872"/>
      <c r="E4" s="872"/>
      <c r="F4" s="872"/>
      <c r="G4" s="872"/>
      <c r="H4" s="872"/>
      <c r="I4" s="872"/>
      <c r="J4" s="872"/>
      <c r="K4" s="872"/>
      <c r="L4" s="872"/>
      <c r="M4" s="872"/>
      <c r="N4" s="872"/>
      <c r="O4" s="872"/>
      <c r="P4" s="872"/>
      <c r="Q4" s="872"/>
      <c r="R4" s="872"/>
      <c r="S4" s="872"/>
      <c r="T4" s="872"/>
      <c r="U4" s="872"/>
      <c r="V4" s="872"/>
      <c r="W4" s="872"/>
      <c r="X4" s="872"/>
      <c r="Y4" s="872"/>
      <c r="Z4" s="872"/>
      <c r="AA4" s="872"/>
      <c r="AB4" s="872"/>
      <c r="AC4" s="872"/>
      <c r="AD4" s="872"/>
      <c r="AE4" s="872"/>
      <c r="AF4" s="872"/>
      <c r="AG4" s="872"/>
      <c r="AH4" s="872"/>
      <c r="AI4" s="872"/>
      <c r="AJ4" s="872"/>
      <c r="AK4" s="872"/>
      <c r="AL4" s="872"/>
      <c r="AM4" s="872"/>
      <c r="AN4" s="872"/>
      <c r="AO4" s="872"/>
      <c r="AP4" s="268"/>
      <c r="AQ4" s="25" t="s">
        <v>449</v>
      </c>
    </row>
    <row r="5" spans="1:43" ht="48.75" customHeight="1">
      <c r="A5" s="1112" t="s">
        <v>583</v>
      </c>
      <c r="B5" s="1081" t="s">
        <v>917</v>
      </c>
      <c r="C5" s="1081"/>
      <c r="D5" s="1081" t="s">
        <v>901</v>
      </c>
      <c r="E5" s="1081"/>
      <c r="F5" s="1081" t="s">
        <v>918</v>
      </c>
      <c r="G5" s="1081"/>
      <c r="H5" s="1114" t="s">
        <v>919</v>
      </c>
      <c r="I5" s="1114"/>
      <c r="J5" s="1081" t="s">
        <v>201</v>
      </c>
      <c r="K5" s="1081"/>
      <c r="L5" s="1081" t="s">
        <v>202</v>
      </c>
      <c r="M5" s="1081"/>
      <c r="N5" s="1081" t="s">
        <v>203</v>
      </c>
      <c r="O5" s="1081"/>
      <c r="P5" s="1081" t="s">
        <v>207</v>
      </c>
      <c r="Q5" s="1081"/>
      <c r="R5" s="1081" t="s">
        <v>204</v>
      </c>
      <c r="S5" s="1081"/>
      <c r="T5" s="1081" t="s">
        <v>920</v>
      </c>
      <c r="U5" s="1081"/>
      <c r="V5" s="1081" t="s">
        <v>921</v>
      </c>
      <c r="W5" s="1081"/>
      <c r="X5" s="1081" t="s">
        <v>676</v>
      </c>
      <c r="Y5" s="1081"/>
      <c r="Z5" s="1081" t="s">
        <v>206</v>
      </c>
      <c r="AA5" s="1081"/>
      <c r="AB5" s="1081" t="s">
        <v>922</v>
      </c>
      <c r="AC5" s="1081"/>
      <c r="AD5" s="1081" t="s">
        <v>923</v>
      </c>
      <c r="AE5" s="1081"/>
      <c r="AF5" s="1081" t="s">
        <v>924</v>
      </c>
      <c r="AG5" s="1081"/>
      <c r="AH5" s="1081" t="s">
        <v>247</v>
      </c>
      <c r="AI5" s="1081"/>
      <c r="AJ5" s="1081" t="s">
        <v>246</v>
      </c>
      <c r="AK5" s="1081"/>
      <c r="AL5" s="1081" t="s">
        <v>925</v>
      </c>
      <c r="AM5" s="1081"/>
      <c r="AN5" s="1081" t="s">
        <v>926</v>
      </c>
      <c r="AO5" s="1081"/>
      <c r="AP5" s="1081" t="s">
        <v>448</v>
      </c>
      <c r="AQ5" s="1081"/>
    </row>
    <row r="6" spans="1:43">
      <c r="A6" s="1112"/>
      <c r="B6" s="737" t="s">
        <v>31</v>
      </c>
      <c r="C6" s="737" t="s">
        <v>32</v>
      </c>
      <c r="D6" s="737" t="s">
        <v>31</v>
      </c>
      <c r="E6" s="737" t="s">
        <v>32</v>
      </c>
      <c r="F6" s="737" t="s">
        <v>31</v>
      </c>
      <c r="G6" s="737" t="s">
        <v>32</v>
      </c>
      <c r="H6" s="737" t="s">
        <v>31</v>
      </c>
      <c r="I6" s="737" t="s">
        <v>32</v>
      </c>
      <c r="J6" s="737" t="s">
        <v>32</v>
      </c>
      <c r="K6" s="737" t="s">
        <v>32</v>
      </c>
      <c r="L6" s="737" t="s">
        <v>31</v>
      </c>
      <c r="M6" s="737" t="s">
        <v>32</v>
      </c>
      <c r="N6" s="737" t="s">
        <v>31</v>
      </c>
      <c r="O6" s="737" t="s">
        <v>32</v>
      </c>
      <c r="P6" s="737" t="s">
        <v>31</v>
      </c>
      <c r="Q6" s="737" t="s">
        <v>32</v>
      </c>
      <c r="R6" s="737" t="s">
        <v>31</v>
      </c>
      <c r="S6" s="737" t="s">
        <v>32</v>
      </c>
      <c r="T6" s="737" t="s">
        <v>31</v>
      </c>
      <c r="U6" s="737" t="s">
        <v>32</v>
      </c>
      <c r="V6" s="737" t="s">
        <v>31</v>
      </c>
      <c r="W6" s="737" t="s">
        <v>32</v>
      </c>
      <c r="X6" s="737" t="s">
        <v>31</v>
      </c>
      <c r="Y6" s="737" t="s">
        <v>32</v>
      </c>
      <c r="Z6" s="737" t="s">
        <v>31</v>
      </c>
      <c r="AA6" s="737" t="s">
        <v>32</v>
      </c>
      <c r="AB6" s="737" t="s">
        <v>31</v>
      </c>
      <c r="AC6" s="737" t="s">
        <v>32</v>
      </c>
      <c r="AD6" s="737" t="s">
        <v>31</v>
      </c>
      <c r="AE6" s="737" t="s">
        <v>32</v>
      </c>
      <c r="AF6" s="737" t="s">
        <v>31</v>
      </c>
      <c r="AG6" s="737" t="s">
        <v>32</v>
      </c>
      <c r="AH6" s="737" t="s">
        <v>31</v>
      </c>
      <c r="AI6" s="737" t="s">
        <v>32</v>
      </c>
      <c r="AJ6" s="737" t="s">
        <v>31</v>
      </c>
      <c r="AK6" s="737" t="s">
        <v>32</v>
      </c>
      <c r="AL6" s="737" t="s">
        <v>31</v>
      </c>
      <c r="AM6" s="737" t="s">
        <v>32</v>
      </c>
      <c r="AN6" s="737" t="s">
        <v>31</v>
      </c>
      <c r="AO6" s="737" t="s">
        <v>32</v>
      </c>
      <c r="AP6" s="737" t="s">
        <v>31</v>
      </c>
      <c r="AQ6" s="737" t="s">
        <v>32</v>
      </c>
    </row>
    <row r="7" spans="1:43">
      <c r="A7" s="1112"/>
      <c r="B7" s="738" t="s">
        <v>29</v>
      </c>
      <c r="C7" s="738" t="s">
        <v>30</v>
      </c>
      <c r="D7" s="738" t="s">
        <v>29</v>
      </c>
      <c r="E7" s="738" t="s">
        <v>30</v>
      </c>
      <c r="F7" s="738" t="s">
        <v>29</v>
      </c>
      <c r="G7" s="738" t="s">
        <v>30</v>
      </c>
      <c r="H7" s="738" t="s">
        <v>29</v>
      </c>
      <c r="I7" s="738" t="s">
        <v>30</v>
      </c>
      <c r="J7" s="738" t="s">
        <v>30</v>
      </c>
      <c r="K7" s="738" t="s">
        <v>30</v>
      </c>
      <c r="L7" s="738" t="s">
        <v>29</v>
      </c>
      <c r="M7" s="738" t="s">
        <v>30</v>
      </c>
      <c r="N7" s="738" t="s">
        <v>29</v>
      </c>
      <c r="O7" s="738" t="s">
        <v>30</v>
      </c>
      <c r="P7" s="738" t="s">
        <v>29</v>
      </c>
      <c r="Q7" s="738" t="s">
        <v>30</v>
      </c>
      <c r="R7" s="738" t="s">
        <v>29</v>
      </c>
      <c r="S7" s="738" t="s">
        <v>30</v>
      </c>
      <c r="T7" s="738" t="s">
        <v>29</v>
      </c>
      <c r="U7" s="738" t="s">
        <v>30</v>
      </c>
      <c r="V7" s="738" t="s">
        <v>29</v>
      </c>
      <c r="W7" s="738" t="s">
        <v>30</v>
      </c>
      <c r="X7" s="738" t="s">
        <v>29</v>
      </c>
      <c r="Y7" s="738" t="s">
        <v>30</v>
      </c>
      <c r="Z7" s="738" t="s">
        <v>29</v>
      </c>
      <c r="AA7" s="738" t="s">
        <v>30</v>
      </c>
      <c r="AB7" s="738" t="s">
        <v>29</v>
      </c>
      <c r="AC7" s="738" t="s">
        <v>30</v>
      </c>
      <c r="AD7" s="738" t="s">
        <v>29</v>
      </c>
      <c r="AE7" s="738" t="s">
        <v>30</v>
      </c>
      <c r="AF7" s="738" t="s">
        <v>29</v>
      </c>
      <c r="AG7" s="738" t="s">
        <v>30</v>
      </c>
      <c r="AH7" s="738" t="s">
        <v>29</v>
      </c>
      <c r="AI7" s="738" t="s">
        <v>30</v>
      </c>
      <c r="AJ7" s="738" t="s">
        <v>29</v>
      </c>
      <c r="AK7" s="738" t="s">
        <v>30</v>
      </c>
      <c r="AL7" s="738" t="s">
        <v>29</v>
      </c>
      <c r="AM7" s="738" t="s">
        <v>30</v>
      </c>
      <c r="AN7" s="738" t="s">
        <v>29</v>
      </c>
      <c r="AO7" s="738" t="s">
        <v>30</v>
      </c>
      <c r="AP7" s="738" t="s">
        <v>29</v>
      </c>
      <c r="AQ7" s="738" t="s">
        <v>30</v>
      </c>
    </row>
    <row r="8" spans="1:43" ht="18">
      <c r="A8" s="373" t="s">
        <v>450</v>
      </c>
      <c r="B8" s="394">
        <v>1829.5141999999998</v>
      </c>
      <c r="C8" s="395">
        <v>7.4436728404505034E-2</v>
      </c>
      <c r="D8" s="394">
        <v>1556.6193999999998</v>
      </c>
      <c r="E8" s="395">
        <v>6.1580672442569262E-2</v>
      </c>
      <c r="F8" s="394">
        <v>1039.2939200000001</v>
      </c>
      <c r="G8" s="395">
        <v>3.8640741629813069E-2</v>
      </c>
      <c r="H8" s="394">
        <v>3552.2389800000001</v>
      </c>
      <c r="I8" s="395">
        <v>3.7708461315440416E-2</v>
      </c>
      <c r="J8" s="394">
        <v>575.75482999999997</v>
      </c>
      <c r="K8" s="395">
        <v>8.9511641917854948E-2</v>
      </c>
      <c r="L8" s="394">
        <v>9670.6879600000011</v>
      </c>
      <c r="M8" s="395">
        <v>5.6982049914137009E-2</v>
      </c>
      <c r="N8" s="394">
        <v>3910.7476699999997</v>
      </c>
      <c r="O8" s="395">
        <v>3.9905859796658151E-2</v>
      </c>
      <c r="P8" s="394">
        <v>1759.55297</v>
      </c>
      <c r="Q8" s="395">
        <v>6.9297652996211045E-2</v>
      </c>
      <c r="R8" s="394">
        <v>4090.1014799999998</v>
      </c>
      <c r="S8" s="395">
        <v>5.1733866125202546E-2</v>
      </c>
      <c r="T8" s="394">
        <v>2253.50056</v>
      </c>
      <c r="U8" s="395">
        <v>5.9518313744932778E-2</v>
      </c>
      <c r="V8" s="394">
        <v>1708.3246999999999</v>
      </c>
      <c r="W8" s="395">
        <v>3.6795137203610738E-2</v>
      </c>
      <c r="X8" s="394">
        <v>1193.7918200000001</v>
      </c>
      <c r="Y8" s="395">
        <v>2.7511942370042147E-2</v>
      </c>
      <c r="Z8" s="394">
        <v>7363.2612800000006</v>
      </c>
      <c r="AA8" s="395">
        <v>3.0866939759226972E-2</v>
      </c>
      <c r="AB8" s="394">
        <v>8412.9490500000011</v>
      </c>
      <c r="AC8" s="395">
        <v>4.602655561269766E-2</v>
      </c>
      <c r="AD8" s="394">
        <v>1458.0821000000001</v>
      </c>
      <c r="AE8" s="395">
        <v>3.9685358465720091E-2</v>
      </c>
      <c r="AF8" s="394">
        <v>227.57604999999998</v>
      </c>
      <c r="AG8" s="395">
        <v>8.8303547467435864E-2</v>
      </c>
      <c r="AH8" s="394">
        <v>90.271259999999998</v>
      </c>
      <c r="AI8" s="395">
        <v>6.1109529670337399E-2</v>
      </c>
      <c r="AJ8" s="394">
        <v>2126.3924700000002</v>
      </c>
      <c r="AK8" s="395">
        <v>3.6354409664973032E-2</v>
      </c>
      <c r="AL8" s="394">
        <v>1973.4785099999999</v>
      </c>
      <c r="AM8" s="395">
        <v>5.0641338998270946E-2</v>
      </c>
      <c r="AN8" s="394">
        <v>2475.2638999999999</v>
      </c>
      <c r="AO8" s="395">
        <v>4.4366416565617448E-2</v>
      </c>
      <c r="AP8" s="394">
        <v>57267.403110000007</v>
      </c>
      <c r="AQ8" s="395">
        <v>4.4303523331906361E-2</v>
      </c>
    </row>
    <row r="9" spans="1:43" ht="18">
      <c r="A9" s="373" t="s">
        <v>451</v>
      </c>
      <c r="B9" s="394">
        <v>45.442459999999997</v>
      </c>
      <c r="C9" s="395">
        <v>1.8488995893295522E-3</v>
      </c>
      <c r="D9" s="394">
        <v>32.151690000000002</v>
      </c>
      <c r="E9" s="395">
        <v>1.2719375657049051E-3</v>
      </c>
      <c r="F9" s="394">
        <v>18.804689999999997</v>
      </c>
      <c r="G9" s="395">
        <v>6.9915464118055202E-4</v>
      </c>
      <c r="H9" s="394">
        <v>48.112099999999998</v>
      </c>
      <c r="I9" s="395">
        <v>5.1072950662080761E-4</v>
      </c>
      <c r="J9" s="394">
        <v>0.39600000000000002</v>
      </c>
      <c r="K9" s="395">
        <v>6.1565458685723163E-5</v>
      </c>
      <c r="L9" s="394">
        <v>206.78289000000001</v>
      </c>
      <c r="M9" s="395">
        <v>1.2184151746086845E-3</v>
      </c>
      <c r="N9" s="394">
        <v>59.408830000000002</v>
      </c>
      <c r="O9" s="395">
        <v>6.0621667279891242E-4</v>
      </c>
      <c r="P9" s="394">
        <v>115.81086999999999</v>
      </c>
      <c r="Q9" s="395">
        <v>4.5610570521496191E-3</v>
      </c>
      <c r="R9" s="394">
        <v>58.10774</v>
      </c>
      <c r="S9" s="395">
        <v>7.3497884018224329E-4</v>
      </c>
      <c r="T9" s="394">
        <v>28.9345</v>
      </c>
      <c r="U9" s="395">
        <v>7.6420333751892099E-4</v>
      </c>
      <c r="V9" s="394">
        <v>304.822</v>
      </c>
      <c r="W9" s="395">
        <v>6.5654774602738192E-3</v>
      </c>
      <c r="X9" s="394">
        <v>35.544309999999996</v>
      </c>
      <c r="Y9" s="395">
        <v>8.1914869235987279E-4</v>
      </c>
      <c r="Z9" s="394">
        <v>174.19848999999999</v>
      </c>
      <c r="AA9" s="395">
        <v>7.3024358263412074E-4</v>
      </c>
      <c r="AB9" s="394">
        <v>130.50130000000001</v>
      </c>
      <c r="AC9" s="395">
        <v>7.1396193014854178E-4</v>
      </c>
      <c r="AD9" s="394">
        <v>29.55105</v>
      </c>
      <c r="AE9" s="395">
        <v>8.043058839337083E-4</v>
      </c>
      <c r="AF9" s="394">
        <v>16.271999999999998</v>
      </c>
      <c r="AG9" s="395">
        <v>6.3138248703680216E-3</v>
      </c>
      <c r="AH9" s="394">
        <v>5.2889999999999997</v>
      </c>
      <c r="AI9" s="395">
        <v>3.5804119985299253E-3</v>
      </c>
      <c r="AJ9" s="394">
        <v>227.99377999999999</v>
      </c>
      <c r="AK9" s="395">
        <v>3.8979536450228936E-3</v>
      </c>
      <c r="AL9" s="394">
        <v>25.959479999999999</v>
      </c>
      <c r="AM9" s="395">
        <v>6.6614499232567511E-4</v>
      </c>
      <c r="AN9" s="394">
        <v>23.700740000000003</v>
      </c>
      <c r="AO9" s="395">
        <v>4.2481001874321051E-4</v>
      </c>
      <c r="AP9" s="394">
        <v>1587.7839200000001</v>
      </c>
      <c r="AQ9" s="395">
        <v>1.2283501280934152E-3</v>
      </c>
    </row>
    <row r="10" spans="1:43" ht="27">
      <c r="A10" s="373" t="s">
        <v>452</v>
      </c>
      <c r="B10" s="394">
        <v>22745.123070000001</v>
      </c>
      <c r="C10" s="395">
        <v>0.92542192265500434</v>
      </c>
      <c r="D10" s="394">
        <v>23729.787339999999</v>
      </c>
      <c r="E10" s="395">
        <v>0.93876271959373436</v>
      </c>
      <c r="F10" s="394">
        <v>25878.66978</v>
      </c>
      <c r="G10" s="395">
        <v>0.96216380510744393</v>
      </c>
      <c r="H10" s="394">
        <v>90760.438999999998</v>
      </c>
      <c r="I10" s="395">
        <v>0.96345896835012201</v>
      </c>
      <c r="J10" s="394">
        <v>5862.2124299999996</v>
      </c>
      <c r="K10" s="395">
        <v>0.91138837668206507</v>
      </c>
      <c r="L10" s="394">
        <v>160106.02046</v>
      </c>
      <c r="M10" s="395">
        <v>0.94338368553932339</v>
      </c>
      <c r="N10" s="394">
        <v>94195.61507</v>
      </c>
      <c r="O10" s="395">
        <v>0.96118628089431302</v>
      </c>
      <c r="P10" s="394">
        <v>23558.178769999999</v>
      </c>
      <c r="Q10" s="395">
        <v>0.92780753149259609</v>
      </c>
      <c r="R10" s="394">
        <v>75069.554529999994</v>
      </c>
      <c r="S10" s="395">
        <v>0.94952125347599248</v>
      </c>
      <c r="T10" s="394">
        <v>35633.89892</v>
      </c>
      <c r="U10" s="395">
        <v>0.9411444636498254</v>
      </c>
      <c r="V10" s="394">
        <v>44493.363649999999</v>
      </c>
      <c r="W10" s="395">
        <v>0.95833035730964777</v>
      </c>
      <c r="X10" s="394">
        <v>42206.51397</v>
      </c>
      <c r="Y10" s="395">
        <v>0.97268481868389645</v>
      </c>
      <c r="Z10" s="394">
        <v>231231.35806</v>
      </c>
      <c r="AA10" s="395">
        <v>0.96932651555755489</v>
      </c>
      <c r="AB10" s="394">
        <v>174452.35738</v>
      </c>
      <c r="AC10" s="395">
        <v>0.95441456747164966</v>
      </c>
      <c r="AD10" s="394">
        <v>35315.235189999999</v>
      </c>
      <c r="AE10" s="395">
        <v>0.96119262956205453</v>
      </c>
      <c r="AF10" s="394">
        <v>2335.9253699999999</v>
      </c>
      <c r="AG10" s="395">
        <v>0.90638051231745476</v>
      </c>
      <c r="AH10" s="394">
        <v>1383.2327299999999</v>
      </c>
      <c r="AI10" s="395">
        <v>0.93638552907001416</v>
      </c>
      <c r="AJ10" s="394">
        <v>56209.288369999995</v>
      </c>
      <c r="AK10" s="395">
        <v>0.96099639422612515</v>
      </c>
      <c r="AL10" s="394">
        <v>37085.555159999996</v>
      </c>
      <c r="AM10" s="395">
        <v>0.9516506824270593</v>
      </c>
      <c r="AN10" s="394">
        <v>53367.596740000001</v>
      </c>
      <c r="AO10" s="395">
        <v>0.95655619914819101</v>
      </c>
      <c r="AP10" s="394">
        <v>1235619.9259899999</v>
      </c>
      <c r="AQ10" s="395">
        <v>0.95590708234694333</v>
      </c>
    </row>
    <row r="11" spans="1:43" ht="18.75">
      <c r="A11" s="373" t="s">
        <v>453</v>
      </c>
      <c r="B11" s="396">
        <v>18462.54104</v>
      </c>
      <c r="C11" s="397">
        <v>0.75117818328576413</v>
      </c>
      <c r="D11" s="396">
        <v>19285.720710000001</v>
      </c>
      <c r="E11" s="397">
        <v>0.76295313411960852</v>
      </c>
      <c r="F11" s="396">
        <v>21235.499670000001</v>
      </c>
      <c r="G11" s="397">
        <v>0.78953166215814163</v>
      </c>
      <c r="H11" s="396">
        <v>74129.462</v>
      </c>
      <c r="I11" s="397">
        <v>0.78691438439240657</v>
      </c>
      <c r="J11" s="396">
        <v>5569.4834500000006</v>
      </c>
      <c r="K11" s="397">
        <v>0.86587829101463121</v>
      </c>
      <c r="L11" s="396">
        <v>129597.05055</v>
      </c>
      <c r="M11" s="397">
        <v>0.76361740071748074</v>
      </c>
      <c r="N11" s="396">
        <v>76873.421989999988</v>
      </c>
      <c r="O11" s="397">
        <v>0.78442800683744385</v>
      </c>
      <c r="P11" s="396">
        <v>17285.250739999999</v>
      </c>
      <c r="Q11" s="397">
        <v>0.68075660588553932</v>
      </c>
      <c r="R11" s="396">
        <v>34681.767479999995</v>
      </c>
      <c r="S11" s="397">
        <v>0.43867418071879305</v>
      </c>
      <c r="T11" s="396">
        <v>24516.166639999999</v>
      </c>
      <c r="U11" s="397">
        <v>0.64750855793112139</v>
      </c>
      <c r="V11" s="396">
        <v>29687.18334</v>
      </c>
      <c r="W11" s="397">
        <v>0.63942410022172425</v>
      </c>
      <c r="X11" s="396">
        <v>21226.01138</v>
      </c>
      <c r="Y11" s="397">
        <v>0.48917138821777045</v>
      </c>
      <c r="Z11" s="396">
        <v>110535.21363</v>
      </c>
      <c r="AA11" s="397">
        <v>0.46336584437901324</v>
      </c>
      <c r="AB11" s="396">
        <v>81922.911510000005</v>
      </c>
      <c r="AC11" s="397">
        <v>0.44819354309166104</v>
      </c>
      <c r="AD11" s="396">
        <v>24261.03384</v>
      </c>
      <c r="AE11" s="397">
        <v>0.66032483677658871</v>
      </c>
      <c r="AF11" s="396">
        <v>1533.5673400000001</v>
      </c>
      <c r="AG11" s="397">
        <v>0.59505135273329235</v>
      </c>
      <c r="AH11" s="396">
        <v>1145.2494199999999</v>
      </c>
      <c r="AI11" s="397">
        <v>0.77528167227782896</v>
      </c>
      <c r="AJ11" s="396">
        <v>47226.164259999998</v>
      </c>
      <c r="AK11" s="397">
        <v>0.80741412821751934</v>
      </c>
      <c r="AL11" s="396">
        <v>25575.162539999998</v>
      </c>
      <c r="AM11" s="397">
        <v>0.65628304010466276</v>
      </c>
      <c r="AN11" s="396">
        <v>41307.191479999994</v>
      </c>
      <c r="AO11" s="397">
        <v>0.74038653589922421</v>
      </c>
      <c r="AP11" s="396">
        <v>806056.05301000003</v>
      </c>
      <c r="AQ11" s="397">
        <v>0.62358551657665495</v>
      </c>
    </row>
    <row r="12" spans="1:43" ht="19.5">
      <c r="A12" s="380" t="s">
        <v>454</v>
      </c>
      <c r="B12" s="396">
        <v>5024.9178400000001</v>
      </c>
      <c r="C12" s="397">
        <v>0.20444686601013107</v>
      </c>
      <c r="D12" s="396">
        <v>5532.8348399999995</v>
      </c>
      <c r="E12" s="397">
        <v>0.21888182169698972</v>
      </c>
      <c r="F12" s="396">
        <v>6141.9912100000001</v>
      </c>
      <c r="G12" s="397">
        <v>0.2283580139083205</v>
      </c>
      <c r="H12" s="396">
        <v>21456.202410000002</v>
      </c>
      <c r="I12" s="397">
        <v>0.22776631389641033</v>
      </c>
      <c r="J12" s="396">
        <v>274.90715</v>
      </c>
      <c r="K12" s="397">
        <v>4.2739355519532576E-2</v>
      </c>
      <c r="L12" s="396">
        <v>36535.767670000001</v>
      </c>
      <c r="M12" s="397">
        <v>0.2152776457718788</v>
      </c>
      <c r="N12" s="396">
        <v>21904.668030000001</v>
      </c>
      <c r="O12" s="397">
        <v>0.22351854045789671</v>
      </c>
      <c r="P12" s="396">
        <v>5155.5563000000002</v>
      </c>
      <c r="Q12" s="397">
        <v>0.20304472645676008</v>
      </c>
      <c r="R12" s="396">
        <v>10263.99409</v>
      </c>
      <c r="S12" s="397">
        <v>0.12982467519655042</v>
      </c>
      <c r="T12" s="396">
        <v>6920.1409599999997</v>
      </c>
      <c r="U12" s="397">
        <v>0.18277125292413521</v>
      </c>
      <c r="V12" s="396">
        <v>9362.1586900000002</v>
      </c>
      <c r="W12" s="397">
        <v>0.20164896844290001</v>
      </c>
      <c r="X12" s="396">
        <v>5075.5709500000003</v>
      </c>
      <c r="Y12" s="397">
        <v>0.11697082617927476</v>
      </c>
      <c r="Z12" s="396">
        <v>30465.69687</v>
      </c>
      <c r="AA12" s="397">
        <v>0.12771281559210942</v>
      </c>
      <c r="AB12" s="396">
        <v>22573.030129999999</v>
      </c>
      <c r="AC12" s="397">
        <v>0.12349520013146219</v>
      </c>
      <c r="AD12" s="396">
        <v>7183.9781600000006</v>
      </c>
      <c r="AE12" s="397">
        <v>0.19552996946434242</v>
      </c>
      <c r="AF12" s="396">
        <v>530.96901000000003</v>
      </c>
      <c r="AG12" s="397">
        <v>0.20602540196243163</v>
      </c>
      <c r="AH12" s="396">
        <v>165.79698999999999</v>
      </c>
      <c r="AI12" s="397">
        <v>0.11223700743356893</v>
      </c>
      <c r="AJ12" s="396">
        <v>7228.0989900000004</v>
      </c>
      <c r="AK12" s="397">
        <v>0.12357703269210589</v>
      </c>
      <c r="AL12" s="396">
        <v>7305.3050599999997</v>
      </c>
      <c r="AM12" s="397">
        <v>0.18746108870942005</v>
      </c>
      <c r="AN12" s="396">
        <v>6904.7293799999998</v>
      </c>
      <c r="AO12" s="397">
        <v>0.12375977363300031</v>
      </c>
      <c r="AP12" s="396">
        <v>216006.31472999998</v>
      </c>
      <c r="AQ12" s="397">
        <v>0.16710799311255276</v>
      </c>
    </row>
    <row r="13" spans="1:43" ht="19.5">
      <c r="A13" s="380" t="s">
        <v>455</v>
      </c>
      <c r="B13" s="396">
        <v>12541.796289999998</v>
      </c>
      <c r="C13" s="397">
        <v>0.51028315830692039</v>
      </c>
      <c r="D13" s="396">
        <v>12551.53541</v>
      </c>
      <c r="E13" s="397">
        <v>0.4965452638805089</v>
      </c>
      <c r="F13" s="396">
        <v>13501.866609999999</v>
      </c>
      <c r="G13" s="397">
        <v>0.5019967202321457</v>
      </c>
      <c r="H13" s="396">
        <v>48424.535990000004</v>
      </c>
      <c r="I13" s="397">
        <v>0.5140461417089307</v>
      </c>
      <c r="J13" s="396">
        <v>5275.4894100000001</v>
      </c>
      <c r="K13" s="397">
        <v>0.82017152858162901</v>
      </c>
      <c r="L13" s="396">
        <v>86203.318599999999</v>
      </c>
      <c r="M13" s="397">
        <v>0.50793095832961344</v>
      </c>
      <c r="N13" s="396">
        <v>50262.081859999998</v>
      </c>
      <c r="O13" s="397">
        <v>0.51288187350459125</v>
      </c>
      <c r="P13" s="396">
        <v>11167.404369999998</v>
      </c>
      <c r="Q13" s="397">
        <v>0.43981336515298586</v>
      </c>
      <c r="R13" s="396">
        <v>18406.74295</v>
      </c>
      <c r="S13" s="397">
        <v>0.23281866727089515</v>
      </c>
      <c r="T13" s="396">
        <v>16671.537039999999</v>
      </c>
      <c r="U13" s="397">
        <v>0.44032017997678596</v>
      </c>
      <c r="V13" s="396">
        <v>18845.55185</v>
      </c>
      <c r="W13" s="397">
        <v>0.40590917288646017</v>
      </c>
      <c r="X13" s="396">
        <v>10274.172970000001</v>
      </c>
      <c r="Y13" s="397">
        <v>0.23677700744379768</v>
      </c>
      <c r="Z13" s="396">
        <v>58288.938299999994</v>
      </c>
      <c r="AA13" s="397">
        <v>0.24434840469702815</v>
      </c>
      <c r="AB13" s="396">
        <v>42342.982579999996</v>
      </c>
      <c r="AC13" s="397">
        <v>0.23165499172087078</v>
      </c>
      <c r="AD13" s="396">
        <v>16222.278060000001</v>
      </c>
      <c r="AE13" s="397">
        <v>0.44152995221715313</v>
      </c>
      <c r="AF13" s="396">
        <v>901.62838999999997</v>
      </c>
      <c r="AG13" s="397">
        <v>0.34984782157152644</v>
      </c>
      <c r="AH13" s="396">
        <v>935.61077999999998</v>
      </c>
      <c r="AI13" s="397">
        <v>0.63336586550689022</v>
      </c>
      <c r="AJ13" s="396">
        <v>36319.178169999999</v>
      </c>
      <c r="AK13" s="397">
        <v>0.6209400665754452</v>
      </c>
      <c r="AL13" s="396">
        <v>17414.876130000001</v>
      </c>
      <c r="AM13" s="397">
        <v>0.44688231528410555</v>
      </c>
      <c r="AN13" s="396">
        <v>32067.473249999999</v>
      </c>
      <c r="AO13" s="397">
        <v>0.5747746235931831</v>
      </c>
      <c r="AP13" s="396">
        <v>508618.99900999997</v>
      </c>
      <c r="AQ13" s="397">
        <v>0.39348062712757415</v>
      </c>
    </row>
    <row r="14" spans="1:43" ht="19.5">
      <c r="A14" s="380" t="s">
        <v>456</v>
      </c>
      <c r="B14" s="396">
        <v>0</v>
      </c>
      <c r="C14" s="397">
        <v>0</v>
      </c>
      <c r="D14" s="396">
        <v>0</v>
      </c>
      <c r="E14" s="397">
        <v>0</v>
      </c>
      <c r="F14" s="396">
        <v>0</v>
      </c>
      <c r="G14" s="397">
        <v>0</v>
      </c>
      <c r="H14" s="396">
        <v>0</v>
      </c>
      <c r="I14" s="397">
        <v>0</v>
      </c>
      <c r="J14" s="396">
        <v>0</v>
      </c>
      <c r="K14" s="397">
        <v>0</v>
      </c>
      <c r="L14" s="396">
        <v>0</v>
      </c>
      <c r="M14" s="397">
        <v>0</v>
      </c>
      <c r="N14" s="396">
        <v>0</v>
      </c>
      <c r="O14" s="397">
        <v>0</v>
      </c>
      <c r="P14" s="396">
        <v>0</v>
      </c>
      <c r="Q14" s="397">
        <v>0</v>
      </c>
      <c r="R14" s="396">
        <v>0</v>
      </c>
      <c r="S14" s="397">
        <v>0</v>
      </c>
      <c r="T14" s="396">
        <v>0</v>
      </c>
      <c r="U14" s="397">
        <v>0</v>
      </c>
      <c r="V14" s="396">
        <v>0</v>
      </c>
      <c r="W14" s="397">
        <v>0</v>
      </c>
      <c r="X14" s="396">
        <v>552.70266000000004</v>
      </c>
      <c r="Y14" s="397">
        <v>1.2737500353863205E-2</v>
      </c>
      <c r="Z14" s="396">
        <v>0</v>
      </c>
      <c r="AA14" s="397">
        <v>0</v>
      </c>
      <c r="AB14" s="396">
        <v>0</v>
      </c>
      <c r="AC14" s="397">
        <v>0</v>
      </c>
      <c r="AD14" s="396">
        <v>0</v>
      </c>
      <c r="AE14" s="397">
        <v>0</v>
      </c>
      <c r="AF14" s="396">
        <v>0</v>
      </c>
      <c r="AG14" s="397">
        <v>0</v>
      </c>
      <c r="AH14" s="396">
        <v>0</v>
      </c>
      <c r="AI14" s="397">
        <v>0</v>
      </c>
      <c r="AJ14" s="396">
        <v>0</v>
      </c>
      <c r="AK14" s="397">
        <v>0</v>
      </c>
      <c r="AL14" s="396">
        <v>0</v>
      </c>
      <c r="AM14" s="397">
        <v>0</v>
      </c>
      <c r="AN14" s="396">
        <v>0</v>
      </c>
      <c r="AO14" s="397">
        <v>0</v>
      </c>
      <c r="AP14" s="396">
        <v>552.70266000000004</v>
      </c>
      <c r="AQ14" s="397">
        <v>4.2758487137756836E-4</v>
      </c>
    </row>
    <row r="15" spans="1:43" ht="19.5">
      <c r="A15" s="380" t="s">
        <v>457</v>
      </c>
      <c r="B15" s="396">
        <v>788.91956999999991</v>
      </c>
      <c r="C15" s="397">
        <v>3.2098461856753503E-2</v>
      </c>
      <c r="D15" s="396">
        <v>1064.3754199999998</v>
      </c>
      <c r="E15" s="397">
        <v>4.2107244773476472E-2</v>
      </c>
      <c r="F15" s="396">
        <v>1466.8310800000002</v>
      </c>
      <c r="G15" s="397">
        <v>5.4536488365927963E-2</v>
      </c>
      <c r="H15" s="396">
        <v>3747.5954200000001</v>
      </c>
      <c r="I15" s="397">
        <v>3.9782249369098382E-2</v>
      </c>
      <c r="J15" s="396">
        <v>6.8370899999999999</v>
      </c>
      <c r="K15" s="397">
        <v>1.0629509644585126E-3</v>
      </c>
      <c r="L15" s="396">
        <v>6049.4774900000002</v>
      </c>
      <c r="M15" s="397">
        <v>3.5644995445559623E-2</v>
      </c>
      <c r="N15" s="396">
        <v>4158.77196</v>
      </c>
      <c r="O15" s="397">
        <v>4.2436737106598656E-2</v>
      </c>
      <c r="P15" s="396">
        <v>651.45282999999995</v>
      </c>
      <c r="Q15" s="397">
        <v>2.5656603084100199E-2</v>
      </c>
      <c r="R15" s="396">
        <v>4760.3595500000001</v>
      </c>
      <c r="S15" s="397">
        <v>6.0211660975103588E-2</v>
      </c>
      <c r="T15" s="396">
        <v>332.69089000000002</v>
      </c>
      <c r="U15" s="397">
        <v>8.7868630354815264E-3</v>
      </c>
      <c r="V15" s="396">
        <v>667.40967000000001</v>
      </c>
      <c r="W15" s="397">
        <v>1.4375153844387175E-2</v>
      </c>
      <c r="X15" s="396">
        <v>5098.3184700000002</v>
      </c>
      <c r="Y15" s="397">
        <v>0.11749506202074785</v>
      </c>
      <c r="Z15" s="396">
        <v>18216.251749999999</v>
      </c>
      <c r="AA15" s="397">
        <v>7.6362894650149213E-2</v>
      </c>
      <c r="AB15" s="396">
        <v>14481.07562</v>
      </c>
      <c r="AC15" s="397">
        <v>7.9224779372176285E-2</v>
      </c>
      <c r="AD15" s="396">
        <v>281.50743999999997</v>
      </c>
      <c r="AE15" s="397">
        <v>7.6619304682275366E-3</v>
      </c>
      <c r="AF15" s="396">
        <v>27.47241</v>
      </c>
      <c r="AG15" s="397">
        <v>1.0659782786808453E-2</v>
      </c>
      <c r="AH15" s="396">
        <v>19.78511</v>
      </c>
      <c r="AI15" s="397">
        <v>1.3393617930844095E-2</v>
      </c>
      <c r="AJ15" s="396">
        <v>3678.8870999999999</v>
      </c>
      <c r="AK15" s="397">
        <v>6.2897028949968292E-2</v>
      </c>
      <c r="AL15" s="396">
        <v>253.29559</v>
      </c>
      <c r="AM15" s="397">
        <v>6.4998061924459718E-3</v>
      </c>
      <c r="AN15" s="396">
        <v>2334.9888500000002</v>
      </c>
      <c r="AO15" s="397">
        <v>4.1852138673040905E-2</v>
      </c>
      <c r="AP15" s="396">
        <v>68086.303310000003</v>
      </c>
      <c r="AQ15" s="397">
        <v>5.267330040239078E-2</v>
      </c>
    </row>
    <row r="16" spans="1:43" ht="19.5">
      <c r="A16" s="381" t="s">
        <v>458</v>
      </c>
      <c r="B16" s="396">
        <v>0</v>
      </c>
      <c r="C16" s="397">
        <v>0</v>
      </c>
      <c r="D16" s="396">
        <v>0</v>
      </c>
      <c r="E16" s="397">
        <v>0</v>
      </c>
      <c r="F16" s="396">
        <v>0</v>
      </c>
      <c r="G16" s="397">
        <v>0</v>
      </c>
      <c r="H16" s="396">
        <v>0</v>
      </c>
      <c r="I16" s="397">
        <v>0</v>
      </c>
      <c r="J16" s="396">
        <v>0</v>
      </c>
      <c r="K16" s="397">
        <v>0</v>
      </c>
      <c r="L16" s="396">
        <v>0</v>
      </c>
      <c r="M16" s="397">
        <v>0</v>
      </c>
      <c r="N16" s="396">
        <v>0</v>
      </c>
      <c r="O16" s="397">
        <v>0</v>
      </c>
      <c r="P16" s="396">
        <v>0</v>
      </c>
      <c r="Q16" s="397">
        <v>0</v>
      </c>
      <c r="R16" s="396">
        <v>0</v>
      </c>
      <c r="S16" s="397">
        <v>0</v>
      </c>
      <c r="T16" s="396">
        <v>0</v>
      </c>
      <c r="U16" s="397">
        <v>0</v>
      </c>
      <c r="V16" s="396">
        <v>0</v>
      </c>
      <c r="W16" s="397">
        <v>0</v>
      </c>
      <c r="X16" s="396">
        <v>0</v>
      </c>
      <c r="Y16" s="397">
        <v>0</v>
      </c>
      <c r="Z16" s="396">
        <v>0</v>
      </c>
      <c r="AA16" s="397">
        <v>0</v>
      </c>
      <c r="AB16" s="396">
        <v>0</v>
      </c>
      <c r="AC16" s="397">
        <v>0</v>
      </c>
      <c r="AD16" s="396">
        <v>0</v>
      </c>
      <c r="AE16" s="397">
        <v>0</v>
      </c>
      <c r="AF16" s="396">
        <v>0</v>
      </c>
      <c r="AG16" s="397">
        <v>0</v>
      </c>
      <c r="AH16" s="396">
        <v>0</v>
      </c>
      <c r="AI16" s="397">
        <v>0</v>
      </c>
      <c r="AJ16" s="396">
        <v>0</v>
      </c>
      <c r="AK16" s="397">
        <v>0</v>
      </c>
      <c r="AL16" s="396">
        <v>0</v>
      </c>
      <c r="AM16" s="397">
        <v>0</v>
      </c>
      <c r="AN16" s="396">
        <v>0</v>
      </c>
      <c r="AO16" s="397">
        <v>0</v>
      </c>
      <c r="AP16" s="396">
        <v>0</v>
      </c>
      <c r="AQ16" s="397">
        <v>0</v>
      </c>
    </row>
    <row r="17" spans="1:43" s="268" customFormat="1" ht="19.5">
      <c r="A17" s="381" t="s">
        <v>459</v>
      </c>
      <c r="B17" s="396">
        <v>106.90733999999999</v>
      </c>
      <c r="C17" s="397">
        <v>4.3496971119590527E-3</v>
      </c>
      <c r="D17" s="396">
        <v>136.97504000000001</v>
      </c>
      <c r="E17" s="397">
        <v>5.4188037686333755E-3</v>
      </c>
      <c r="F17" s="396">
        <v>124.81077000000001</v>
      </c>
      <c r="G17" s="397">
        <v>4.6404396517474326E-3</v>
      </c>
      <c r="H17" s="396">
        <v>501.12817999999999</v>
      </c>
      <c r="I17" s="397">
        <v>5.3196794179672735E-3</v>
      </c>
      <c r="J17" s="396">
        <v>12.249799999999999</v>
      </c>
      <c r="K17" s="397">
        <v>1.9044559490110392E-3</v>
      </c>
      <c r="L17" s="396">
        <v>808.48679000000004</v>
      </c>
      <c r="M17" s="397">
        <v>4.7638011704288722E-3</v>
      </c>
      <c r="N17" s="396">
        <v>547.90013999999996</v>
      </c>
      <c r="O17" s="397">
        <v>5.590855768357301E-3</v>
      </c>
      <c r="P17" s="396">
        <v>310.83724000000001</v>
      </c>
      <c r="Q17" s="397">
        <v>1.224191119169318E-2</v>
      </c>
      <c r="R17" s="396">
        <v>1250.6708899999999</v>
      </c>
      <c r="S17" s="397">
        <v>1.581917727624399E-2</v>
      </c>
      <c r="T17" s="396">
        <v>591.79774999999995</v>
      </c>
      <c r="U17" s="397">
        <v>1.5630261994718692E-2</v>
      </c>
      <c r="V17" s="396">
        <v>812.06313</v>
      </c>
      <c r="W17" s="397">
        <v>1.7490805047976878E-2</v>
      </c>
      <c r="X17" s="396">
        <v>225.24633</v>
      </c>
      <c r="Y17" s="397">
        <v>5.1909922200869957E-3</v>
      </c>
      <c r="Z17" s="396">
        <v>3564.3267099999998</v>
      </c>
      <c r="AA17" s="397">
        <v>1.4941729439726421E-2</v>
      </c>
      <c r="AB17" s="396">
        <v>2525.8231800000003</v>
      </c>
      <c r="AC17" s="397">
        <v>1.3818571867151727E-2</v>
      </c>
      <c r="AD17" s="396">
        <v>573.2701800000001</v>
      </c>
      <c r="AE17" s="397">
        <v>1.5602984626865582E-2</v>
      </c>
      <c r="AF17" s="396">
        <v>73.497529999999998</v>
      </c>
      <c r="AG17" s="397">
        <v>2.8518346412525798E-2</v>
      </c>
      <c r="AH17" s="396">
        <v>24.056540000000002</v>
      </c>
      <c r="AI17" s="397">
        <v>1.6285181406525826E-2</v>
      </c>
      <c r="AJ17" s="396">
        <v>0</v>
      </c>
      <c r="AK17" s="397">
        <v>0</v>
      </c>
      <c r="AL17" s="396">
        <v>601.68575999999996</v>
      </c>
      <c r="AM17" s="397">
        <v>1.5439829918691281E-2</v>
      </c>
      <c r="AN17" s="396">
        <v>0</v>
      </c>
      <c r="AO17" s="397">
        <v>0</v>
      </c>
      <c r="AP17" s="396">
        <v>12791.733299999998</v>
      </c>
      <c r="AQ17" s="397">
        <v>9.8960110627595976E-3</v>
      </c>
    </row>
    <row r="18" spans="1:43" ht="19.5">
      <c r="A18" s="382" t="s">
        <v>460</v>
      </c>
      <c r="B18" s="396">
        <v>0</v>
      </c>
      <c r="C18" s="397">
        <v>0</v>
      </c>
      <c r="D18" s="396">
        <v>0</v>
      </c>
      <c r="E18" s="397">
        <v>0</v>
      </c>
      <c r="F18" s="396">
        <v>0</v>
      </c>
      <c r="G18" s="397">
        <v>0</v>
      </c>
      <c r="H18" s="396">
        <v>0</v>
      </c>
      <c r="I18" s="397">
        <v>0</v>
      </c>
      <c r="J18" s="396">
        <v>0</v>
      </c>
      <c r="K18" s="397">
        <v>0</v>
      </c>
      <c r="L18" s="396">
        <v>0</v>
      </c>
      <c r="M18" s="397">
        <v>0</v>
      </c>
      <c r="N18" s="396">
        <v>0</v>
      </c>
      <c r="O18" s="397">
        <v>0</v>
      </c>
      <c r="P18" s="396">
        <v>0</v>
      </c>
      <c r="Q18" s="397">
        <v>0</v>
      </c>
      <c r="R18" s="396">
        <v>0</v>
      </c>
      <c r="S18" s="397">
        <v>0</v>
      </c>
      <c r="T18" s="396">
        <v>0</v>
      </c>
      <c r="U18" s="397">
        <v>0</v>
      </c>
      <c r="V18" s="396">
        <v>0</v>
      </c>
      <c r="W18" s="397">
        <v>0</v>
      </c>
      <c r="X18" s="396">
        <v>0</v>
      </c>
      <c r="Y18" s="397">
        <v>0</v>
      </c>
      <c r="Z18" s="396">
        <v>0</v>
      </c>
      <c r="AA18" s="397">
        <v>0</v>
      </c>
      <c r="AB18" s="396">
        <v>0</v>
      </c>
      <c r="AC18" s="397">
        <v>0</v>
      </c>
      <c r="AD18" s="396">
        <v>0</v>
      </c>
      <c r="AE18" s="397">
        <v>0</v>
      </c>
      <c r="AF18" s="396">
        <v>0</v>
      </c>
      <c r="AG18" s="397">
        <v>0</v>
      </c>
      <c r="AH18" s="396">
        <v>0</v>
      </c>
      <c r="AI18" s="397">
        <v>0</v>
      </c>
      <c r="AJ18" s="396">
        <v>0</v>
      </c>
      <c r="AK18" s="397">
        <v>0</v>
      </c>
      <c r="AL18" s="396">
        <v>0</v>
      </c>
      <c r="AM18" s="397">
        <v>0</v>
      </c>
      <c r="AN18" s="396">
        <v>0</v>
      </c>
      <c r="AO18" s="397">
        <v>0</v>
      </c>
      <c r="AP18" s="396">
        <v>0</v>
      </c>
      <c r="AQ18" s="397">
        <v>0</v>
      </c>
    </row>
    <row r="19" spans="1:43" ht="18.75">
      <c r="A19" s="373" t="s">
        <v>461</v>
      </c>
      <c r="B19" s="396">
        <v>0</v>
      </c>
      <c r="C19" s="397">
        <v>0</v>
      </c>
      <c r="D19" s="396">
        <v>0</v>
      </c>
      <c r="E19" s="397">
        <v>0</v>
      </c>
      <c r="F19" s="396">
        <v>0</v>
      </c>
      <c r="G19" s="397">
        <v>0</v>
      </c>
      <c r="H19" s="396">
        <v>0</v>
      </c>
      <c r="I19" s="397">
        <v>0</v>
      </c>
      <c r="J19" s="396">
        <v>0</v>
      </c>
      <c r="K19" s="397">
        <v>0</v>
      </c>
      <c r="L19" s="396">
        <v>0</v>
      </c>
      <c r="M19" s="397">
        <v>0</v>
      </c>
      <c r="N19" s="396">
        <v>0</v>
      </c>
      <c r="O19" s="397">
        <v>0</v>
      </c>
      <c r="P19" s="396">
        <v>0</v>
      </c>
      <c r="Q19" s="397">
        <v>0</v>
      </c>
      <c r="R19" s="396">
        <v>0</v>
      </c>
      <c r="S19" s="397">
        <v>0</v>
      </c>
      <c r="T19" s="396">
        <v>0</v>
      </c>
      <c r="U19" s="397">
        <v>0</v>
      </c>
      <c r="V19" s="396">
        <v>0</v>
      </c>
      <c r="W19" s="397">
        <v>0</v>
      </c>
      <c r="X19" s="396">
        <v>0</v>
      </c>
      <c r="Y19" s="397">
        <v>0</v>
      </c>
      <c r="Z19" s="396">
        <v>0</v>
      </c>
      <c r="AA19" s="397">
        <v>0</v>
      </c>
      <c r="AB19" s="396">
        <v>0</v>
      </c>
      <c r="AC19" s="397">
        <v>0</v>
      </c>
      <c r="AD19" s="396">
        <v>0</v>
      </c>
      <c r="AE19" s="397">
        <v>0</v>
      </c>
      <c r="AF19" s="396">
        <v>0</v>
      </c>
      <c r="AG19" s="397">
        <v>0</v>
      </c>
      <c r="AH19" s="396">
        <v>0</v>
      </c>
      <c r="AI19" s="397">
        <v>0</v>
      </c>
      <c r="AJ19" s="396">
        <v>0</v>
      </c>
      <c r="AK19" s="397">
        <v>0</v>
      </c>
      <c r="AL19" s="396">
        <v>0</v>
      </c>
      <c r="AM19" s="397">
        <v>0</v>
      </c>
      <c r="AN19" s="396">
        <v>0</v>
      </c>
      <c r="AO19" s="397">
        <v>0</v>
      </c>
      <c r="AP19" s="396">
        <v>0</v>
      </c>
      <c r="AQ19" s="397">
        <v>0</v>
      </c>
    </row>
    <row r="20" spans="1:43" ht="19.5">
      <c r="A20" s="380" t="s">
        <v>462</v>
      </c>
      <c r="B20" s="396">
        <v>4282.5820300000005</v>
      </c>
      <c r="C20" s="397">
        <v>0.17424373936924015</v>
      </c>
      <c r="D20" s="396">
        <v>4444.0666300000003</v>
      </c>
      <c r="E20" s="397">
        <v>0.17580958547412598</v>
      </c>
      <c r="F20" s="396">
        <v>4643.17011</v>
      </c>
      <c r="G20" s="397">
        <v>0.17263214294930226</v>
      </c>
      <c r="H20" s="396">
        <v>16630.976999999999</v>
      </c>
      <c r="I20" s="397">
        <v>0.17654458395771538</v>
      </c>
      <c r="J20" s="396">
        <v>292.72897999999998</v>
      </c>
      <c r="K20" s="397">
        <v>4.5510085667434044E-2</v>
      </c>
      <c r="L20" s="396">
        <v>30508.96991</v>
      </c>
      <c r="M20" s="397">
        <v>0.17976628482184259</v>
      </c>
      <c r="N20" s="396">
        <v>17322.193079999997</v>
      </c>
      <c r="O20" s="397">
        <v>0.17675827405686903</v>
      </c>
      <c r="P20" s="396">
        <v>6272.92803</v>
      </c>
      <c r="Q20" s="397">
        <v>0.24705092560705677</v>
      </c>
      <c r="R20" s="396">
        <v>40387.787049999999</v>
      </c>
      <c r="S20" s="397">
        <v>0.51084707275719943</v>
      </c>
      <c r="T20" s="396">
        <v>11117.73228</v>
      </c>
      <c r="U20" s="397">
        <v>0.29363590571870407</v>
      </c>
      <c r="V20" s="396">
        <v>14806.18031</v>
      </c>
      <c r="W20" s="397">
        <v>0.31890625708792353</v>
      </c>
      <c r="X20" s="396">
        <v>20980.50259</v>
      </c>
      <c r="Y20" s="397">
        <v>0.48351343046612599</v>
      </c>
      <c r="Z20" s="396">
        <v>120696.14443</v>
      </c>
      <c r="AA20" s="397">
        <v>0.5059606711785416</v>
      </c>
      <c r="AB20" s="396">
        <v>92529.44587000001</v>
      </c>
      <c r="AC20" s="397">
        <v>0.50622102437998873</v>
      </c>
      <c r="AD20" s="396">
        <v>11054.201349999999</v>
      </c>
      <c r="AE20" s="397">
        <v>0.30086779278546588</v>
      </c>
      <c r="AF20" s="396">
        <v>802.35802999999999</v>
      </c>
      <c r="AG20" s="397">
        <v>0.31132915958416246</v>
      </c>
      <c r="AH20" s="396">
        <v>237.98330999999999</v>
      </c>
      <c r="AI20" s="397">
        <v>0.16110385679218506</v>
      </c>
      <c r="AJ20" s="396">
        <v>8983.1241099999988</v>
      </c>
      <c r="AK20" s="397">
        <v>0.15358226600860575</v>
      </c>
      <c r="AL20" s="396">
        <v>11510.392619999999</v>
      </c>
      <c r="AM20" s="397">
        <v>0.29536764232239654</v>
      </c>
      <c r="AN20" s="396">
        <v>12060.40526</v>
      </c>
      <c r="AO20" s="397">
        <v>0.21616966324896664</v>
      </c>
      <c r="AP20" s="396">
        <v>429563.87297999987</v>
      </c>
      <c r="AQ20" s="397">
        <v>0.33232156577028837</v>
      </c>
    </row>
    <row r="21" spans="1:43" s="268" customFormat="1" ht="19.5">
      <c r="A21" s="380" t="s">
        <v>463</v>
      </c>
      <c r="B21" s="396">
        <v>1843.8804499999999</v>
      </c>
      <c r="C21" s="397">
        <v>7.5021242397039903E-2</v>
      </c>
      <c r="D21" s="396">
        <v>2086.28253</v>
      </c>
      <c r="E21" s="397">
        <v>8.2534421132477664E-2</v>
      </c>
      <c r="F21" s="396">
        <v>2476.3425899999997</v>
      </c>
      <c r="G21" s="397">
        <v>9.206992590420629E-2</v>
      </c>
      <c r="H21" s="396">
        <v>7893.0674600000002</v>
      </c>
      <c r="I21" s="397">
        <v>8.3788120858797499E-2</v>
      </c>
      <c r="J21" s="396">
        <v>0</v>
      </c>
      <c r="K21" s="397">
        <v>0</v>
      </c>
      <c r="L21" s="396">
        <v>13159.072330000001</v>
      </c>
      <c r="M21" s="397">
        <v>7.7536460635815943E-2</v>
      </c>
      <c r="N21" s="396">
        <v>8236.83043</v>
      </c>
      <c r="O21" s="397">
        <v>8.4049861572487367E-2</v>
      </c>
      <c r="P21" s="396">
        <v>2023.0436499999998</v>
      </c>
      <c r="Q21" s="397">
        <v>7.967488290726947E-2</v>
      </c>
      <c r="R21" s="396">
        <v>10664.147929999999</v>
      </c>
      <c r="S21" s="397">
        <v>0.13488604232625931</v>
      </c>
      <c r="T21" s="396">
        <v>4948.2788799999998</v>
      </c>
      <c r="U21" s="397">
        <v>0.130691431857139</v>
      </c>
      <c r="V21" s="396">
        <v>3852.6970499999998</v>
      </c>
      <c r="W21" s="397">
        <v>8.2982185154084787E-2</v>
      </c>
      <c r="X21" s="396">
        <v>4940.0463499999996</v>
      </c>
      <c r="Y21" s="397">
        <v>0.11384754712638008</v>
      </c>
      <c r="Z21" s="396">
        <v>31238.089090000001</v>
      </c>
      <c r="AA21" s="397">
        <v>0.13095069935293607</v>
      </c>
      <c r="AB21" s="396">
        <v>23433.043819999999</v>
      </c>
      <c r="AC21" s="397">
        <v>0.12820026463324546</v>
      </c>
      <c r="AD21" s="396">
        <v>4914.5240400000002</v>
      </c>
      <c r="AE21" s="397">
        <v>0.13376108808674006</v>
      </c>
      <c r="AF21" s="396">
        <v>207.71926999999999</v>
      </c>
      <c r="AG21" s="397">
        <v>8.0598764317889024E-2</v>
      </c>
      <c r="AH21" s="396">
        <v>69.633330000000001</v>
      </c>
      <c r="AI21" s="397">
        <v>4.7138591459556407E-2</v>
      </c>
      <c r="AJ21" s="396">
        <v>2561.6900099999998</v>
      </c>
      <c r="AK21" s="397">
        <v>4.3796584766032792E-2</v>
      </c>
      <c r="AL21" s="396">
        <v>5160.3015599999999</v>
      </c>
      <c r="AM21" s="397">
        <v>0.13241825502993007</v>
      </c>
      <c r="AN21" s="396">
        <v>3823.90904</v>
      </c>
      <c r="AO21" s="397">
        <v>6.8539415687220384E-2</v>
      </c>
      <c r="AP21" s="396">
        <v>133532.59981000001</v>
      </c>
      <c r="AQ21" s="397">
        <v>0.10330422421790256</v>
      </c>
    </row>
    <row r="22" spans="1:43" s="268" customFormat="1" ht="19.5">
      <c r="A22" s="380" t="s">
        <v>464</v>
      </c>
      <c r="B22" s="396">
        <v>239.89576</v>
      </c>
      <c r="C22" s="397">
        <v>9.7605449208933853E-3</v>
      </c>
      <c r="D22" s="396">
        <v>246.55953</v>
      </c>
      <c r="E22" s="397">
        <v>9.7540231443369076E-3</v>
      </c>
      <c r="F22" s="396">
        <v>246.55953</v>
      </c>
      <c r="G22" s="397">
        <v>9.167034379550824E-3</v>
      </c>
      <c r="H22" s="396">
        <v>899.60907999999995</v>
      </c>
      <c r="I22" s="397">
        <v>9.5497162165026801E-3</v>
      </c>
      <c r="J22" s="396">
        <v>176.58992999999998</v>
      </c>
      <c r="K22" s="397">
        <v>2.7454141514469052E-2</v>
      </c>
      <c r="L22" s="396">
        <v>1599.30503</v>
      </c>
      <c r="M22" s="397">
        <v>9.4234949389671325E-3</v>
      </c>
      <c r="N22" s="396">
        <v>932.92793999999992</v>
      </c>
      <c r="O22" s="397">
        <v>9.5197375835872101E-3</v>
      </c>
      <c r="P22" s="396">
        <v>415.92433</v>
      </c>
      <c r="Q22" s="397">
        <v>1.6380626434350294E-2</v>
      </c>
      <c r="R22" s="396">
        <v>13433.268169999999</v>
      </c>
      <c r="S22" s="397">
        <v>0.16991140697338505</v>
      </c>
      <c r="T22" s="396">
        <v>1588.3839399999999</v>
      </c>
      <c r="U22" s="397">
        <v>4.1951590945392303E-2</v>
      </c>
      <c r="V22" s="396">
        <v>807.89144999999996</v>
      </c>
      <c r="W22" s="397">
        <v>1.7400952376544123E-2</v>
      </c>
      <c r="X22" s="396">
        <v>5856.61013</v>
      </c>
      <c r="Y22" s="397">
        <v>0.13497053479589519</v>
      </c>
      <c r="Z22" s="396">
        <v>40147.877130000001</v>
      </c>
      <c r="AA22" s="397">
        <v>0.16830071047438863</v>
      </c>
      <c r="AB22" s="396">
        <v>32021.356609999999</v>
      </c>
      <c r="AC22" s="397">
        <v>0.17518622091312777</v>
      </c>
      <c r="AD22" s="396">
        <v>1555.8995300000001</v>
      </c>
      <c r="AE22" s="397">
        <v>4.2347704964415527E-2</v>
      </c>
      <c r="AF22" s="396">
        <v>40.240870000000001</v>
      </c>
      <c r="AG22" s="397">
        <v>1.5614171940219176E-2</v>
      </c>
      <c r="AH22" s="396">
        <v>38.933990000000001</v>
      </c>
      <c r="AI22" s="397">
        <v>2.6356537142492746E-2</v>
      </c>
      <c r="AJ22" s="396">
        <v>1572.1695</v>
      </c>
      <c r="AK22" s="397">
        <v>2.6878995703824991E-2</v>
      </c>
      <c r="AL22" s="396">
        <v>1548.5612900000001</v>
      </c>
      <c r="AM22" s="397">
        <v>3.9737558250122408E-2</v>
      </c>
      <c r="AN22" s="396">
        <v>2427.8737099999998</v>
      </c>
      <c r="AO22" s="397">
        <v>4.3516998889116872E-2</v>
      </c>
      <c r="AP22" s="396">
        <v>105796.43745</v>
      </c>
      <c r="AQ22" s="397">
        <v>8.1846821759937252E-2</v>
      </c>
    </row>
    <row r="23" spans="1:43" ht="19.5">
      <c r="A23" s="380" t="s">
        <v>456</v>
      </c>
      <c r="B23" s="396">
        <v>0</v>
      </c>
      <c r="C23" s="397">
        <v>0</v>
      </c>
      <c r="D23" s="396">
        <v>0</v>
      </c>
      <c r="E23" s="397">
        <v>0</v>
      </c>
      <c r="F23" s="396">
        <v>0</v>
      </c>
      <c r="G23" s="397">
        <v>0</v>
      </c>
      <c r="H23" s="396">
        <v>0</v>
      </c>
      <c r="I23" s="397">
        <v>0</v>
      </c>
      <c r="J23" s="396">
        <v>0</v>
      </c>
      <c r="K23" s="397">
        <v>0</v>
      </c>
      <c r="L23" s="396">
        <v>0</v>
      </c>
      <c r="M23" s="397">
        <v>0</v>
      </c>
      <c r="N23" s="396">
        <v>0</v>
      </c>
      <c r="O23" s="397">
        <v>0</v>
      </c>
      <c r="P23" s="396">
        <v>0</v>
      </c>
      <c r="Q23" s="397">
        <v>0</v>
      </c>
      <c r="R23" s="396">
        <v>0</v>
      </c>
      <c r="S23" s="397">
        <v>0</v>
      </c>
      <c r="T23" s="396">
        <v>0</v>
      </c>
      <c r="U23" s="397">
        <v>0</v>
      </c>
      <c r="V23" s="396">
        <v>0</v>
      </c>
      <c r="W23" s="397">
        <v>0</v>
      </c>
      <c r="X23" s="396">
        <v>0</v>
      </c>
      <c r="Y23" s="397">
        <v>0</v>
      </c>
      <c r="Z23" s="396">
        <v>0</v>
      </c>
      <c r="AA23" s="397">
        <v>0</v>
      </c>
      <c r="AB23" s="396">
        <v>0</v>
      </c>
      <c r="AC23" s="397">
        <v>0</v>
      </c>
      <c r="AD23" s="396">
        <v>0</v>
      </c>
      <c r="AE23" s="397">
        <v>0</v>
      </c>
      <c r="AF23" s="396">
        <v>0</v>
      </c>
      <c r="AG23" s="397">
        <v>0</v>
      </c>
      <c r="AH23" s="396">
        <v>0</v>
      </c>
      <c r="AI23" s="397">
        <v>0</v>
      </c>
      <c r="AJ23" s="396">
        <v>0</v>
      </c>
      <c r="AK23" s="397">
        <v>0</v>
      </c>
      <c r="AL23" s="396">
        <v>0</v>
      </c>
      <c r="AM23" s="397">
        <v>0</v>
      </c>
      <c r="AN23" s="396">
        <v>0</v>
      </c>
      <c r="AO23" s="397">
        <v>0</v>
      </c>
      <c r="AP23" s="396">
        <v>0</v>
      </c>
      <c r="AQ23" s="397">
        <v>0</v>
      </c>
    </row>
    <row r="24" spans="1:43" ht="19.5">
      <c r="A24" s="380" t="s">
        <v>465</v>
      </c>
      <c r="B24" s="396">
        <v>0</v>
      </c>
      <c r="C24" s="397">
        <v>0</v>
      </c>
      <c r="D24" s="396">
        <v>0</v>
      </c>
      <c r="E24" s="397">
        <v>0</v>
      </c>
      <c r="F24" s="396">
        <v>0</v>
      </c>
      <c r="G24" s="397">
        <v>0</v>
      </c>
      <c r="H24" s="396">
        <v>0</v>
      </c>
      <c r="I24" s="397">
        <v>0</v>
      </c>
      <c r="J24" s="396">
        <v>0</v>
      </c>
      <c r="K24" s="397">
        <v>0</v>
      </c>
      <c r="L24" s="396">
        <v>0</v>
      </c>
      <c r="M24" s="397">
        <v>0</v>
      </c>
      <c r="N24" s="396">
        <v>0</v>
      </c>
      <c r="O24" s="397">
        <v>0</v>
      </c>
      <c r="P24" s="396">
        <v>0</v>
      </c>
      <c r="Q24" s="397">
        <v>0</v>
      </c>
      <c r="R24" s="396">
        <v>0</v>
      </c>
      <c r="S24" s="397">
        <v>0</v>
      </c>
      <c r="T24" s="396">
        <v>0</v>
      </c>
      <c r="U24" s="397">
        <v>0</v>
      </c>
      <c r="V24" s="396">
        <v>0</v>
      </c>
      <c r="W24" s="397">
        <v>0</v>
      </c>
      <c r="X24" s="396">
        <v>0</v>
      </c>
      <c r="Y24" s="397">
        <v>0</v>
      </c>
      <c r="Z24" s="396">
        <v>0</v>
      </c>
      <c r="AA24" s="397">
        <v>0</v>
      </c>
      <c r="AB24" s="396">
        <v>0</v>
      </c>
      <c r="AC24" s="397">
        <v>0</v>
      </c>
      <c r="AD24" s="396">
        <v>0</v>
      </c>
      <c r="AE24" s="397">
        <v>0</v>
      </c>
      <c r="AF24" s="396">
        <v>0</v>
      </c>
      <c r="AG24" s="397">
        <v>0</v>
      </c>
      <c r="AH24" s="396">
        <v>0</v>
      </c>
      <c r="AI24" s="397">
        <v>0</v>
      </c>
      <c r="AJ24" s="396">
        <v>0</v>
      </c>
      <c r="AK24" s="397">
        <v>0</v>
      </c>
      <c r="AL24" s="396">
        <v>0</v>
      </c>
      <c r="AM24" s="397">
        <v>0</v>
      </c>
      <c r="AN24" s="396">
        <v>0</v>
      </c>
      <c r="AO24" s="397">
        <v>0</v>
      </c>
      <c r="AP24" s="396">
        <v>0</v>
      </c>
      <c r="AQ24" s="397">
        <v>0</v>
      </c>
    </row>
    <row r="25" spans="1:43" ht="19.5">
      <c r="A25" s="381" t="s">
        <v>458</v>
      </c>
      <c r="B25" s="396">
        <v>0</v>
      </c>
      <c r="C25" s="397">
        <v>0</v>
      </c>
      <c r="D25" s="396">
        <v>0</v>
      </c>
      <c r="E25" s="397">
        <v>0</v>
      </c>
      <c r="F25" s="396">
        <v>0</v>
      </c>
      <c r="G25" s="397">
        <v>0</v>
      </c>
      <c r="H25" s="396">
        <v>0</v>
      </c>
      <c r="I25" s="397">
        <v>0</v>
      </c>
      <c r="J25" s="396">
        <v>0</v>
      </c>
      <c r="K25" s="397">
        <v>0</v>
      </c>
      <c r="L25" s="396">
        <v>0</v>
      </c>
      <c r="M25" s="397">
        <v>0</v>
      </c>
      <c r="N25" s="396">
        <v>0</v>
      </c>
      <c r="O25" s="397">
        <v>0</v>
      </c>
      <c r="P25" s="396">
        <v>0</v>
      </c>
      <c r="Q25" s="397">
        <v>0</v>
      </c>
      <c r="R25" s="396">
        <v>0</v>
      </c>
      <c r="S25" s="397">
        <v>0</v>
      </c>
      <c r="T25" s="396">
        <v>0</v>
      </c>
      <c r="U25" s="397">
        <v>0</v>
      </c>
      <c r="V25" s="396">
        <v>0</v>
      </c>
      <c r="W25" s="397">
        <v>0</v>
      </c>
      <c r="X25" s="396">
        <v>0</v>
      </c>
      <c r="Y25" s="397">
        <v>0</v>
      </c>
      <c r="Z25" s="396">
        <v>0</v>
      </c>
      <c r="AA25" s="397">
        <v>0</v>
      </c>
      <c r="AB25" s="396">
        <v>0</v>
      </c>
      <c r="AC25" s="397">
        <v>0</v>
      </c>
      <c r="AD25" s="396">
        <v>0</v>
      </c>
      <c r="AE25" s="397">
        <v>0</v>
      </c>
      <c r="AF25" s="396">
        <v>0</v>
      </c>
      <c r="AG25" s="397">
        <v>0</v>
      </c>
      <c r="AH25" s="396">
        <v>0</v>
      </c>
      <c r="AI25" s="397">
        <v>0</v>
      </c>
      <c r="AJ25" s="396">
        <v>0</v>
      </c>
      <c r="AK25" s="397">
        <v>0</v>
      </c>
      <c r="AL25" s="396">
        <v>0</v>
      </c>
      <c r="AM25" s="397">
        <v>0</v>
      </c>
      <c r="AN25" s="396">
        <v>0</v>
      </c>
      <c r="AO25" s="397">
        <v>0</v>
      </c>
      <c r="AP25" s="396">
        <v>0</v>
      </c>
      <c r="AQ25" s="397">
        <v>0</v>
      </c>
    </row>
    <row r="26" spans="1:43" ht="39">
      <c r="A26" s="381" t="s">
        <v>466</v>
      </c>
      <c r="B26" s="396">
        <v>2198.80582</v>
      </c>
      <c r="C26" s="397">
        <v>8.9461952051306845E-2</v>
      </c>
      <c r="D26" s="396">
        <v>2111.2245699999999</v>
      </c>
      <c r="E26" s="397">
        <v>8.3521141197311397E-2</v>
      </c>
      <c r="F26" s="396">
        <v>1920.2679900000001</v>
      </c>
      <c r="G26" s="397">
        <v>7.1395182665545148E-2</v>
      </c>
      <c r="H26" s="396">
        <v>7838.3004600000004</v>
      </c>
      <c r="I26" s="397">
        <v>8.3206746882415222E-2</v>
      </c>
      <c r="J26" s="396">
        <v>116.13905</v>
      </c>
      <c r="K26" s="397">
        <v>1.8055944152964992E-2</v>
      </c>
      <c r="L26" s="396">
        <v>15750.592550000001</v>
      </c>
      <c r="M26" s="397">
        <v>9.2806329247059532E-2</v>
      </c>
      <c r="N26" s="396">
        <v>8152.4347099999995</v>
      </c>
      <c r="O26" s="397">
        <v>8.3188674900794471E-2</v>
      </c>
      <c r="P26" s="396">
        <v>3833.9600499999997</v>
      </c>
      <c r="Q26" s="397">
        <v>0.15099541626543697</v>
      </c>
      <c r="R26" s="396">
        <v>16290.370949999999</v>
      </c>
      <c r="S26" s="397">
        <v>0.20604962345755504</v>
      </c>
      <c r="T26" s="396">
        <v>4581.0694599999997</v>
      </c>
      <c r="U26" s="397">
        <v>0.12099288291617277</v>
      </c>
      <c r="V26" s="396">
        <v>10145.59181</v>
      </c>
      <c r="W26" s="397">
        <v>0.21852311955729459</v>
      </c>
      <c r="X26" s="396">
        <v>10183.846109999999</v>
      </c>
      <c r="Y26" s="397">
        <v>0.23469534854385068</v>
      </c>
      <c r="Z26" s="396">
        <v>49310.178209999998</v>
      </c>
      <c r="AA26" s="397">
        <v>0.20670926135121695</v>
      </c>
      <c r="AB26" s="396">
        <v>37075.045439999994</v>
      </c>
      <c r="AC26" s="397">
        <v>0.20283453883361532</v>
      </c>
      <c r="AD26" s="396">
        <v>4583.7777800000003</v>
      </c>
      <c r="AE26" s="397">
        <v>0.12475899973431034</v>
      </c>
      <c r="AF26" s="396">
        <v>554.39788999999996</v>
      </c>
      <c r="AG26" s="397">
        <v>0.21511622332605426</v>
      </c>
      <c r="AH26" s="396">
        <v>129.41598999999999</v>
      </c>
      <c r="AI26" s="397">
        <v>8.7608728190135904E-2</v>
      </c>
      <c r="AJ26" s="396">
        <v>4849.2645999999995</v>
      </c>
      <c r="AK26" s="397">
        <v>8.2906685538747957E-2</v>
      </c>
      <c r="AL26" s="396">
        <v>4801.5297699999992</v>
      </c>
      <c r="AM26" s="397">
        <v>0.12321182904234407</v>
      </c>
      <c r="AN26" s="396">
        <v>5808.6225100000001</v>
      </c>
      <c r="AO26" s="397">
        <v>0.10411324867262937</v>
      </c>
      <c r="AP26" s="396">
        <v>190234.83571999997</v>
      </c>
      <c r="AQ26" s="397">
        <v>0.14717051979244866</v>
      </c>
    </row>
    <row r="27" spans="1:43" ht="19.5">
      <c r="A27" s="382" t="s">
        <v>460</v>
      </c>
      <c r="B27" s="396">
        <v>0</v>
      </c>
      <c r="C27" s="397">
        <v>0</v>
      </c>
      <c r="D27" s="396">
        <v>0</v>
      </c>
      <c r="E27" s="397">
        <v>0</v>
      </c>
      <c r="F27" s="396">
        <v>0</v>
      </c>
      <c r="G27" s="397">
        <v>0</v>
      </c>
      <c r="H27" s="396">
        <v>0</v>
      </c>
      <c r="I27" s="397">
        <v>0</v>
      </c>
      <c r="J27" s="396">
        <v>0</v>
      </c>
      <c r="K27" s="397">
        <v>0</v>
      </c>
      <c r="L27" s="396">
        <v>0</v>
      </c>
      <c r="M27" s="397">
        <v>0</v>
      </c>
      <c r="N27" s="396">
        <v>0</v>
      </c>
      <c r="O27" s="397">
        <v>0</v>
      </c>
      <c r="P27" s="396">
        <v>0</v>
      </c>
      <c r="Q27" s="397">
        <v>0</v>
      </c>
      <c r="R27" s="396">
        <v>0</v>
      </c>
      <c r="S27" s="397">
        <v>0</v>
      </c>
      <c r="T27" s="396">
        <v>0</v>
      </c>
      <c r="U27" s="397">
        <v>0</v>
      </c>
      <c r="V27" s="396">
        <v>0</v>
      </c>
      <c r="W27" s="397">
        <v>0</v>
      </c>
      <c r="X27" s="396">
        <v>0</v>
      </c>
      <c r="Y27" s="397">
        <v>0</v>
      </c>
      <c r="Z27" s="396">
        <v>0</v>
      </c>
      <c r="AA27" s="397">
        <v>0</v>
      </c>
      <c r="AB27" s="396">
        <v>0</v>
      </c>
      <c r="AC27" s="397">
        <v>0</v>
      </c>
      <c r="AD27" s="396">
        <v>0</v>
      </c>
      <c r="AE27" s="397">
        <v>0</v>
      </c>
      <c r="AF27" s="396">
        <v>0</v>
      </c>
      <c r="AG27" s="397">
        <v>0</v>
      </c>
      <c r="AH27" s="396">
        <v>0</v>
      </c>
      <c r="AI27" s="397">
        <v>0</v>
      </c>
      <c r="AJ27" s="396">
        <v>0</v>
      </c>
      <c r="AK27" s="397">
        <v>0</v>
      </c>
      <c r="AL27" s="396">
        <v>0</v>
      </c>
      <c r="AM27" s="397">
        <v>0</v>
      </c>
      <c r="AN27" s="396">
        <v>0</v>
      </c>
      <c r="AO27" s="397">
        <v>0</v>
      </c>
      <c r="AP27" s="396">
        <v>0</v>
      </c>
      <c r="AQ27" s="397">
        <v>0</v>
      </c>
    </row>
    <row r="28" spans="1:43" ht="19.5">
      <c r="A28" s="380" t="s">
        <v>461</v>
      </c>
      <c r="B28" s="396">
        <v>0</v>
      </c>
      <c r="C28" s="397">
        <v>0</v>
      </c>
      <c r="D28" s="396">
        <v>0</v>
      </c>
      <c r="E28" s="397">
        <v>0</v>
      </c>
      <c r="F28" s="396">
        <v>0</v>
      </c>
      <c r="G28" s="397">
        <v>0</v>
      </c>
      <c r="H28" s="396">
        <v>0</v>
      </c>
      <c r="I28" s="397">
        <v>0</v>
      </c>
      <c r="J28" s="396">
        <v>0</v>
      </c>
      <c r="K28" s="397">
        <v>0</v>
      </c>
      <c r="L28" s="396">
        <v>0</v>
      </c>
      <c r="M28" s="397">
        <v>0</v>
      </c>
      <c r="N28" s="396">
        <v>0</v>
      </c>
      <c r="O28" s="397">
        <v>0</v>
      </c>
      <c r="P28" s="396">
        <v>0</v>
      </c>
      <c r="Q28" s="397">
        <v>0</v>
      </c>
      <c r="R28" s="396">
        <v>0</v>
      </c>
      <c r="S28" s="397">
        <v>0</v>
      </c>
      <c r="T28" s="396">
        <v>0</v>
      </c>
      <c r="U28" s="397">
        <v>0</v>
      </c>
      <c r="V28" s="396">
        <v>0</v>
      </c>
      <c r="W28" s="397">
        <v>0</v>
      </c>
      <c r="X28" s="396">
        <v>0</v>
      </c>
      <c r="Y28" s="397">
        <v>0</v>
      </c>
      <c r="Z28" s="396">
        <v>0</v>
      </c>
      <c r="AA28" s="397">
        <v>0</v>
      </c>
      <c r="AB28" s="396">
        <v>0</v>
      </c>
      <c r="AC28" s="397">
        <v>0</v>
      </c>
      <c r="AD28" s="396">
        <v>0</v>
      </c>
      <c r="AE28" s="397">
        <v>0</v>
      </c>
      <c r="AF28" s="396">
        <v>0</v>
      </c>
      <c r="AG28" s="397">
        <v>0</v>
      </c>
      <c r="AH28" s="396">
        <v>0</v>
      </c>
      <c r="AI28" s="397">
        <v>0</v>
      </c>
      <c r="AJ28" s="396">
        <v>0</v>
      </c>
      <c r="AK28" s="397">
        <v>0</v>
      </c>
      <c r="AL28" s="396">
        <v>0</v>
      </c>
      <c r="AM28" s="397">
        <v>0</v>
      </c>
      <c r="AN28" s="396">
        <v>0</v>
      </c>
      <c r="AO28" s="397">
        <v>0</v>
      </c>
      <c r="AP28" s="396">
        <v>0</v>
      </c>
      <c r="AQ28" s="397">
        <v>0</v>
      </c>
    </row>
    <row r="29" spans="1:43" ht="19.5">
      <c r="A29" s="380" t="s">
        <v>467</v>
      </c>
      <c r="B29" s="396">
        <v>0</v>
      </c>
      <c r="C29" s="397">
        <v>0</v>
      </c>
      <c r="D29" s="396">
        <v>0</v>
      </c>
      <c r="E29" s="397">
        <v>0</v>
      </c>
      <c r="F29" s="396">
        <v>0</v>
      </c>
      <c r="G29" s="397">
        <v>0</v>
      </c>
      <c r="H29" s="396">
        <v>0</v>
      </c>
      <c r="I29" s="397">
        <v>0</v>
      </c>
      <c r="J29" s="396">
        <v>0</v>
      </c>
      <c r="K29" s="397">
        <v>0</v>
      </c>
      <c r="L29" s="396">
        <v>0</v>
      </c>
      <c r="M29" s="397">
        <v>0</v>
      </c>
      <c r="N29" s="396">
        <v>0</v>
      </c>
      <c r="O29" s="397">
        <v>0</v>
      </c>
      <c r="P29" s="396">
        <v>0</v>
      </c>
      <c r="Q29" s="397">
        <v>0</v>
      </c>
      <c r="R29" s="396">
        <v>0</v>
      </c>
      <c r="S29" s="397">
        <v>0</v>
      </c>
      <c r="T29" s="396">
        <v>0</v>
      </c>
      <c r="U29" s="397">
        <v>0</v>
      </c>
      <c r="V29" s="396">
        <v>0</v>
      </c>
      <c r="W29" s="397">
        <v>0</v>
      </c>
      <c r="X29" s="396">
        <v>0</v>
      </c>
      <c r="Y29" s="397">
        <v>0</v>
      </c>
      <c r="Z29" s="396">
        <v>0</v>
      </c>
      <c r="AA29" s="397">
        <v>0</v>
      </c>
      <c r="AB29" s="396">
        <v>0</v>
      </c>
      <c r="AC29" s="397">
        <v>0</v>
      </c>
      <c r="AD29" s="396">
        <v>0</v>
      </c>
      <c r="AE29" s="397">
        <v>0</v>
      </c>
      <c r="AF29" s="396">
        <v>0</v>
      </c>
      <c r="AG29" s="397">
        <v>0</v>
      </c>
      <c r="AH29" s="396">
        <v>0</v>
      </c>
      <c r="AI29" s="397">
        <v>0</v>
      </c>
      <c r="AJ29" s="396">
        <v>0</v>
      </c>
      <c r="AK29" s="397">
        <v>0</v>
      </c>
      <c r="AL29" s="396">
        <v>0</v>
      </c>
      <c r="AM29" s="397">
        <v>0</v>
      </c>
      <c r="AN29" s="396">
        <v>0</v>
      </c>
      <c r="AO29" s="397">
        <v>0</v>
      </c>
      <c r="AP29" s="396">
        <v>0</v>
      </c>
      <c r="AQ29" s="397">
        <v>0</v>
      </c>
    </row>
    <row r="30" spans="1:43" ht="18">
      <c r="A30" s="373" t="s">
        <v>468</v>
      </c>
      <c r="B30" s="394">
        <v>24620.079730000001</v>
      </c>
      <c r="C30" s="395">
        <v>1.0017075506488389</v>
      </c>
      <c r="D30" s="394">
        <v>25318.558430000001</v>
      </c>
      <c r="E30" s="395">
        <v>1.0016153296020087</v>
      </c>
      <c r="F30" s="394">
        <v>26936.768390000001</v>
      </c>
      <c r="G30" s="395">
        <v>1.0015037013784376</v>
      </c>
      <c r="H30" s="394">
        <v>94360.790079999992</v>
      </c>
      <c r="I30" s="395">
        <v>1.0016781591721831</v>
      </c>
      <c r="J30" s="394">
        <v>6438.3632600000001</v>
      </c>
      <c r="K30" s="395">
        <v>1.0009615840586059</v>
      </c>
      <c r="L30" s="394">
        <v>169983.49131000001</v>
      </c>
      <c r="M30" s="395">
        <v>1.0015841506280692</v>
      </c>
      <c r="N30" s="394">
        <v>98165.771569999997</v>
      </c>
      <c r="O30" s="395">
        <v>1.0016983573637701</v>
      </c>
      <c r="P30" s="394">
        <v>25433.54261</v>
      </c>
      <c r="Q30" s="395">
        <v>1.0016662415409567</v>
      </c>
      <c r="R30" s="394">
        <v>79217.763749999998</v>
      </c>
      <c r="S30" s="395">
        <v>1.0019900984413772</v>
      </c>
      <c r="T30" s="394">
        <v>37916.333979999996</v>
      </c>
      <c r="U30" s="395">
        <v>1.0014269807322771</v>
      </c>
      <c r="V30" s="394">
        <v>46506.510350000004</v>
      </c>
      <c r="W30" s="395">
        <v>1.0016909719735323</v>
      </c>
      <c r="X30" s="394">
        <v>43435.850100000003</v>
      </c>
      <c r="Y30" s="395">
        <v>1.0010159097462985</v>
      </c>
      <c r="Z30" s="394">
        <v>238768.81783000001</v>
      </c>
      <c r="AA30" s="395">
        <v>1.0009236988994161</v>
      </c>
      <c r="AB30" s="394">
        <v>182995.80773</v>
      </c>
      <c r="AC30" s="395">
        <v>1.0011550850144959</v>
      </c>
      <c r="AD30" s="394">
        <v>36802.868340000001</v>
      </c>
      <c r="AE30" s="395">
        <v>1.0016822939117085</v>
      </c>
      <c r="AF30" s="394">
        <v>2579.77342</v>
      </c>
      <c r="AG30" s="395">
        <v>1.0009978846552587</v>
      </c>
      <c r="AH30" s="394">
        <v>1478.7929899999999</v>
      </c>
      <c r="AI30" s="395">
        <v>1.0010754707388814</v>
      </c>
      <c r="AJ30" s="394">
        <v>58563.674619999998</v>
      </c>
      <c r="AK30" s="395">
        <v>1.0012487575361211</v>
      </c>
      <c r="AL30" s="394">
        <v>39084.993150000002</v>
      </c>
      <c r="AM30" s="395">
        <v>1.0029581664176561</v>
      </c>
      <c r="AN30" s="394">
        <v>55866.561379999999</v>
      </c>
      <c r="AO30" s="395">
        <v>1.0013474257325516</v>
      </c>
      <c r="AP30" s="394">
        <v>1294475.11302</v>
      </c>
      <c r="AQ30" s="395">
        <v>1.0014389558069432</v>
      </c>
    </row>
    <row r="31" spans="1:43" ht="19.5">
      <c r="A31" s="380" t="s">
        <v>469</v>
      </c>
      <c r="B31" s="396">
        <v>41.96837</v>
      </c>
      <c r="C31" s="397">
        <v>1.7075506488387886E-3</v>
      </c>
      <c r="D31" s="396">
        <v>40.831859999999999</v>
      </c>
      <c r="E31" s="397">
        <v>1.6153296020085877E-3</v>
      </c>
      <c r="F31" s="396">
        <v>40.444040000000001</v>
      </c>
      <c r="G31" s="397">
        <v>1.5037013784376079E-3</v>
      </c>
      <c r="H31" s="396">
        <v>158.08713</v>
      </c>
      <c r="I31" s="397">
        <v>1.6781591721832859E-3</v>
      </c>
      <c r="J31" s="396">
        <v>6.1850800000000001</v>
      </c>
      <c r="K31" s="397">
        <v>9.6158405860578952E-4</v>
      </c>
      <c r="L31" s="396">
        <v>268.85354999999998</v>
      </c>
      <c r="M31" s="397">
        <v>1.5841506280689598E-3</v>
      </c>
      <c r="N31" s="396">
        <v>166.43789000000001</v>
      </c>
      <c r="O31" s="397">
        <v>1.6983573637701899E-3</v>
      </c>
      <c r="P31" s="396">
        <v>42.307929999999999</v>
      </c>
      <c r="Q31" s="397">
        <v>1.6662415409568416E-3</v>
      </c>
      <c r="R31" s="396">
        <v>157.33803</v>
      </c>
      <c r="S31" s="397">
        <v>1.990098441377328E-3</v>
      </c>
      <c r="T31" s="396">
        <v>54.028779999999998</v>
      </c>
      <c r="U31" s="397">
        <v>1.4269807322772306E-3</v>
      </c>
      <c r="V31" s="396">
        <v>78.508449999999996</v>
      </c>
      <c r="W31" s="397">
        <v>1.6909719735322059E-3</v>
      </c>
      <c r="X31" s="396">
        <v>44.082120000000003</v>
      </c>
      <c r="Y31" s="397">
        <v>1.0159097462983809E-3</v>
      </c>
      <c r="Z31" s="396">
        <v>220.34696</v>
      </c>
      <c r="AA31" s="397">
        <v>9.236988994160471E-4</v>
      </c>
      <c r="AB31" s="396">
        <v>211.13183999999998</v>
      </c>
      <c r="AC31" s="397">
        <v>1.1550850144957411E-3</v>
      </c>
      <c r="AD31" s="396">
        <v>61.809260000000002</v>
      </c>
      <c r="AE31" s="397">
        <v>1.6822939117083285E-3</v>
      </c>
      <c r="AF31" s="396">
        <v>2.5717500000000002</v>
      </c>
      <c r="AG31" s="397">
        <v>9.9788465525866296E-4</v>
      </c>
      <c r="AH31" s="396">
        <v>1.5886900000000002</v>
      </c>
      <c r="AI31" s="397">
        <v>1.0754707388815482E-3</v>
      </c>
      <c r="AJ31" s="396">
        <v>73.04061999999999</v>
      </c>
      <c r="AK31" s="397">
        <v>1.2487575361210821E-3</v>
      </c>
      <c r="AL31" s="396">
        <v>115.27889999999999</v>
      </c>
      <c r="AM31" s="397">
        <v>2.9581664176559878E-3</v>
      </c>
      <c r="AN31" s="396">
        <v>75.174750000000003</v>
      </c>
      <c r="AO31" s="397">
        <v>1.3474257325516486E-3</v>
      </c>
      <c r="AP31" s="396">
        <v>1860.0160000000003</v>
      </c>
      <c r="AQ31" s="397">
        <v>1.4389558069436816E-3</v>
      </c>
    </row>
    <row r="32" spans="1:43" ht="22.5" customHeight="1">
      <c r="A32" s="724" t="s">
        <v>470</v>
      </c>
      <c r="B32" s="725">
        <v>24578.111359999999</v>
      </c>
      <c r="C32" s="726">
        <v>1</v>
      </c>
      <c r="D32" s="725">
        <v>25277.726569999999</v>
      </c>
      <c r="E32" s="726">
        <v>1</v>
      </c>
      <c r="F32" s="725">
        <v>26896.324350000003</v>
      </c>
      <c r="G32" s="726">
        <v>1</v>
      </c>
      <c r="H32" s="725">
        <v>94202.702950000006</v>
      </c>
      <c r="I32" s="726">
        <v>1</v>
      </c>
      <c r="J32" s="725">
        <v>6432.1781799999999</v>
      </c>
      <c r="K32" s="726">
        <v>1</v>
      </c>
      <c r="L32" s="725">
        <v>169714.63775999998</v>
      </c>
      <c r="M32" s="726">
        <v>1</v>
      </c>
      <c r="N32" s="725">
        <v>97999.333680000011</v>
      </c>
      <c r="O32" s="726">
        <v>1</v>
      </c>
      <c r="P32" s="725">
        <v>25391.234680000001</v>
      </c>
      <c r="Q32" s="726">
        <v>1</v>
      </c>
      <c r="R32" s="725">
        <v>79060.425719999999</v>
      </c>
      <c r="S32" s="726">
        <v>1</v>
      </c>
      <c r="T32" s="725">
        <v>37862.305200000003</v>
      </c>
      <c r="U32" s="726">
        <v>1</v>
      </c>
      <c r="V32" s="725">
        <v>46428.001899999996</v>
      </c>
      <c r="W32" s="726">
        <v>1</v>
      </c>
      <c r="X32" s="725">
        <v>43391.767979999997</v>
      </c>
      <c r="Y32" s="726">
        <v>1</v>
      </c>
      <c r="Z32" s="725">
        <v>238548.47087000002</v>
      </c>
      <c r="AA32" s="726">
        <v>1</v>
      </c>
      <c r="AB32" s="725">
        <v>182784.67588999998</v>
      </c>
      <c r="AC32" s="726">
        <v>1</v>
      </c>
      <c r="AD32" s="725">
        <v>36741.059079999999</v>
      </c>
      <c r="AE32" s="726">
        <v>1</v>
      </c>
      <c r="AF32" s="725">
        <v>2577.2016699999999</v>
      </c>
      <c r="AG32" s="726">
        <v>1</v>
      </c>
      <c r="AH32" s="725">
        <v>1477.2043000000001</v>
      </c>
      <c r="AI32" s="726">
        <v>1</v>
      </c>
      <c r="AJ32" s="725">
        <v>58490.633999999998</v>
      </c>
      <c r="AK32" s="726">
        <v>1</v>
      </c>
      <c r="AL32" s="725">
        <v>38969.714249999997</v>
      </c>
      <c r="AM32" s="726">
        <v>1</v>
      </c>
      <c r="AN32" s="725">
        <v>55791.386630000001</v>
      </c>
      <c r="AO32" s="726">
        <v>1</v>
      </c>
      <c r="AP32" s="725">
        <v>1292615.0970200007</v>
      </c>
      <c r="AQ32" s="726">
        <v>1</v>
      </c>
    </row>
    <row r="33" spans="1:43" ht="19.5">
      <c r="A33" s="382" t="s">
        <v>471</v>
      </c>
      <c r="B33" s="396">
        <v>7.0726000000000004</v>
      </c>
      <c r="C33" s="397">
        <v>2.8776010883856622E-4</v>
      </c>
      <c r="D33" s="396">
        <v>3.34613</v>
      </c>
      <c r="E33" s="397">
        <v>1.3237464179121391E-4</v>
      </c>
      <c r="F33" s="396">
        <v>0.65333000000000008</v>
      </c>
      <c r="G33" s="397">
        <v>2.4290679703972264E-5</v>
      </c>
      <c r="H33" s="396">
        <v>36.711970000000001</v>
      </c>
      <c r="I33" s="397">
        <v>3.897124907284839E-4</v>
      </c>
      <c r="J33" s="396">
        <v>0.89276999999999995</v>
      </c>
      <c r="K33" s="397">
        <v>1.3879746098700269E-4</v>
      </c>
      <c r="L33" s="396">
        <v>61.985059999999997</v>
      </c>
      <c r="M33" s="397">
        <v>3.6523107740214761E-4</v>
      </c>
      <c r="N33" s="396">
        <v>23.739129999999999</v>
      </c>
      <c r="O33" s="397">
        <v>2.4223766742655669E-4</v>
      </c>
      <c r="P33" s="396">
        <v>1.3630100000000001</v>
      </c>
      <c r="Q33" s="397">
        <v>5.3680335642504486E-5</v>
      </c>
      <c r="R33" s="396">
        <v>0</v>
      </c>
      <c r="S33" s="397">
        <v>0</v>
      </c>
      <c r="T33" s="396">
        <v>0.99999000000000005</v>
      </c>
      <c r="U33" s="397">
        <v>2.6411228653874987E-5</v>
      </c>
      <c r="V33" s="396">
        <v>5.4615499999999999</v>
      </c>
      <c r="W33" s="397">
        <v>1.1763482761466848E-4</v>
      </c>
      <c r="X33" s="396">
        <v>0</v>
      </c>
      <c r="Y33" s="397">
        <v>0</v>
      </c>
      <c r="Z33" s="396">
        <v>0</v>
      </c>
      <c r="AA33" s="397">
        <v>0</v>
      </c>
      <c r="AB33" s="396">
        <v>0</v>
      </c>
      <c r="AC33" s="397">
        <v>0</v>
      </c>
      <c r="AD33" s="396">
        <v>2.1055100000000002</v>
      </c>
      <c r="AE33" s="397">
        <v>5.7306731289793847E-5</v>
      </c>
      <c r="AF33" s="396">
        <v>0.25590000000000002</v>
      </c>
      <c r="AG33" s="397">
        <v>9.929374289129652E-5</v>
      </c>
      <c r="AH33" s="396">
        <v>1.966E-2</v>
      </c>
      <c r="AI33" s="397">
        <v>1.330892416167486E-5</v>
      </c>
      <c r="AJ33" s="396">
        <v>8.992049999999999</v>
      </c>
      <c r="AK33" s="397">
        <v>1.5373486975709649E-4</v>
      </c>
      <c r="AL33" s="396">
        <v>32.726739999999999</v>
      </c>
      <c r="AM33" s="397">
        <v>8.3979933211853104E-4</v>
      </c>
      <c r="AN33" s="396">
        <v>5.7553999999999998</v>
      </c>
      <c r="AO33" s="397">
        <v>1.0315929299569015E-4</v>
      </c>
      <c r="AP33" s="396">
        <v>192.08079999999998</v>
      </c>
      <c r="AQ33" s="397">
        <v>1.4859860483048954E-4</v>
      </c>
    </row>
    <row r="34" spans="1:43" ht="28.5">
      <c r="A34" s="382" t="s">
        <v>472</v>
      </c>
      <c r="B34" s="396">
        <v>0</v>
      </c>
      <c r="C34" s="397">
        <v>0</v>
      </c>
      <c r="D34" s="396">
        <v>0</v>
      </c>
      <c r="E34" s="397">
        <v>0</v>
      </c>
      <c r="F34" s="396">
        <v>0</v>
      </c>
      <c r="G34" s="397">
        <v>0</v>
      </c>
      <c r="H34" s="396">
        <v>0</v>
      </c>
      <c r="I34" s="397">
        <v>0</v>
      </c>
      <c r="J34" s="396">
        <v>0</v>
      </c>
      <c r="K34" s="397">
        <v>0</v>
      </c>
      <c r="L34" s="396">
        <v>0</v>
      </c>
      <c r="M34" s="397">
        <v>0</v>
      </c>
      <c r="N34" s="396">
        <v>0</v>
      </c>
      <c r="O34" s="397">
        <v>0</v>
      </c>
      <c r="P34" s="396">
        <v>0</v>
      </c>
      <c r="Q34" s="397">
        <v>0</v>
      </c>
      <c r="R34" s="396">
        <v>0</v>
      </c>
      <c r="S34" s="397">
        <v>0</v>
      </c>
      <c r="T34" s="396">
        <v>0</v>
      </c>
      <c r="U34" s="397">
        <v>0</v>
      </c>
      <c r="V34" s="396">
        <v>0</v>
      </c>
      <c r="W34" s="397">
        <v>0</v>
      </c>
      <c r="X34" s="396">
        <v>0</v>
      </c>
      <c r="Y34" s="397">
        <v>0</v>
      </c>
      <c r="Z34" s="396">
        <v>0</v>
      </c>
      <c r="AA34" s="397">
        <v>0</v>
      </c>
      <c r="AB34" s="396">
        <v>0</v>
      </c>
      <c r="AC34" s="397">
        <v>0</v>
      </c>
      <c r="AD34" s="396">
        <v>0</v>
      </c>
      <c r="AE34" s="397">
        <v>0</v>
      </c>
      <c r="AF34" s="396">
        <v>0</v>
      </c>
      <c r="AG34" s="397">
        <v>0</v>
      </c>
      <c r="AH34" s="396">
        <v>0</v>
      </c>
      <c r="AI34" s="397">
        <v>0</v>
      </c>
      <c r="AJ34" s="396">
        <v>0</v>
      </c>
      <c r="AK34" s="397">
        <v>0</v>
      </c>
      <c r="AL34" s="396">
        <v>0</v>
      </c>
      <c r="AM34" s="397">
        <v>0</v>
      </c>
      <c r="AN34" s="396">
        <v>0</v>
      </c>
      <c r="AO34" s="397">
        <v>0</v>
      </c>
      <c r="AP34" s="396">
        <v>0</v>
      </c>
      <c r="AQ34" s="397">
        <v>0</v>
      </c>
    </row>
    <row r="35" spans="1:43" ht="12.75" customHeight="1">
      <c r="A35" s="34" t="s">
        <v>572</v>
      </c>
    </row>
    <row r="36" spans="1:43" ht="12.75" customHeight="1"/>
    <row r="37" spans="1:43">
      <c r="A37" s="631" t="s">
        <v>86</v>
      </c>
      <c r="AQ37" s="25" t="s">
        <v>1075</v>
      </c>
    </row>
    <row r="39" spans="1:43" ht="12.75" customHeight="1"/>
    <row r="51" spans="1:1">
      <c r="A51" s="34"/>
    </row>
    <row r="52" spans="1:1">
      <c r="A52" s="552"/>
    </row>
  </sheetData>
  <mergeCells count="22">
    <mergeCell ref="AN5:AO5"/>
    <mergeCell ref="AP5:AQ5"/>
    <mergeCell ref="AB5:AC5"/>
    <mergeCell ref="AD5:AE5"/>
    <mergeCell ref="AF5:AG5"/>
    <mergeCell ref="AH5:AI5"/>
    <mergeCell ref="AJ5:AK5"/>
    <mergeCell ref="T5:U5"/>
    <mergeCell ref="V5:W5"/>
    <mergeCell ref="X5:Y5"/>
    <mergeCell ref="Z5:AA5"/>
    <mergeCell ref="AL5:AM5"/>
    <mergeCell ref="J5:K5"/>
    <mergeCell ref="L5:M5"/>
    <mergeCell ref="N5:O5"/>
    <mergeCell ref="P5:Q5"/>
    <mergeCell ref="R5:S5"/>
    <mergeCell ref="A5:A7"/>
    <mergeCell ref="B5:C5"/>
    <mergeCell ref="D5:E5"/>
    <mergeCell ref="F5:G5"/>
    <mergeCell ref="H5:I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12" t="s">
        <v>89</v>
      </c>
      <c r="B1" s="611"/>
      <c r="C1" s="611"/>
      <c r="D1" s="611"/>
      <c r="E1" s="611"/>
      <c r="F1" s="565"/>
      <c r="G1" s="565"/>
      <c r="H1" s="565"/>
      <c r="I1" s="565"/>
    </row>
    <row r="2" spans="1:9">
      <c r="A2" s="613" t="s">
        <v>90</v>
      </c>
      <c r="B2" s="611"/>
      <c r="C2" s="611"/>
      <c r="D2" s="611"/>
      <c r="E2" s="611"/>
      <c r="G2" s="565"/>
      <c r="H2" s="565"/>
      <c r="I2" s="565"/>
    </row>
    <row r="4" spans="1:9">
      <c r="A4" s="59" t="s">
        <v>91</v>
      </c>
      <c r="I4" s="60"/>
    </row>
    <row r="5" spans="1:9">
      <c r="A5" s="564" t="s">
        <v>92</v>
      </c>
      <c r="I5" s="61"/>
    </row>
    <row r="7" spans="1:9" ht="26.25" customHeight="1">
      <c r="A7" s="1127" t="s">
        <v>703</v>
      </c>
      <c r="B7" s="1127"/>
      <c r="C7" s="1127"/>
      <c r="D7" s="59"/>
      <c r="E7" s="1127" t="s">
        <v>705</v>
      </c>
      <c r="F7" s="1127"/>
      <c r="G7" s="1127"/>
      <c r="I7" s="59"/>
    </row>
    <row r="8" spans="1:9" ht="27.75" customHeight="1">
      <c r="A8" s="1128" t="s">
        <v>704</v>
      </c>
      <c r="B8" s="1128"/>
      <c r="C8" s="1128"/>
      <c r="E8" s="1128" t="s">
        <v>706</v>
      </c>
      <c r="F8" s="1128"/>
      <c r="G8" s="1128"/>
      <c r="H8" s="566"/>
    </row>
    <row r="9" spans="1:9">
      <c r="B9" s="565"/>
    </row>
    <row r="10" spans="1:9" ht="26.25" customHeight="1">
      <c r="A10" s="141" t="s">
        <v>568</v>
      </c>
      <c r="B10" s="141" t="s">
        <v>569</v>
      </c>
      <c r="C10" s="141" t="s">
        <v>570</v>
      </c>
      <c r="E10" s="141" t="s">
        <v>571</v>
      </c>
      <c r="F10" s="141" t="s">
        <v>569</v>
      </c>
      <c r="G10" s="141" t="s">
        <v>570</v>
      </c>
    </row>
    <row r="11" spans="1:9">
      <c r="A11" s="81" t="s">
        <v>188</v>
      </c>
      <c r="B11" s="82">
        <v>191</v>
      </c>
      <c r="C11" s="82">
        <v>189</v>
      </c>
      <c r="E11" s="83" t="s">
        <v>1103</v>
      </c>
      <c r="F11" s="82">
        <v>2632</v>
      </c>
      <c r="G11" s="82">
        <v>2624</v>
      </c>
    </row>
    <row r="12" spans="1:9">
      <c r="A12" s="81" t="s">
        <v>240</v>
      </c>
      <c r="B12" s="82">
        <v>251</v>
      </c>
      <c r="C12" s="82">
        <v>249</v>
      </c>
      <c r="E12" s="83" t="s">
        <v>1212</v>
      </c>
      <c r="F12" s="82">
        <v>3675</v>
      </c>
      <c r="G12" s="82">
        <v>3666</v>
      </c>
    </row>
    <row r="13" spans="1:9">
      <c r="A13" s="81" t="s">
        <v>250</v>
      </c>
      <c r="B13" s="183">
        <v>347</v>
      </c>
      <c r="C13" s="82">
        <v>343</v>
      </c>
      <c r="E13" s="83" t="s">
        <v>1213</v>
      </c>
      <c r="F13" s="82">
        <v>4427</v>
      </c>
      <c r="G13" s="82">
        <v>4419</v>
      </c>
    </row>
    <row r="14" spans="1:9">
      <c r="A14" s="81" t="s">
        <v>929</v>
      </c>
      <c r="B14" s="82">
        <v>1521</v>
      </c>
      <c r="C14" s="82">
        <v>1513</v>
      </c>
      <c r="E14" s="83" t="s">
        <v>1258</v>
      </c>
      <c r="F14" s="82">
        <v>5194</v>
      </c>
      <c r="G14" s="82">
        <v>5186</v>
      </c>
    </row>
    <row r="15" spans="1:9">
      <c r="A15" s="81" t="s">
        <v>1211</v>
      </c>
      <c r="B15" s="82">
        <v>4427</v>
      </c>
      <c r="C15" s="82">
        <v>4419</v>
      </c>
      <c r="E15" s="83" t="s">
        <v>1552</v>
      </c>
      <c r="F15" s="82">
        <v>5769</v>
      </c>
      <c r="G15" s="82">
        <v>5761</v>
      </c>
    </row>
    <row r="16" spans="1:9" ht="15">
      <c r="A16" s="34" t="s">
        <v>572</v>
      </c>
      <c r="E16" s="34" t="s">
        <v>567</v>
      </c>
      <c r="F16"/>
      <c r="G16"/>
    </row>
    <row r="17" spans="1:9">
      <c r="A17" s="34"/>
    </row>
    <row r="18" spans="1:9">
      <c r="A18" s="930"/>
    </row>
    <row r="19" spans="1:9">
      <c r="A19" s="931"/>
    </row>
    <row r="21" spans="1:9">
      <c r="A21" s="59" t="s">
        <v>93</v>
      </c>
    </row>
    <row r="22" spans="1:9">
      <c r="A22" s="564" t="s">
        <v>94</v>
      </c>
    </row>
    <row r="23" spans="1:9">
      <c r="E23" s="34"/>
    </row>
    <row r="24" spans="1:9" ht="29.25" customHeight="1">
      <c r="A24" s="1127" t="s">
        <v>707</v>
      </c>
      <c r="B24" s="1127"/>
      <c r="C24" s="1127"/>
      <c r="E24" s="1127" t="s">
        <v>709</v>
      </c>
      <c r="F24" s="1127"/>
      <c r="G24" s="1127"/>
    </row>
    <row r="25" spans="1:9" ht="27" customHeight="1">
      <c r="A25" s="1128" t="s">
        <v>708</v>
      </c>
      <c r="B25" s="1128"/>
      <c r="C25" s="1128"/>
      <c r="E25" s="1128" t="s">
        <v>710</v>
      </c>
      <c r="F25" s="1128"/>
      <c r="G25" s="1128"/>
      <c r="H25" s="1129"/>
      <c r="I25" s="1129"/>
    </row>
    <row r="26" spans="1:9">
      <c r="H26" s="75"/>
      <c r="I26" s="76"/>
    </row>
    <row r="27" spans="1:9" ht="25.5" customHeight="1">
      <c r="A27" s="141" t="s">
        <v>568</v>
      </c>
      <c r="B27" s="141" t="s">
        <v>569</v>
      </c>
      <c r="C27" s="141" t="s">
        <v>570</v>
      </c>
      <c r="E27" s="141" t="s">
        <v>571</v>
      </c>
      <c r="F27" s="141" t="s">
        <v>569</v>
      </c>
      <c r="G27" s="141" t="s">
        <v>570</v>
      </c>
    </row>
    <row r="28" spans="1:9">
      <c r="A28" s="81" t="s">
        <v>188</v>
      </c>
      <c r="B28" s="82">
        <v>13006</v>
      </c>
      <c r="C28" s="82">
        <v>13515</v>
      </c>
      <c r="E28" s="83" t="s">
        <v>1103</v>
      </c>
      <c r="F28" s="82">
        <v>6579</v>
      </c>
      <c r="G28" s="82">
        <v>6706</v>
      </c>
    </row>
    <row r="29" spans="1:9">
      <c r="A29" s="81" t="s">
        <v>240</v>
      </c>
      <c r="B29" s="82">
        <v>11521</v>
      </c>
      <c r="C29" s="82">
        <v>11909</v>
      </c>
      <c r="E29" s="83" t="s">
        <v>1212</v>
      </c>
      <c r="F29" s="82">
        <v>6412</v>
      </c>
      <c r="G29" s="82">
        <v>6532</v>
      </c>
    </row>
    <row r="30" spans="1:9">
      <c r="A30" s="81" t="s">
        <v>250</v>
      </c>
      <c r="B30" s="82">
        <v>10024</v>
      </c>
      <c r="C30" s="82">
        <v>10317</v>
      </c>
      <c r="E30" s="83" t="s">
        <v>1213</v>
      </c>
      <c r="F30" s="82">
        <v>6273</v>
      </c>
      <c r="G30" s="82">
        <v>6390</v>
      </c>
    </row>
    <row r="31" spans="1:9">
      <c r="A31" s="81" t="s">
        <v>929</v>
      </c>
      <c r="B31" s="82">
        <v>7714</v>
      </c>
      <c r="C31" s="82">
        <v>7908</v>
      </c>
      <c r="E31" s="83" t="s">
        <v>1258</v>
      </c>
      <c r="F31" s="82">
        <v>6043</v>
      </c>
      <c r="G31" s="82">
        <v>6164</v>
      </c>
    </row>
    <row r="32" spans="1:9">
      <c r="A32" s="81" t="s">
        <v>1211</v>
      </c>
      <c r="B32" s="82">
        <v>6273</v>
      </c>
      <c r="C32" s="82">
        <v>6390</v>
      </c>
      <c r="E32" s="83" t="s">
        <v>1552</v>
      </c>
      <c r="F32" s="82">
        <v>5867</v>
      </c>
      <c r="G32" s="82">
        <v>5989</v>
      </c>
    </row>
    <row r="33" spans="1:9" ht="15">
      <c r="A33" s="34" t="s">
        <v>567</v>
      </c>
      <c r="E33" s="34" t="s">
        <v>567</v>
      </c>
      <c r="F33" s="268"/>
      <c r="G33" s="268"/>
    </row>
    <row r="35" spans="1:9">
      <c r="A35" s="930"/>
    </row>
    <row r="36" spans="1:9">
      <c r="A36" s="931"/>
    </row>
    <row r="37" spans="1:9">
      <c r="A37" s="631" t="s">
        <v>86</v>
      </c>
    </row>
    <row r="40" spans="1:9">
      <c r="E40" s="34"/>
    </row>
    <row r="41" spans="1:9">
      <c r="E41" s="34"/>
    </row>
    <row r="42" spans="1:9">
      <c r="D42" s="222"/>
      <c r="E42" s="222"/>
      <c r="F42" s="222"/>
      <c r="G42" s="222"/>
      <c r="H42" s="222"/>
      <c r="I42" s="222"/>
    </row>
    <row r="44" spans="1:9">
      <c r="D44" s="223"/>
      <c r="E44" s="223"/>
      <c r="F44" s="223"/>
      <c r="G44" s="223"/>
      <c r="H44" s="223"/>
      <c r="I44" s="223"/>
    </row>
    <row r="46" spans="1:9">
      <c r="I46" s="62"/>
    </row>
    <row r="53" spans="8:8">
      <c r="H53" s="62" t="s">
        <v>1076</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40625" defaultRowHeight="14.25"/>
  <cols>
    <col min="1" max="1" width="50.140625" style="873" customWidth="1"/>
    <col min="2" max="2" width="14.28515625" style="873" bestFit="1" customWidth="1"/>
    <col min="3" max="3" width="12.5703125" style="873" customWidth="1"/>
    <col min="4" max="4" width="13.7109375" style="873" customWidth="1"/>
    <col min="5" max="16384" width="9.140625" style="873"/>
  </cols>
  <sheetData>
    <row r="1" spans="1:4">
      <c r="A1" s="151" t="s">
        <v>1013</v>
      </c>
      <c r="B1" s="293"/>
      <c r="C1" s="293"/>
      <c r="D1" s="293"/>
    </row>
    <row r="2" spans="1:4">
      <c r="A2" s="540" t="s">
        <v>1014</v>
      </c>
      <c r="B2" s="293"/>
      <c r="C2" s="293"/>
      <c r="D2" s="293"/>
    </row>
    <row r="3" spans="1:4">
      <c r="A3" s="293"/>
      <c r="B3" s="293"/>
      <c r="C3" s="293"/>
      <c r="D3" s="293"/>
    </row>
    <row r="4" spans="1:4">
      <c r="A4" s="293"/>
      <c r="B4" s="293"/>
      <c r="C4" s="293"/>
      <c r="D4" s="874" t="s">
        <v>340</v>
      </c>
    </row>
    <row r="5" spans="1:4" ht="35.25" customHeight="1">
      <c r="A5" s="1130" t="s">
        <v>330</v>
      </c>
      <c r="B5" s="875" t="s">
        <v>1015</v>
      </c>
      <c r="C5" s="1132" t="s">
        <v>369</v>
      </c>
      <c r="D5" s="1132"/>
    </row>
    <row r="6" spans="1:4" ht="22.5">
      <c r="A6" s="1131"/>
      <c r="B6" s="876" t="s">
        <v>1552</v>
      </c>
      <c r="C6" s="877" t="s">
        <v>370</v>
      </c>
      <c r="D6" s="877" t="s">
        <v>371</v>
      </c>
    </row>
    <row r="7" spans="1:4">
      <c r="A7" s="471" t="s">
        <v>1016</v>
      </c>
      <c r="B7" s="472">
        <v>5786.575609999999</v>
      </c>
      <c r="C7" s="473">
        <v>8.8191786373302996</v>
      </c>
      <c r="D7" s="472">
        <v>5197.2619999999988</v>
      </c>
    </row>
    <row r="8" spans="1:4">
      <c r="A8" s="471" t="s">
        <v>1059</v>
      </c>
      <c r="B8" s="472">
        <v>12208.12365</v>
      </c>
      <c r="C8" s="473">
        <v>1.8145326279367107</v>
      </c>
      <c r="D8" s="472">
        <v>7870.5922499999997</v>
      </c>
    </row>
    <row r="9" spans="1:4">
      <c r="A9" s="471" t="s">
        <v>1060</v>
      </c>
      <c r="B9" s="472">
        <v>1501810.2293399998</v>
      </c>
      <c r="C9" s="473">
        <v>0.5049372936200347</v>
      </c>
      <c r="D9" s="472">
        <v>503888.09948999988</v>
      </c>
    </row>
    <row r="10" spans="1:4">
      <c r="A10" s="471" t="s">
        <v>1017</v>
      </c>
      <c r="B10" s="472">
        <v>13.43308</v>
      </c>
      <c r="C10" s="473">
        <v>-0.16996749836256006</v>
      </c>
      <c r="D10" s="472">
        <v>-2.7507199999999994</v>
      </c>
    </row>
    <row r="11" spans="1:4">
      <c r="A11" s="471" t="s">
        <v>1018</v>
      </c>
      <c r="B11" s="472">
        <v>1592.24821</v>
      </c>
      <c r="C11" s="473">
        <v>66.957757094866096</v>
      </c>
      <c r="D11" s="472">
        <v>1568.8182400000001</v>
      </c>
    </row>
    <row r="12" spans="1:4">
      <c r="A12" s="471" t="s">
        <v>1061</v>
      </c>
      <c r="B12" s="472">
        <v>209955.60951999997</v>
      </c>
      <c r="C12" s="473">
        <v>3.755505919834341</v>
      </c>
      <c r="D12" s="472">
        <v>165805.60464999996</v>
      </c>
    </row>
    <row r="13" spans="1:4" ht="22.5">
      <c r="A13" s="474" t="s">
        <v>1062</v>
      </c>
      <c r="B13" s="472">
        <v>181.53560999999999</v>
      </c>
      <c r="C13" s="473">
        <v>1.9204222794001486</v>
      </c>
      <c r="D13" s="472">
        <v>119.37487</v>
      </c>
    </row>
    <row r="14" spans="1:4">
      <c r="A14" s="878" t="s">
        <v>1019</v>
      </c>
      <c r="B14" s="879">
        <v>1731547.75502</v>
      </c>
      <c r="C14" s="880">
        <v>0.65365916126837376</v>
      </c>
      <c r="D14" s="879">
        <v>684447.00078</v>
      </c>
    </row>
    <row r="15" spans="1:4">
      <c r="A15" s="471" t="s">
        <v>1063</v>
      </c>
      <c r="B15" s="472">
        <v>674623.69375999994</v>
      </c>
      <c r="C15" s="473">
        <v>0.62033618579260053</v>
      </c>
      <c r="D15" s="472">
        <v>258275.7163</v>
      </c>
    </row>
    <row r="16" spans="1:4">
      <c r="A16" s="474" t="s">
        <v>1064</v>
      </c>
      <c r="B16" s="472">
        <v>100682.49464</v>
      </c>
      <c r="C16" s="473">
        <v>1.2555580815751346</v>
      </c>
      <c r="D16" s="472">
        <v>56044.985430000001</v>
      </c>
    </row>
    <row r="17" spans="1:4" ht="22.5">
      <c r="A17" s="474" t="s">
        <v>1066</v>
      </c>
      <c r="B17" s="472">
        <v>0</v>
      </c>
      <c r="C17" s="473">
        <v>0</v>
      </c>
      <c r="D17" s="472">
        <v>0</v>
      </c>
    </row>
    <row r="18" spans="1:4">
      <c r="A18" s="471" t="s">
        <v>1067</v>
      </c>
      <c r="B18" s="472">
        <v>0</v>
      </c>
      <c r="C18" s="473">
        <v>0</v>
      </c>
      <c r="D18" s="472">
        <v>0</v>
      </c>
    </row>
    <row r="19" spans="1:4">
      <c r="A19" s="471" t="s">
        <v>1068</v>
      </c>
      <c r="B19" s="472">
        <v>1424065.50575</v>
      </c>
      <c r="C19" s="473">
        <v>0.65631179283028007</v>
      </c>
      <c r="D19" s="472">
        <v>564284.44766999991</v>
      </c>
    </row>
    <row r="20" spans="1:4">
      <c r="A20" s="471" t="s">
        <v>1069</v>
      </c>
      <c r="B20" s="472">
        <v>16121.652609999999</v>
      </c>
      <c r="C20" s="473">
        <v>2.681673242084889E-2</v>
      </c>
      <c r="D20" s="472">
        <v>421.03914999999853</v>
      </c>
    </row>
    <row r="21" spans="1:4">
      <c r="A21" s="471" t="s">
        <v>1070</v>
      </c>
      <c r="B21" s="472">
        <v>7254.0015000000003</v>
      </c>
      <c r="C21" s="473">
        <v>-0.28563689287659449</v>
      </c>
      <c r="D21" s="472">
        <v>-2900.5003599999995</v>
      </c>
    </row>
    <row r="22" spans="1:4">
      <c r="A22" s="471" t="s">
        <v>1071</v>
      </c>
      <c r="B22" s="472">
        <v>520.99887999999999</v>
      </c>
      <c r="C22" s="473">
        <v>0.47100647072008966</v>
      </c>
      <c r="D22" s="472">
        <v>166.82037</v>
      </c>
    </row>
    <row r="23" spans="1:4">
      <c r="A23" s="474" t="s">
        <v>1072</v>
      </c>
      <c r="B23" s="472">
        <v>11430.799939999999</v>
      </c>
      <c r="C23" s="473">
        <v>19.144530575230782</v>
      </c>
      <c r="D23" s="472">
        <v>10863.360559999999</v>
      </c>
    </row>
    <row r="24" spans="1:4" ht="22.5">
      <c r="A24" s="474" t="s">
        <v>1073</v>
      </c>
      <c r="B24" s="472">
        <v>171472.30175000001</v>
      </c>
      <c r="C24" s="473">
        <v>0.47941530115267905</v>
      </c>
      <c r="D24" s="472">
        <v>55566.848010000009</v>
      </c>
    </row>
    <row r="25" spans="1:4">
      <c r="A25" s="878" t="s">
        <v>1020</v>
      </c>
      <c r="B25" s="879">
        <v>1731547.75507</v>
      </c>
      <c r="C25" s="880">
        <v>0.65365916131612467</v>
      </c>
      <c r="D25" s="879">
        <v>684447.00082999992</v>
      </c>
    </row>
    <row r="26" spans="1:4">
      <c r="A26" s="471" t="s">
        <v>1090</v>
      </c>
      <c r="B26" s="472">
        <v>674623.69375999994</v>
      </c>
      <c r="C26" s="473">
        <v>0.62033618579260053</v>
      </c>
      <c r="D26" s="472">
        <v>258275.7163</v>
      </c>
    </row>
    <row r="27" spans="1:4">
      <c r="A27" s="34" t="s">
        <v>572</v>
      </c>
      <c r="B27" s="881"/>
      <c r="C27" s="881"/>
      <c r="D27" s="882"/>
    </row>
    <row r="28" spans="1:4">
      <c r="A28" s="930"/>
      <c r="B28" s="881"/>
      <c r="C28" s="881"/>
      <c r="D28" s="882"/>
    </row>
    <row r="29" spans="1:4">
      <c r="A29" s="931"/>
      <c r="B29" s="884"/>
      <c r="C29" s="884"/>
      <c r="D29" s="882"/>
    </row>
    <row r="30" spans="1:4">
      <c r="A30" s="931"/>
      <c r="B30" s="884"/>
      <c r="C30" s="884"/>
      <c r="D30" s="882"/>
    </row>
    <row r="31" spans="1:4">
      <c r="A31" s="151" t="s">
        <v>1079</v>
      </c>
      <c r="B31" s="884"/>
      <c r="C31" s="884"/>
      <c r="D31" s="882"/>
    </row>
    <row r="32" spans="1:4">
      <c r="A32" s="540" t="s">
        <v>1080</v>
      </c>
      <c r="B32" s="884"/>
      <c r="C32" s="884"/>
      <c r="D32" s="882"/>
    </row>
    <row r="33" spans="1:4">
      <c r="A33" s="883"/>
      <c r="B33" s="884"/>
      <c r="C33" s="884"/>
      <c r="D33" s="882"/>
    </row>
    <row r="34" spans="1:4">
      <c r="A34" s="885"/>
      <c r="B34" s="293"/>
      <c r="C34" s="293"/>
      <c r="D34" s="874" t="s">
        <v>340</v>
      </c>
    </row>
    <row r="35" spans="1:4" ht="40.5" customHeight="1">
      <c r="A35" s="1130" t="s">
        <v>330</v>
      </c>
      <c r="B35" s="875" t="s">
        <v>331</v>
      </c>
      <c r="C35" s="1132" t="s">
        <v>389</v>
      </c>
      <c r="D35" s="1132"/>
    </row>
    <row r="36" spans="1:4" ht="22.5">
      <c r="A36" s="1133"/>
      <c r="B36" s="876" t="s">
        <v>1553</v>
      </c>
      <c r="C36" s="877" t="s">
        <v>370</v>
      </c>
      <c r="D36" s="877" t="s">
        <v>371</v>
      </c>
    </row>
    <row r="37" spans="1:4" ht="45">
      <c r="A37" s="80" t="s">
        <v>1047</v>
      </c>
      <c r="B37" s="472">
        <v>347018.20470000006</v>
      </c>
      <c r="C37" s="473">
        <v>0.24210838509353905</v>
      </c>
      <c r="D37" s="472">
        <v>67639.843790000028</v>
      </c>
    </row>
    <row r="38" spans="1:4">
      <c r="A38" s="80" t="s">
        <v>1048</v>
      </c>
      <c r="B38" s="472">
        <v>62366.14776</v>
      </c>
      <c r="C38" s="473">
        <v>-0.29415466453522443</v>
      </c>
      <c r="D38" s="472">
        <v>-25990.528449999994</v>
      </c>
    </row>
    <row r="39" spans="1:4">
      <c r="A39" s="80" t="s">
        <v>1049</v>
      </c>
      <c r="B39" s="472">
        <v>0</v>
      </c>
      <c r="C39" s="473">
        <v>0</v>
      </c>
      <c r="D39" s="472">
        <v>0</v>
      </c>
    </row>
    <row r="40" spans="1:4">
      <c r="A40" s="80" t="s">
        <v>1050</v>
      </c>
      <c r="B40" s="472">
        <v>436.17916000000002</v>
      </c>
      <c r="C40" s="473">
        <v>6.9909885482673646</v>
      </c>
      <c r="D40" s="472">
        <v>381.59528</v>
      </c>
    </row>
    <row r="41" spans="1:4" ht="22.5">
      <c r="A41" s="80" t="s">
        <v>1051</v>
      </c>
      <c r="B41" s="530">
        <v>-338489.56649</v>
      </c>
      <c r="C41" s="886">
        <v>0.25290249834899392</v>
      </c>
      <c r="D41" s="530">
        <v>-68325.234519999984</v>
      </c>
    </row>
    <row r="42" spans="1:4">
      <c r="A42" s="80" t="s">
        <v>1052</v>
      </c>
      <c r="B42" s="530">
        <v>-8946.5685899999989</v>
      </c>
      <c r="C42" s="886">
        <v>1.3575538714519222</v>
      </c>
      <c r="D42" s="530">
        <v>-5151.7163499999997</v>
      </c>
    </row>
    <row r="43" spans="1:4">
      <c r="A43" s="80" t="s">
        <v>1053</v>
      </c>
      <c r="B43" s="530">
        <v>-58951.338730000003</v>
      </c>
      <c r="C43" s="886">
        <v>-0.34002001372798618</v>
      </c>
      <c r="D43" s="530">
        <v>30371.58008</v>
      </c>
    </row>
    <row r="44" spans="1:4">
      <c r="A44" s="80" t="s">
        <v>1054</v>
      </c>
      <c r="B44" s="530">
        <v>-646.71537999999998</v>
      </c>
      <c r="C44" s="886">
        <v>0</v>
      </c>
      <c r="D44" s="530">
        <v>-646.71537999999998</v>
      </c>
    </row>
    <row r="45" spans="1:4" ht="22.5">
      <c r="A45" s="80" t="s">
        <v>1055</v>
      </c>
      <c r="B45" s="530">
        <v>2786.3424299999997</v>
      </c>
      <c r="C45" s="886">
        <v>-0.38184552066944843</v>
      </c>
      <c r="D45" s="530">
        <v>-1721.1755500000008</v>
      </c>
    </row>
    <row r="46" spans="1:4">
      <c r="A46" s="80" t="s">
        <v>1056</v>
      </c>
      <c r="B46" s="530">
        <v>-1030.67454</v>
      </c>
      <c r="C46" s="886">
        <v>0.26016999547075881</v>
      </c>
      <c r="D46" s="530">
        <v>-212.78922000000009</v>
      </c>
    </row>
    <row r="47" spans="1:4" ht="22.5">
      <c r="A47" s="80" t="s">
        <v>1057</v>
      </c>
      <c r="B47" s="530">
        <v>1755.6678899999997</v>
      </c>
      <c r="C47" s="886">
        <v>-0.52416187415253435</v>
      </c>
      <c r="D47" s="530">
        <v>-1933.9647700000005</v>
      </c>
    </row>
    <row r="48" spans="1:4">
      <c r="A48" s="80" t="s">
        <v>1058</v>
      </c>
      <c r="B48" s="530">
        <v>-323.89678000000004</v>
      </c>
      <c r="C48" s="886">
        <v>-6.0172209268389933E-2</v>
      </c>
      <c r="D48" s="530">
        <v>20.737399999999965</v>
      </c>
    </row>
    <row r="49" spans="1:5" ht="21.75">
      <c r="A49" s="887" t="s">
        <v>1065</v>
      </c>
      <c r="B49" s="888">
        <v>1431.7711099999995</v>
      </c>
      <c r="C49" s="889">
        <v>-0.57196658875611828</v>
      </c>
      <c r="D49" s="888">
        <v>-1913.2273700000005</v>
      </c>
    </row>
    <row r="50" spans="1:5">
      <c r="A50" s="34" t="s">
        <v>572</v>
      </c>
    </row>
    <row r="51" spans="1:5">
      <c r="A51" s="930"/>
    </row>
    <row r="52" spans="1:5">
      <c r="A52" s="931"/>
    </row>
    <row r="54" spans="1:5">
      <c r="A54" s="631" t="s">
        <v>86</v>
      </c>
    </row>
    <row r="56" spans="1:5">
      <c r="E56" s="62" t="s">
        <v>1153</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873" customWidth="1"/>
    <col min="2" max="2" width="13.140625" style="873" customWidth="1"/>
    <col min="3" max="3" width="13.42578125" style="873" customWidth="1"/>
    <col min="4" max="4" width="12.85546875" style="873" customWidth="1"/>
    <col min="5" max="5" width="12.7109375" style="873" bestFit="1" customWidth="1"/>
    <col min="6" max="16384" width="9.140625" style="873"/>
  </cols>
  <sheetData>
    <row r="1" spans="1:5">
      <c r="A1" s="890" t="s">
        <v>1082</v>
      </c>
      <c r="B1" s="891"/>
      <c r="C1" s="891"/>
      <c r="D1" s="892"/>
      <c r="E1" s="730" t="s">
        <v>1550</v>
      </c>
    </row>
    <row r="2" spans="1:5">
      <c r="A2" s="540" t="s">
        <v>1083</v>
      </c>
      <c r="B2" s="892"/>
      <c r="C2" s="892"/>
      <c r="D2" s="892"/>
      <c r="E2" s="545" t="s">
        <v>1551</v>
      </c>
    </row>
    <row r="3" spans="1:5">
      <c r="A3" s="892"/>
      <c r="B3" s="892"/>
      <c r="C3" s="874" t="s">
        <v>340</v>
      </c>
      <c r="D3" s="892"/>
    </row>
    <row r="4" spans="1:5" ht="24">
      <c r="A4" s="875" t="s">
        <v>442</v>
      </c>
      <c r="B4" s="904" t="s">
        <v>1021</v>
      </c>
      <c r="C4" s="904" t="s">
        <v>1022</v>
      </c>
      <c r="D4" s="892"/>
    </row>
    <row r="5" spans="1:5">
      <c r="A5" s="919" t="s">
        <v>1081</v>
      </c>
      <c r="B5" s="902">
        <v>158534.37737999996</v>
      </c>
      <c r="C5" s="903">
        <v>9.8724086485764348E-2</v>
      </c>
      <c r="D5" s="892"/>
    </row>
    <row r="6" spans="1:5">
      <c r="A6" s="80" t="s">
        <v>1023</v>
      </c>
      <c r="B6" s="902">
        <v>89004.015079999997</v>
      </c>
      <c r="C6" s="903">
        <v>5.5425455522977979E-2</v>
      </c>
      <c r="D6" s="892"/>
    </row>
    <row r="7" spans="1:5">
      <c r="A7" s="80" t="s">
        <v>1027</v>
      </c>
      <c r="B7" s="902">
        <v>879.29386000000011</v>
      </c>
      <c r="C7" s="903">
        <v>5.475625193453647E-4</v>
      </c>
      <c r="D7" s="892"/>
    </row>
    <row r="8" spans="1:5">
      <c r="A8" s="80" t="s">
        <v>1024</v>
      </c>
      <c r="B8" s="902">
        <v>1267664.20685</v>
      </c>
      <c r="C8" s="903">
        <v>0.78941232091252111</v>
      </c>
      <c r="D8" s="892"/>
    </row>
    <row r="9" spans="1:5">
      <c r="A9" s="80" t="s">
        <v>1025</v>
      </c>
      <c r="B9" s="902">
        <v>1510.9826399999999</v>
      </c>
      <c r="C9" s="903">
        <v>9.4093396836128268E-4</v>
      </c>
      <c r="D9" s="892"/>
    </row>
    <row r="10" spans="1:5">
      <c r="A10" s="80" t="s">
        <v>1026</v>
      </c>
      <c r="B10" s="902">
        <v>30762.435000000001</v>
      </c>
      <c r="C10" s="903">
        <v>1.9156686036449776E-2</v>
      </c>
      <c r="D10" s="892"/>
    </row>
    <row r="11" spans="1:5">
      <c r="A11" s="80" t="s">
        <v>1028</v>
      </c>
      <c r="B11" s="902"/>
      <c r="C11" s="903">
        <v>0</v>
      </c>
      <c r="D11" s="892"/>
    </row>
    <row r="12" spans="1:5">
      <c r="A12" s="901" t="s">
        <v>1033</v>
      </c>
      <c r="B12" s="902">
        <v>53220.548310000006</v>
      </c>
      <c r="C12" s="903">
        <v>3.3142023206627749E-2</v>
      </c>
      <c r="D12" s="892"/>
    </row>
    <row r="13" spans="1:5">
      <c r="A13" s="80" t="s">
        <v>1029</v>
      </c>
      <c r="B13" s="902">
        <v>4256.9525400000002</v>
      </c>
      <c r="C13" s="903">
        <v>2.6509313479523779E-3</v>
      </c>
      <c r="D13" s="892"/>
    </row>
    <row r="14" spans="1:5" ht="21.75">
      <c r="A14" s="920" t="s">
        <v>1107</v>
      </c>
      <c r="B14" s="921">
        <v>1605832.8116599999</v>
      </c>
      <c r="C14" s="922">
        <v>1</v>
      </c>
      <c r="D14" s="892"/>
    </row>
    <row r="15" spans="1:5">
      <c r="A15" s="34" t="s">
        <v>572</v>
      </c>
      <c r="B15" s="892"/>
      <c r="C15" s="892"/>
      <c r="D15" s="892"/>
    </row>
    <row r="16" spans="1:5">
      <c r="A16" s="930"/>
      <c r="B16" s="892"/>
      <c r="C16" s="892"/>
      <c r="D16" s="892"/>
    </row>
    <row r="17" spans="1:5">
      <c r="A17" s="931"/>
      <c r="B17" s="892"/>
      <c r="C17" s="892"/>
      <c r="D17" s="892"/>
    </row>
    <row r="18" spans="1:5">
      <c r="A18" s="931"/>
      <c r="B18" s="892"/>
      <c r="C18" s="892"/>
      <c r="D18" s="892"/>
    </row>
    <row r="19" spans="1:5">
      <c r="A19" s="893" t="s">
        <v>1084</v>
      </c>
      <c r="B19" s="892"/>
      <c r="C19" s="892"/>
      <c r="E19" s="730" t="s">
        <v>1550</v>
      </c>
    </row>
    <row r="20" spans="1:5">
      <c r="A20" s="540" t="s">
        <v>1085</v>
      </c>
      <c r="B20" s="892"/>
      <c r="C20" s="892"/>
      <c r="E20" s="545" t="s">
        <v>1551</v>
      </c>
    </row>
    <row r="21" spans="1:5">
      <c r="A21" s="892"/>
      <c r="B21" s="874" t="s">
        <v>340</v>
      </c>
      <c r="C21" s="892"/>
      <c r="D21" s="892"/>
    </row>
    <row r="22" spans="1:5" ht="24">
      <c r="A22" s="907" t="s">
        <v>1038</v>
      </c>
      <c r="B22" s="908" t="s">
        <v>1039</v>
      </c>
      <c r="C22" s="892"/>
      <c r="D22" s="892"/>
    </row>
    <row r="23" spans="1:5">
      <c r="A23" s="894" t="s">
        <v>1030</v>
      </c>
      <c r="B23" s="895">
        <v>54342.01973</v>
      </c>
      <c r="C23" s="892"/>
      <c r="D23" s="892"/>
    </row>
    <row r="24" spans="1:5">
      <c r="A24" s="894" t="s">
        <v>1031</v>
      </c>
      <c r="B24" s="895">
        <v>105619.83615</v>
      </c>
      <c r="C24" s="892"/>
      <c r="D24" s="892"/>
    </row>
    <row r="25" spans="1:5" ht="21.75">
      <c r="A25" s="905" t="s">
        <v>1116</v>
      </c>
      <c r="B25" s="897">
        <v>51277.816420000003</v>
      </c>
      <c r="C25" s="892"/>
      <c r="D25" s="892"/>
    </row>
    <row r="26" spans="1:5">
      <c r="A26" s="894" t="s">
        <v>1032</v>
      </c>
      <c r="B26" s="895">
        <v>18114.006570000001</v>
      </c>
      <c r="C26" s="892"/>
      <c r="D26" s="892"/>
    </row>
    <row r="27" spans="1:5">
      <c r="A27" s="894" t="s">
        <v>1042</v>
      </c>
      <c r="B27" s="895">
        <v>105619.83615</v>
      </c>
      <c r="C27" s="892"/>
      <c r="D27" s="892"/>
    </row>
    <row r="28" spans="1:5" ht="32.25">
      <c r="A28" s="905" t="s">
        <v>1034</v>
      </c>
      <c r="B28" s="897">
        <v>87505.829580000005</v>
      </c>
      <c r="C28" s="892"/>
      <c r="D28" s="892"/>
    </row>
    <row r="29" spans="1:5" ht="22.5">
      <c r="A29" s="906" t="s">
        <v>1035</v>
      </c>
      <c r="B29" s="895">
        <v>46200</v>
      </c>
      <c r="C29" s="892"/>
      <c r="D29" s="892"/>
    </row>
    <row r="30" spans="1:5">
      <c r="A30" s="894" t="s">
        <v>1042</v>
      </c>
      <c r="B30" s="895">
        <v>105619.83615</v>
      </c>
      <c r="C30" s="892"/>
      <c r="D30" s="892"/>
    </row>
    <row r="31" spans="1:5" ht="32.25">
      <c r="A31" s="905" t="s">
        <v>1036</v>
      </c>
      <c r="B31" s="897">
        <v>59419.836149999988</v>
      </c>
      <c r="C31" s="892"/>
      <c r="D31" s="892"/>
    </row>
    <row r="32" spans="1:5">
      <c r="A32" s="34" t="s">
        <v>572</v>
      </c>
      <c r="B32" s="892"/>
      <c r="C32" s="892"/>
      <c r="D32" s="892"/>
    </row>
    <row r="33" spans="1:4">
      <c r="A33" s="57" t="s">
        <v>1117</v>
      </c>
      <c r="B33" s="892"/>
      <c r="C33" s="892"/>
      <c r="D33" s="892"/>
    </row>
    <row r="34" spans="1:4">
      <c r="A34" s="930"/>
      <c r="B34" s="892"/>
      <c r="C34" s="892"/>
      <c r="D34" s="892"/>
    </row>
    <row r="35" spans="1:4">
      <c r="A35" s="931"/>
    </row>
    <row r="36" spans="1:4">
      <c r="A36" s="931"/>
    </row>
    <row r="37" spans="1:4">
      <c r="A37" s="893" t="s">
        <v>1086</v>
      </c>
      <c r="B37" s="892"/>
      <c r="C37" s="892"/>
      <c r="D37" s="892"/>
    </row>
    <row r="38" spans="1:4">
      <c r="A38" s="540" t="s">
        <v>1087</v>
      </c>
      <c r="B38" s="892"/>
      <c r="C38" s="892"/>
      <c r="D38" s="892"/>
    </row>
    <row r="39" spans="1:4">
      <c r="A39" s="892"/>
      <c r="C39" s="892"/>
      <c r="D39" s="874" t="s">
        <v>340</v>
      </c>
    </row>
    <row r="40" spans="1:4" ht="78.75" customHeight="1">
      <c r="A40" s="916" t="s">
        <v>1040</v>
      </c>
      <c r="B40" s="916" t="s">
        <v>1015</v>
      </c>
      <c r="C40" s="1132" t="s">
        <v>369</v>
      </c>
      <c r="D40" s="1132"/>
    </row>
    <row r="41" spans="1:4" ht="22.5">
      <c r="A41" s="917"/>
      <c r="B41" s="932" t="s">
        <v>1552</v>
      </c>
      <c r="C41" s="918" t="s">
        <v>370</v>
      </c>
      <c r="D41" s="918" t="s">
        <v>371</v>
      </c>
    </row>
    <row r="42" spans="1:4">
      <c r="A42" s="894" t="s">
        <v>1041</v>
      </c>
      <c r="B42" s="895">
        <v>7930.6260499999999</v>
      </c>
      <c r="C42" s="898">
        <v>0.22651653315997788</v>
      </c>
      <c r="D42" s="895">
        <v>1464.6503899999996</v>
      </c>
    </row>
    <row r="43" spans="1:4">
      <c r="A43" s="894" t="s">
        <v>1043</v>
      </c>
      <c r="B43" s="895">
        <v>2792.8991700000001</v>
      </c>
      <c r="C43" s="898">
        <v>0.27132431406402047</v>
      </c>
      <c r="D43" s="895">
        <v>596.05675999999983</v>
      </c>
    </row>
    <row r="44" spans="1:4">
      <c r="A44" s="894" t="s">
        <v>1044</v>
      </c>
      <c r="B44" s="895">
        <v>983119.05287999986</v>
      </c>
      <c r="C44" s="898">
        <v>0.93743254929913178</v>
      </c>
      <c r="D44" s="895">
        <v>475685.10208999983</v>
      </c>
    </row>
    <row r="45" spans="1:4">
      <c r="A45" s="894" t="s">
        <v>1045</v>
      </c>
      <c r="B45" s="895">
        <v>164972.75639</v>
      </c>
      <c r="C45" s="898">
        <v>-0.13696760968657418</v>
      </c>
      <c r="D45" s="895">
        <v>-26182.011660000026</v>
      </c>
    </row>
    <row r="46" spans="1:4">
      <c r="A46" s="894" t="s">
        <v>1046</v>
      </c>
      <c r="B46" s="895">
        <v>199735.15901000003</v>
      </c>
      <c r="C46" s="898">
        <v>1.2143062670532747</v>
      </c>
      <c r="D46" s="895">
        <v>109533.02122000002</v>
      </c>
    </row>
    <row r="47" spans="1:4">
      <c r="A47" s="896" t="s">
        <v>1074</v>
      </c>
      <c r="B47" s="899">
        <v>1358550.4934999999</v>
      </c>
      <c r="C47" s="900">
        <v>0.70361055018159258</v>
      </c>
      <c r="D47" s="899">
        <v>561096.81879999966</v>
      </c>
    </row>
    <row r="48" spans="1:4">
      <c r="A48" s="34" t="s">
        <v>572</v>
      </c>
    </row>
    <row r="49" spans="1:5">
      <c r="E49" s="873" t="s">
        <v>1037</v>
      </c>
    </row>
    <row r="50" spans="1:5">
      <c r="A50" s="930"/>
    </row>
    <row r="51" spans="1:5">
      <c r="A51" s="931"/>
    </row>
    <row r="54" spans="1:5">
      <c r="A54" s="631" t="s">
        <v>86</v>
      </c>
    </row>
    <row r="58" spans="1:5">
      <c r="E58" s="62" t="s">
        <v>1154</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5"/>
  <sheetViews>
    <sheetView showGridLines="0" zoomScaleNormal="100" workbookViewId="0"/>
  </sheetViews>
  <sheetFormatPr defaultRowHeight="15"/>
  <cols>
    <col min="1" max="1" width="29.140625" customWidth="1"/>
    <col min="2" max="3" width="12.140625" customWidth="1"/>
    <col min="4" max="4" width="10.85546875" customWidth="1"/>
    <col min="5" max="6" width="11.42578125" customWidth="1"/>
    <col min="7" max="7" width="11.5703125" customWidth="1"/>
    <col min="8" max="8" width="11.85546875" customWidth="1"/>
    <col min="9" max="9" width="10.85546875" customWidth="1"/>
    <col min="10" max="11" width="11.42578125" customWidth="1"/>
    <col min="12" max="13" width="11" bestFit="1" customWidth="1"/>
    <col min="14" max="14" width="10.85546875" customWidth="1"/>
    <col min="15" max="16" width="11.42578125" customWidth="1"/>
  </cols>
  <sheetData>
    <row r="1" spans="1:16" ht="18">
      <c r="A1" s="614" t="s">
        <v>95</v>
      </c>
      <c r="B1" s="561"/>
      <c r="C1" s="561"/>
      <c r="D1" s="204"/>
      <c r="E1" s="204"/>
      <c r="F1" s="204"/>
      <c r="G1" s="204"/>
      <c r="H1" s="204"/>
      <c r="I1" s="204"/>
      <c r="J1" s="204"/>
      <c r="K1" s="204"/>
      <c r="L1" s="204"/>
      <c r="M1" s="204"/>
      <c r="N1" s="204"/>
      <c r="O1" s="204"/>
      <c r="P1" s="204"/>
    </row>
    <row r="2" spans="1:16" ht="18">
      <c r="A2" s="615" t="s">
        <v>96</v>
      </c>
      <c r="B2" s="561"/>
      <c r="C2" s="561"/>
      <c r="D2" s="204"/>
      <c r="E2" s="204"/>
      <c r="F2" s="204"/>
      <c r="G2" s="204"/>
      <c r="H2" s="204"/>
      <c r="I2" s="204"/>
      <c r="J2" s="204"/>
      <c r="K2" s="204"/>
      <c r="L2" s="204"/>
      <c r="M2" s="204"/>
      <c r="N2" s="204"/>
      <c r="O2" s="204"/>
      <c r="P2" s="204"/>
    </row>
    <row r="3" spans="1:16" s="268" customFormat="1" ht="18">
      <c r="A3" s="562"/>
      <c r="B3" s="561"/>
      <c r="C3" s="561"/>
      <c r="D3" s="204"/>
      <c r="E3" s="204"/>
      <c r="F3" s="204"/>
      <c r="G3" s="204"/>
      <c r="H3" s="204"/>
      <c r="I3" s="204"/>
      <c r="J3" s="204"/>
      <c r="K3" s="204"/>
      <c r="L3" s="204"/>
      <c r="M3" s="204"/>
      <c r="N3" s="204"/>
      <c r="O3" s="204"/>
      <c r="P3" s="204"/>
    </row>
    <row r="4" spans="1:16" ht="12.6" customHeight="1">
      <c r="A4" s="151" t="s">
        <v>1508</v>
      </c>
    </row>
    <row r="5" spans="1:16" ht="12.75" customHeight="1">
      <c r="A5" s="540" t="s">
        <v>1509</v>
      </c>
      <c r="H5" s="53"/>
      <c r="J5" s="53"/>
    </row>
    <row r="6" spans="1:16" ht="12.75" customHeight="1">
      <c r="L6" s="1134" t="s">
        <v>560</v>
      </c>
      <c r="M6" s="1135"/>
      <c r="N6" s="1135"/>
      <c r="O6" s="1135"/>
      <c r="P6" s="1135"/>
    </row>
    <row r="7" spans="1:16" ht="24" customHeight="1">
      <c r="A7" s="1136" t="s">
        <v>561</v>
      </c>
      <c r="B7" s="1137" t="s">
        <v>557</v>
      </c>
      <c r="C7" s="1137"/>
      <c r="D7" s="1137"/>
      <c r="E7" s="1137"/>
      <c r="F7" s="1137"/>
      <c r="G7" s="1137" t="s">
        <v>558</v>
      </c>
      <c r="H7" s="1137"/>
      <c r="I7" s="1137"/>
      <c r="J7" s="1137"/>
      <c r="K7" s="1137"/>
      <c r="L7" s="1137" t="s">
        <v>559</v>
      </c>
      <c r="M7" s="1137"/>
      <c r="N7" s="1137"/>
      <c r="O7" s="1137"/>
      <c r="P7" s="1137"/>
    </row>
    <row r="8" spans="1:16" ht="48" customHeight="1">
      <c r="A8" s="1136"/>
      <c r="B8" s="1136" t="s">
        <v>562</v>
      </c>
      <c r="C8" s="1136"/>
      <c r="D8" s="1136"/>
      <c r="E8" s="1136" t="s">
        <v>563</v>
      </c>
      <c r="F8" s="1136"/>
      <c r="G8" s="1136" t="s">
        <v>562</v>
      </c>
      <c r="H8" s="1136"/>
      <c r="I8" s="1136"/>
      <c r="J8" s="1136" t="s">
        <v>564</v>
      </c>
      <c r="K8" s="1136"/>
      <c r="L8" s="1136" t="s">
        <v>565</v>
      </c>
      <c r="M8" s="1136"/>
      <c r="N8" s="1136"/>
      <c r="O8" s="1136" t="s">
        <v>564</v>
      </c>
      <c r="P8" s="1136"/>
    </row>
    <row r="9" spans="1:16" ht="48">
      <c r="A9" s="1136"/>
      <c r="B9" s="850" t="s">
        <v>1510</v>
      </c>
      <c r="C9" s="850" t="s">
        <v>1511</v>
      </c>
      <c r="D9" s="398" t="s">
        <v>1512</v>
      </c>
      <c r="E9" s="850" t="s">
        <v>1510</v>
      </c>
      <c r="F9" s="850" t="s">
        <v>1511</v>
      </c>
      <c r="G9" s="850" t="s">
        <v>1510</v>
      </c>
      <c r="H9" s="850" t="s">
        <v>1511</v>
      </c>
      <c r="I9" s="1035" t="s">
        <v>1512</v>
      </c>
      <c r="J9" s="850" t="s">
        <v>1510</v>
      </c>
      <c r="K9" s="850" t="s">
        <v>1511</v>
      </c>
      <c r="L9" s="850" t="s">
        <v>1510</v>
      </c>
      <c r="M9" s="850" t="s">
        <v>1511</v>
      </c>
      <c r="N9" s="1035" t="s">
        <v>1512</v>
      </c>
      <c r="O9" s="850" t="s">
        <v>1510</v>
      </c>
      <c r="P9" s="850" t="s">
        <v>1511</v>
      </c>
    </row>
    <row r="10" spans="1:16">
      <c r="A10" s="84" t="s">
        <v>1554</v>
      </c>
      <c r="B10" s="85">
        <v>565346.10710000002</v>
      </c>
      <c r="C10" s="85">
        <v>698922.35966999992</v>
      </c>
      <c r="D10" s="86">
        <v>123.62734100269883</v>
      </c>
      <c r="E10" s="87">
        <v>0.11394816884378804</v>
      </c>
      <c r="F10" s="88">
        <v>0.12488556419674268</v>
      </c>
      <c r="G10" s="85">
        <v>0</v>
      </c>
      <c r="H10" s="85">
        <v>0</v>
      </c>
      <c r="I10" s="86" t="s">
        <v>149</v>
      </c>
      <c r="J10" s="87">
        <v>0</v>
      </c>
      <c r="K10" s="88">
        <v>0</v>
      </c>
      <c r="L10" s="85">
        <v>565346.10710000002</v>
      </c>
      <c r="M10" s="85">
        <v>698922.35966999992</v>
      </c>
      <c r="N10" s="89">
        <v>123.62734100269883</v>
      </c>
      <c r="O10" s="90">
        <v>8.5928494373855718E-2</v>
      </c>
      <c r="P10" s="88">
        <v>9.4535484375085937E-2</v>
      </c>
    </row>
    <row r="11" spans="1:16">
      <c r="A11" s="84" t="s">
        <v>1555</v>
      </c>
      <c r="B11" s="85">
        <v>47406.8505</v>
      </c>
      <c r="C11" s="85">
        <v>49926.81035</v>
      </c>
      <c r="D11" s="86">
        <v>105.31560275239124</v>
      </c>
      <c r="E11" s="87">
        <v>9.555073851725859E-3</v>
      </c>
      <c r="F11" s="88">
        <v>8.9210736970090319E-3</v>
      </c>
      <c r="G11" s="85">
        <v>185869.59437999999</v>
      </c>
      <c r="H11" s="85">
        <v>187323.25087000002</v>
      </c>
      <c r="I11" s="86">
        <v>100.7820840707427</v>
      </c>
      <c r="J11" s="87">
        <v>0.11488819661384564</v>
      </c>
      <c r="K11" s="88">
        <v>0.10425814845279543</v>
      </c>
      <c r="L11" s="85">
        <v>233276.44488</v>
      </c>
      <c r="M11" s="85">
        <v>237250.06122</v>
      </c>
      <c r="N11" s="89">
        <v>101.70339373186353</v>
      </c>
      <c r="O11" s="90">
        <v>3.5456322117874792E-2</v>
      </c>
      <c r="P11" s="88">
        <v>3.209018733646074E-2</v>
      </c>
    </row>
    <row r="12" spans="1:16">
      <c r="A12" s="84" t="s">
        <v>1556</v>
      </c>
      <c r="B12" s="85">
        <v>513626.36255000002</v>
      </c>
      <c r="C12" s="85">
        <v>533879.82251999993</v>
      </c>
      <c r="D12" s="86">
        <v>103.94322827774019</v>
      </c>
      <c r="E12" s="87">
        <v>0.10352381089645622</v>
      </c>
      <c r="F12" s="88">
        <v>9.5395263760265858E-2</v>
      </c>
      <c r="G12" s="85">
        <v>226561.90521999999</v>
      </c>
      <c r="H12" s="85">
        <v>288922.23371</v>
      </c>
      <c r="I12" s="86">
        <v>127.52463104044161</v>
      </c>
      <c r="J12" s="87">
        <v>0.14004059566034988</v>
      </c>
      <c r="K12" s="88">
        <v>0.1608049027205655</v>
      </c>
      <c r="L12" s="85">
        <v>740188.26777000003</v>
      </c>
      <c r="M12" s="85">
        <v>822802.05622999999</v>
      </c>
      <c r="N12" s="89">
        <v>111.16118588435539</v>
      </c>
      <c r="O12" s="90">
        <v>0.11250323050587156</v>
      </c>
      <c r="P12" s="88">
        <v>0.11129131849100649</v>
      </c>
    </row>
    <row r="13" spans="1:16">
      <c r="A13" s="84" t="s">
        <v>1557</v>
      </c>
      <c r="B13" s="85">
        <v>1553526.5978699999</v>
      </c>
      <c r="C13" s="85">
        <v>1639831.4098800002</v>
      </c>
      <c r="D13" s="86">
        <v>105.55541257731478</v>
      </c>
      <c r="E13" s="87">
        <v>0.31312059790321378</v>
      </c>
      <c r="F13" s="88">
        <v>0.29301004321438101</v>
      </c>
      <c r="G13" s="85">
        <v>278851.65651999996</v>
      </c>
      <c r="H13" s="85">
        <v>296624.86842000001</v>
      </c>
      <c r="I13" s="86">
        <v>106.37371573179996</v>
      </c>
      <c r="J13" s="88">
        <v>0.17236150994588675</v>
      </c>
      <c r="K13" s="88">
        <v>0.16509194359425899</v>
      </c>
      <c r="L13" s="85">
        <v>1832378.2543900001</v>
      </c>
      <c r="M13" s="85">
        <v>1936456.2782999999</v>
      </c>
      <c r="N13" s="89">
        <v>105.67994210041786</v>
      </c>
      <c r="O13" s="90">
        <v>0.27850816083407798</v>
      </c>
      <c r="P13" s="88">
        <v>0.26192298716369772</v>
      </c>
    </row>
    <row r="14" spans="1:16">
      <c r="A14" s="84" t="s">
        <v>1558</v>
      </c>
      <c r="B14" s="85">
        <v>766941.79700999998</v>
      </c>
      <c r="C14" s="85">
        <v>872708.57751999993</v>
      </c>
      <c r="D14" s="86">
        <v>113.79071800785177</v>
      </c>
      <c r="E14" s="87">
        <v>0.1545807290110085</v>
      </c>
      <c r="F14" s="88">
        <v>0.15593821198449218</v>
      </c>
      <c r="G14" s="85">
        <v>0</v>
      </c>
      <c r="H14" s="85">
        <v>0</v>
      </c>
      <c r="I14" s="86" t="s">
        <v>149</v>
      </c>
      <c r="J14" s="87">
        <v>0</v>
      </c>
      <c r="K14" s="88">
        <v>0</v>
      </c>
      <c r="L14" s="85">
        <v>766941.79700999998</v>
      </c>
      <c r="M14" s="85">
        <v>872708.57751999993</v>
      </c>
      <c r="N14" s="89">
        <v>113.79071800785177</v>
      </c>
      <c r="O14" s="90">
        <v>0.11656957227051643</v>
      </c>
      <c r="P14" s="88">
        <v>0.11804162072179115</v>
      </c>
    </row>
    <row r="15" spans="1:16">
      <c r="A15" s="84" t="s">
        <v>1559</v>
      </c>
      <c r="B15" s="85">
        <v>365849.23749999999</v>
      </c>
      <c r="C15" s="85">
        <v>438760.47018</v>
      </c>
      <c r="D15" s="86">
        <v>119.9293110949835</v>
      </c>
      <c r="E15" s="87">
        <v>7.373863578872622E-2</v>
      </c>
      <c r="F15" s="88">
        <v>7.8399049776471719E-2</v>
      </c>
      <c r="G15" s="85">
        <v>120624.55439</v>
      </c>
      <c r="H15" s="85">
        <v>147385.91663999998</v>
      </c>
      <c r="I15" s="86">
        <v>122.18566724273722</v>
      </c>
      <c r="J15" s="87">
        <v>7.4559465024081562E-2</v>
      </c>
      <c r="K15" s="88">
        <v>8.2030301660568489E-2</v>
      </c>
      <c r="L15" s="85">
        <v>486473.79188999999</v>
      </c>
      <c r="M15" s="85">
        <v>586146.38682000001</v>
      </c>
      <c r="N15" s="89">
        <v>120.48879026817907</v>
      </c>
      <c r="O15" s="90">
        <v>7.3940476399272467E-2</v>
      </c>
      <c r="P15" s="88">
        <v>7.9281527949539493E-2</v>
      </c>
    </row>
    <row r="16" spans="1:16">
      <c r="A16" s="84" t="s">
        <v>1560</v>
      </c>
      <c r="B16" s="85">
        <v>101521.75643000001</v>
      </c>
      <c r="C16" s="85">
        <v>117861.85883</v>
      </c>
      <c r="D16" s="86">
        <v>116.09517306890432</v>
      </c>
      <c r="E16" s="87">
        <v>2.0462187848686017E-2</v>
      </c>
      <c r="F16" s="88">
        <v>2.1059913928367039E-2</v>
      </c>
      <c r="G16" s="85">
        <v>142128.34612</v>
      </c>
      <c r="H16" s="85">
        <v>144692.83606999999</v>
      </c>
      <c r="I16" s="86">
        <v>101.80434798547135</v>
      </c>
      <c r="J16" s="87">
        <v>8.785121325466394E-2</v>
      </c>
      <c r="K16" s="88">
        <v>8.0531418886762407E-2</v>
      </c>
      <c r="L16" s="85">
        <v>243650.10255000001</v>
      </c>
      <c r="M16" s="85">
        <v>262554.6949</v>
      </c>
      <c r="N16" s="89">
        <v>107.75891007315317</v>
      </c>
      <c r="O16" s="90">
        <v>3.7033042596778219E-2</v>
      </c>
      <c r="P16" s="88">
        <v>3.5512864789507742E-2</v>
      </c>
    </row>
    <row r="17" spans="1:16">
      <c r="A17" s="84" t="s">
        <v>1561</v>
      </c>
      <c r="B17" s="85">
        <v>150630.88668</v>
      </c>
      <c r="C17" s="85">
        <v>159735.22675999999</v>
      </c>
      <c r="D17" s="86">
        <v>106.04413894166423</v>
      </c>
      <c r="E17" s="87">
        <v>3.0360364196274733E-2</v>
      </c>
      <c r="F17" s="88">
        <v>2.8541974140641434E-2</v>
      </c>
      <c r="G17" s="85">
        <v>0</v>
      </c>
      <c r="H17" s="85">
        <v>0</v>
      </c>
      <c r="I17" s="86" t="s">
        <v>149</v>
      </c>
      <c r="J17" s="87">
        <v>0</v>
      </c>
      <c r="K17" s="88">
        <v>0</v>
      </c>
      <c r="L17" s="85">
        <v>150630.88668</v>
      </c>
      <c r="M17" s="85">
        <v>159735.22675999999</v>
      </c>
      <c r="N17" s="89">
        <v>106.04413894166423</v>
      </c>
      <c r="O17" s="90">
        <v>2.2894798665911389E-2</v>
      </c>
      <c r="P17" s="88">
        <v>2.1605614450009358E-2</v>
      </c>
    </row>
    <row r="18" spans="1:16">
      <c r="A18" s="84" t="s">
        <v>1562</v>
      </c>
      <c r="B18" s="85">
        <v>7277.1445199999998</v>
      </c>
      <c r="C18" s="85">
        <v>9403.4544399999995</v>
      </c>
      <c r="D18" s="86">
        <v>129.21901460327189</v>
      </c>
      <c r="E18" s="87">
        <v>1.4667427298989653E-3</v>
      </c>
      <c r="F18" s="88">
        <v>1.6802377215292463E-3</v>
      </c>
      <c r="G18" s="85">
        <v>0</v>
      </c>
      <c r="H18" s="85">
        <v>0</v>
      </c>
      <c r="I18" s="86" t="s">
        <v>149</v>
      </c>
      <c r="J18" s="87">
        <v>0</v>
      </c>
      <c r="K18" s="88">
        <v>0</v>
      </c>
      <c r="L18" s="85">
        <v>7277.1445199999998</v>
      </c>
      <c r="M18" s="85">
        <v>9403.4544399999995</v>
      </c>
      <c r="N18" s="89">
        <v>129.21901460327189</v>
      </c>
      <c r="O18" s="90">
        <v>1.1060730127817925E-3</v>
      </c>
      <c r="P18" s="88">
        <v>1.2719011031556923E-3</v>
      </c>
    </row>
    <row r="19" spans="1:16">
      <c r="A19" s="84" t="s">
        <v>1563</v>
      </c>
      <c r="B19" s="85">
        <v>18724.396190000003</v>
      </c>
      <c r="C19" s="85">
        <v>19865.490530000003</v>
      </c>
      <c r="D19" s="86">
        <v>106.09415827576547</v>
      </c>
      <c r="E19" s="87">
        <v>3.773990183642854E-3</v>
      </c>
      <c r="F19" s="88">
        <v>3.5496260186259833E-3</v>
      </c>
      <c r="G19" s="85">
        <v>120109.01583</v>
      </c>
      <c r="H19" s="85">
        <v>116981.51412000001</v>
      </c>
      <c r="I19" s="86">
        <v>97.396114114841637</v>
      </c>
      <c r="J19" s="87">
        <v>7.424080453719091E-2</v>
      </c>
      <c r="K19" s="88">
        <v>6.5108180691460502E-2</v>
      </c>
      <c r="L19" s="85">
        <v>138833.41202000002</v>
      </c>
      <c r="M19" s="85">
        <v>136847.00465000002</v>
      </c>
      <c r="N19" s="89">
        <v>98.569215190278655</v>
      </c>
      <c r="O19" s="90">
        <v>2.110166836534632E-2</v>
      </c>
      <c r="P19" s="88">
        <v>1.8509778219108083E-2</v>
      </c>
    </row>
    <row r="20" spans="1:16">
      <c r="A20" s="84" t="s">
        <v>1564</v>
      </c>
      <c r="B20" s="85">
        <v>0</v>
      </c>
      <c r="C20" s="85">
        <v>0</v>
      </c>
      <c r="D20" s="86" t="s">
        <v>149</v>
      </c>
      <c r="E20" s="87">
        <v>0</v>
      </c>
      <c r="F20" s="88">
        <v>0</v>
      </c>
      <c r="G20" s="85">
        <v>19485.291699999998</v>
      </c>
      <c r="H20" s="85">
        <v>21734.372879999999</v>
      </c>
      <c r="I20" s="86">
        <v>111.5424557898715</v>
      </c>
      <c r="J20" s="87">
        <v>1.2044089467000075E-2</v>
      </c>
      <c r="K20" s="88">
        <v>1.2096658923691305E-2</v>
      </c>
      <c r="L20" s="85">
        <v>19485.291699999998</v>
      </c>
      <c r="M20" s="85">
        <v>21734.372879999999</v>
      </c>
      <c r="N20" s="89">
        <v>111.5424557898715</v>
      </c>
      <c r="O20" s="90">
        <v>2.9616225480088515E-3</v>
      </c>
      <c r="P20" s="88">
        <v>2.9397678288181467E-3</v>
      </c>
    </row>
    <row r="21" spans="1:16">
      <c r="A21" s="84" t="s">
        <v>1565</v>
      </c>
      <c r="B21" s="85">
        <v>328065.81319000002</v>
      </c>
      <c r="C21" s="85">
        <v>417764.19037000003</v>
      </c>
      <c r="D21" s="86">
        <v>127.34158012619589</v>
      </c>
      <c r="E21" s="87">
        <v>6.6123208780911311E-2</v>
      </c>
      <c r="F21" s="88">
        <v>7.4647370904239646E-2</v>
      </c>
      <c r="G21" s="85">
        <v>34557.020170000003</v>
      </c>
      <c r="H21" s="85">
        <v>36057.354370000001</v>
      </c>
      <c r="I21" s="86">
        <v>104.34161913446023</v>
      </c>
      <c r="J21" s="86">
        <v>2.1360103253697055E-2</v>
      </c>
      <c r="K21" s="88">
        <v>2.0068373719028611E-2</v>
      </c>
      <c r="L21" s="85">
        <v>362622.83335999999</v>
      </c>
      <c r="M21" s="85">
        <v>453821.54473999998</v>
      </c>
      <c r="N21" s="89">
        <v>125.14974320148806</v>
      </c>
      <c r="O21" s="90">
        <v>5.5116031940226615E-2</v>
      </c>
      <c r="P21" s="88">
        <v>6.1383412561163683E-2</v>
      </c>
    </row>
    <row r="22" spans="1:16">
      <c r="A22" s="84" t="s">
        <v>1566</v>
      </c>
      <c r="B22" s="85">
        <v>246136.90753999999</v>
      </c>
      <c r="C22" s="85">
        <v>262717.38013000001</v>
      </c>
      <c r="D22" s="86">
        <v>106.73628053415985</v>
      </c>
      <c r="E22" s="87">
        <v>4.9610052226104311E-2</v>
      </c>
      <c r="F22" s="88">
        <v>4.6943137228169958E-2</v>
      </c>
      <c r="G22" s="85">
        <v>104271.79365000001</v>
      </c>
      <c r="H22" s="85">
        <v>96299.465639999995</v>
      </c>
      <c r="I22" s="86">
        <v>92.354281315271109</v>
      </c>
      <c r="J22" s="86">
        <v>6.4451630026414769E-2</v>
      </c>
      <c r="K22" s="88">
        <v>5.3597211974436794E-2</v>
      </c>
      <c r="L22" s="85">
        <v>350408.70118999999</v>
      </c>
      <c r="M22" s="85">
        <v>359016.84576999996</v>
      </c>
      <c r="N22" s="89">
        <v>102.45660126325814</v>
      </c>
      <c r="O22" s="90">
        <v>5.3259572730071071E-2</v>
      </c>
      <c r="P22" s="88">
        <v>4.8560231253307377E-2</v>
      </c>
    </row>
    <row r="23" spans="1:16" ht="24">
      <c r="A23" s="84" t="s">
        <v>1567</v>
      </c>
      <c r="B23" s="85">
        <v>296378.28207999998</v>
      </c>
      <c r="C23" s="85">
        <v>375125.34816000005</v>
      </c>
      <c r="D23" s="86">
        <v>126.56978288940357</v>
      </c>
      <c r="E23" s="87">
        <v>5.9736437739563372E-2</v>
      </c>
      <c r="F23" s="88">
        <v>6.7028533429064369E-2</v>
      </c>
      <c r="G23" s="85">
        <v>361305.01684</v>
      </c>
      <c r="H23" s="85">
        <v>427938.35926</v>
      </c>
      <c r="I23" s="86">
        <v>118.44240719455823</v>
      </c>
      <c r="J23" s="86">
        <v>0.2233269080440263</v>
      </c>
      <c r="K23" s="88">
        <v>0.23817684553925325</v>
      </c>
      <c r="L23" s="85">
        <v>657683.29891999997</v>
      </c>
      <c r="M23" s="85">
        <v>803063.70741999999</v>
      </c>
      <c r="N23" s="89">
        <v>122.10492629792078</v>
      </c>
      <c r="O23" s="90">
        <v>9.9963075612068866E-2</v>
      </c>
      <c r="P23" s="88">
        <v>0.10862153072459595</v>
      </c>
    </row>
    <row r="24" spans="1:16" s="268" customFormat="1">
      <c r="A24" s="84" t="s">
        <v>1568</v>
      </c>
      <c r="B24" s="85">
        <v>0</v>
      </c>
      <c r="C24" s="85">
        <v>0</v>
      </c>
      <c r="D24" s="86" t="s">
        <v>149</v>
      </c>
      <c r="E24" s="87">
        <v>0</v>
      </c>
      <c r="F24" s="88">
        <v>0</v>
      </c>
      <c r="G24" s="85">
        <v>24066.007570000002</v>
      </c>
      <c r="H24" s="85">
        <v>32765.107050000002</v>
      </c>
      <c r="I24" s="86">
        <v>136.14683264225366</v>
      </c>
      <c r="J24" s="86">
        <v>1.4875484172843104E-2</v>
      </c>
      <c r="K24" s="88">
        <v>1.823601383717879E-2</v>
      </c>
      <c r="L24" s="85">
        <v>24066.007570000002</v>
      </c>
      <c r="M24" s="85">
        <v>32765.107050000002</v>
      </c>
      <c r="N24" s="89">
        <v>136.14683264225366</v>
      </c>
      <c r="O24" s="90">
        <v>3.657858027337806E-3</v>
      </c>
      <c r="P24" s="88">
        <v>4.4317730327525636E-3</v>
      </c>
    </row>
    <row r="25" spans="1:16" ht="18.75" customHeight="1">
      <c r="A25" s="399" t="s">
        <v>566</v>
      </c>
      <c r="B25" s="400">
        <v>4961432.1391599989</v>
      </c>
      <c r="C25" s="400">
        <v>5596502.3993399991</v>
      </c>
      <c r="D25" s="401">
        <v>112.80014000730687</v>
      </c>
      <c r="E25" s="402">
        <v>1</v>
      </c>
      <c r="F25" s="403">
        <v>1</v>
      </c>
      <c r="G25" s="404">
        <v>1617830.20239</v>
      </c>
      <c r="H25" s="400">
        <v>1796725.2790299999</v>
      </c>
      <c r="I25" s="401">
        <v>111.05771646342863</v>
      </c>
      <c r="J25" s="402">
        <v>1</v>
      </c>
      <c r="K25" s="403">
        <v>1</v>
      </c>
      <c r="L25" s="405">
        <v>6579262.3415500009</v>
      </c>
      <c r="M25" s="406">
        <v>7393227.6783699989</v>
      </c>
      <c r="N25" s="407">
        <v>112.37168081411748</v>
      </c>
      <c r="O25" s="408">
        <v>1</v>
      </c>
      <c r="P25" s="403">
        <v>1</v>
      </c>
    </row>
    <row r="26" spans="1:16" ht="12.75" customHeight="1">
      <c r="A26" s="34" t="s">
        <v>567</v>
      </c>
    </row>
    <row r="27" spans="1:16" ht="12.75" customHeight="1">
      <c r="M27" s="77"/>
    </row>
    <row r="28" spans="1:16" ht="12.75" customHeight="1">
      <c r="A28" s="295" t="s">
        <v>249</v>
      </c>
    </row>
    <row r="29" spans="1:16" ht="12.75" customHeight="1">
      <c r="A29" s="925" t="s">
        <v>1249</v>
      </c>
    </row>
    <row r="30" spans="1:16">
      <c r="A30" s="563" t="s">
        <v>1095</v>
      </c>
    </row>
    <row r="31" spans="1:16" ht="12.75" customHeight="1">
      <c r="A31" s="859" t="s">
        <v>1250</v>
      </c>
    </row>
    <row r="32" spans="1:16" ht="12.75" customHeight="1"/>
    <row r="33" spans="1:16" ht="12.75" customHeight="1">
      <c r="A33" s="926"/>
    </row>
    <row r="34" spans="1:16" ht="12.75" customHeight="1">
      <c r="A34" s="926"/>
    </row>
    <row r="35" spans="1:16" ht="12.75" customHeight="1"/>
    <row r="36" spans="1:16" ht="12.75" customHeight="1">
      <c r="A36" s="631" t="s">
        <v>86</v>
      </c>
    </row>
    <row r="37" spans="1:16" ht="12.75" customHeight="1"/>
    <row r="38" spans="1:16" ht="12.75" customHeight="1"/>
    <row r="39" spans="1:16" ht="12.75" customHeight="1"/>
    <row r="40" spans="1:16" ht="12.75" customHeight="1"/>
    <row r="41" spans="1:16" ht="12.75" customHeight="1"/>
    <row r="42" spans="1:16" ht="12.75" customHeight="1"/>
    <row r="43" spans="1:16" ht="12.75" customHeight="1"/>
    <row r="44" spans="1:16" ht="12.75" customHeight="1">
      <c r="P44" s="25" t="s">
        <v>1155</v>
      </c>
    </row>
    <row r="45" spans="1:16" ht="12.75" customHeight="1"/>
    <row r="46" spans="1:16" ht="12.75" customHeight="1"/>
    <row r="47" spans="1:16" ht="12.75" customHeight="1"/>
    <row r="48" spans="1:16" ht="12.75" customHeight="1"/>
    <row r="49" ht="12.75" customHeight="1"/>
    <row r="50" ht="12.75" customHeight="1"/>
    <row r="51" ht="12.75" customHeight="1"/>
    <row r="103" spans="1:1">
      <c r="A103" s="661"/>
    </row>
    <row r="105" spans="1:1">
      <c r="A105" s="662"/>
    </row>
    <row r="107" spans="1:1">
      <c r="A107" s="662"/>
    </row>
    <row r="109" spans="1:1">
      <c r="A109" s="662"/>
    </row>
    <row r="111" spans="1:1">
      <c r="A111" s="662"/>
    </row>
    <row r="113" spans="1:1">
      <c r="A113" s="662"/>
    </row>
    <row r="115" spans="1:1">
      <c r="A115" s="662"/>
    </row>
  </sheetData>
  <mergeCells count="11">
    <mergeCell ref="L6:P6"/>
    <mergeCell ref="A7:A9"/>
    <mergeCell ref="B7:F7"/>
    <mergeCell ref="G7:K7"/>
    <mergeCell ref="L7:P7"/>
    <mergeCell ref="B8:D8"/>
    <mergeCell ref="E8:F8"/>
    <mergeCell ref="G8:I8"/>
    <mergeCell ref="J8:K8"/>
    <mergeCell ref="L8:N8"/>
    <mergeCell ref="O8:P8"/>
  </mergeCells>
  <hyperlinks>
    <hyperlink ref="A36"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1" bestFit="1" customWidth="1"/>
  </cols>
  <sheetData>
    <row r="1" spans="1:1">
      <c r="A1" s="1" t="s">
        <v>1089</v>
      </c>
    </row>
    <row r="2" spans="1:1">
      <c r="A2" s="1"/>
    </row>
    <row r="3" spans="1:1">
      <c r="A3" s="680" t="s">
        <v>664</v>
      </c>
    </row>
    <row r="4" spans="1:1">
      <c r="A4" s="648"/>
    </row>
    <row r="5" spans="1:1">
      <c r="A5" s="860" t="s">
        <v>807</v>
      </c>
    </row>
    <row r="6" spans="1:1">
      <c r="A6" s="861" t="s">
        <v>1003</v>
      </c>
    </row>
    <row r="7" spans="1:1">
      <c r="A7" s="860" t="s">
        <v>685</v>
      </c>
    </row>
    <row r="8" spans="1:1">
      <c r="A8" s="861" t="s">
        <v>686</v>
      </c>
    </row>
    <row r="9" spans="1:1">
      <c r="A9" s="860" t="s">
        <v>774</v>
      </c>
    </row>
    <row r="10" spans="1:1">
      <c r="A10" s="861" t="s">
        <v>775</v>
      </c>
    </row>
    <row r="11" spans="1:1">
      <c r="A11" s="860" t="s">
        <v>687</v>
      </c>
    </row>
    <row r="12" spans="1:1" s="268" customFormat="1">
      <c r="A12" s="861" t="s">
        <v>818</v>
      </c>
    </row>
    <row r="13" spans="1:1">
      <c r="A13" s="860" t="s">
        <v>778</v>
      </c>
    </row>
    <row r="14" spans="1:1">
      <c r="A14" s="861" t="s">
        <v>1004</v>
      </c>
    </row>
    <row r="15" spans="1:1">
      <c r="A15" s="860" t="s">
        <v>689</v>
      </c>
    </row>
    <row r="16" spans="1:1">
      <c r="A16" s="861" t="s">
        <v>1005</v>
      </c>
    </row>
    <row r="17" spans="1:2">
      <c r="A17" s="860" t="s">
        <v>690</v>
      </c>
    </row>
    <row r="18" spans="1:2">
      <c r="A18" s="861" t="s">
        <v>691</v>
      </c>
      <c r="B18" s="153"/>
    </row>
    <row r="19" spans="1:2">
      <c r="A19" s="860" t="s">
        <v>692</v>
      </c>
      <c r="B19" s="567"/>
    </row>
    <row r="20" spans="1:2">
      <c r="A20" s="861" t="s">
        <v>693</v>
      </c>
      <c r="B20" s="350"/>
    </row>
    <row r="21" spans="1:2">
      <c r="A21" s="860" t="s">
        <v>694</v>
      </c>
      <c r="B21" s="153"/>
    </row>
    <row r="22" spans="1:2">
      <c r="A22" s="861" t="s">
        <v>985</v>
      </c>
      <c r="B22" s="567"/>
    </row>
    <row r="23" spans="1:2">
      <c r="A23" s="860" t="s">
        <v>695</v>
      </c>
      <c r="B23" s="153"/>
    </row>
    <row r="24" spans="1:2">
      <c r="A24" s="861" t="s">
        <v>986</v>
      </c>
      <c r="B24" s="567"/>
    </row>
    <row r="25" spans="1:2">
      <c r="A25" s="860" t="s">
        <v>831</v>
      </c>
      <c r="B25" s="315"/>
    </row>
    <row r="26" spans="1:2">
      <c r="A26" s="861" t="s">
        <v>1006</v>
      </c>
      <c r="B26" s="574"/>
    </row>
    <row r="27" spans="1:2">
      <c r="A27" s="860" t="s">
        <v>698</v>
      </c>
      <c r="B27" s="139"/>
    </row>
    <row r="28" spans="1:2">
      <c r="A28" s="861" t="s">
        <v>697</v>
      </c>
      <c r="B28" s="543"/>
    </row>
    <row r="29" spans="1:2">
      <c r="A29" s="860" t="s">
        <v>776</v>
      </c>
      <c r="B29" s="154"/>
    </row>
    <row r="30" spans="1:2">
      <c r="A30" s="861" t="s">
        <v>1007</v>
      </c>
      <c r="B30" s="571"/>
    </row>
    <row r="31" spans="1:2">
      <c r="A31" s="860" t="s">
        <v>700</v>
      </c>
      <c r="B31" s="153"/>
    </row>
    <row r="32" spans="1:2">
      <c r="A32" s="861" t="s">
        <v>989</v>
      </c>
      <c r="B32" s="567"/>
    </row>
    <row r="33" spans="1:2">
      <c r="A33" s="860" t="s">
        <v>701</v>
      </c>
      <c r="B33" s="139"/>
    </row>
    <row r="34" spans="1:2">
      <c r="A34" s="861" t="s">
        <v>990</v>
      </c>
      <c r="B34" s="543"/>
    </row>
    <row r="35" spans="1:2">
      <c r="A35" s="860" t="s">
        <v>777</v>
      </c>
      <c r="B35" s="139"/>
    </row>
    <row r="36" spans="1:2">
      <c r="A36" s="861" t="s">
        <v>1008</v>
      </c>
      <c r="B36" s="543"/>
    </row>
    <row r="37" spans="1:2">
      <c r="A37" s="860" t="s">
        <v>702</v>
      </c>
      <c r="B37" s="153"/>
    </row>
    <row r="38" spans="1:2">
      <c r="A38" s="861" t="s">
        <v>991</v>
      </c>
      <c r="B38" s="570"/>
    </row>
    <row r="39" spans="1:2">
      <c r="A39" s="860" t="s">
        <v>1166</v>
      </c>
      <c r="B39" s="155"/>
    </row>
    <row r="40" spans="1:2">
      <c r="A40" s="861" t="s">
        <v>1167</v>
      </c>
      <c r="B40" s="570"/>
    </row>
    <row r="41" spans="1:2">
      <c r="A41" s="860" t="s">
        <v>1168</v>
      </c>
      <c r="B41" s="154"/>
    </row>
    <row r="42" spans="1:2">
      <c r="A42" s="861" t="s">
        <v>1169</v>
      </c>
      <c r="B42" s="543"/>
    </row>
    <row r="43" spans="1:2">
      <c r="A43" s="860" t="s">
        <v>1170</v>
      </c>
      <c r="B43" s="154"/>
    </row>
    <row r="44" spans="1:2">
      <c r="A44" s="861" t="s">
        <v>1171</v>
      </c>
      <c r="B44" s="543"/>
    </row>
    <row r="45" spans="1:2" s="268" customFormat="1">
      <c r="A45" s="860" t="s">
        <v>1172</v>
      </c>
      <c r="B45" s="543"/>
    </row>
    <row r="46" spans="1:2" s="268" customFormat="1">
      <c r="A46" s="861" t="s">
        <v>992</v>
      </c>
      <c r="B46" s="543"/>
    </row>
    <row r="47" spans="1:2" s="268" customFormat="1">
      <c r="A47" s="860" t="s">
        <v>1146</v>
      </c>
      <c r="B47" s="543"/>
    </row>
    <row r="48" spans="1:2" s="268" customFormat="1">
      <c r="A48" s="861" t="s">
        <v>1147</v>
      </c>
      <c r="B48" s="543"/>
    </row>
    <row r="49" spans="1:5" s="268" customFormat="1">
      <c r="A49" s="860" t="s">
        <v>1149</v>
      </c>
      <c r="B49" s="543"/>
    </row>
    <row r="50" spans="1:5" s="268" customFormat="1">
      <c r="A50" s="861" t="s">
        <v>1150</v>
      </c>
      <c r="B50" s="543"/>
    </row>
    <row r="51" spans="1:5" s="268" customFormat="1">
      <c r="A51" s="860" t="s">
        <v>1173</v>
      </c>
      <c r="B51" s="543"/>
    </row>
    <row r="52" spans="1:5" s="268" customFormat="1">
      <c r="A52" s="861" t="s">
        <v>1174</v>
      </c>
      <c r="B52" s="543"/>
    </row>
    <row r="53" spans="1:5">
      <c r="A53" s="650"/>
      <c r="B53" s="567"/>
    </row>
    <row r="54" spans="1:5">
      <c r="A54" s="658" t="s">
        <v>665</v>
      </c>
      <c r="B54" s="139"/>
    </row>
    <row r="55" spans="1:5">
      <c r="A55" s="649"/>
      <c r="B55" s="543"/>
    </row>
    <row r="56" spans="1:5">
      <c r="A56" s="862" t="s">
        <v>91</v>
      </c>
      <c r="B56" s="156"/>
    </row>
    <row r="57" spans="1:5">
      <c r="A57" s="863" t="s">
        <v>92</v>
      </c>
      <c r="B57" s="543"/>
    </row>
    <row r="58" spans="1:5" ht="15" customHeight="1">
      <c r="A58" s="909" t="s">
        <v>703</v>
      </c>
      <c r="C58" s="778"/>
      <c r="D58" s="59"/>
      <c r="E58" s="59"/>
    </row>
    <row r="59" spans="1:5">
      <c r="A59" s="863" t="s">
        <v>779</v>
      </c>
      <c r="C59" s="779"/>
    </row>
    <row r="60" spans="1:5">
      <c r="A60" s="909" t="s">
        <v>705</v>
      </c>
      <c r="C60" s="779"/>
    </row>
    <row r="61" spans="1:5">
      <c r="A61" s="863" t="s">
        <v>780</v>
      </c>
      <c r="C61" s="779"/>
    </row>
    <row r="62" spans="1:5">
      <c r="A62" s="909" t="s">
        <v>93</v>
      </c>
    </row>
    <row r="63" spans="1:5">
      <c r="A63" s="863" t="s">
        <v>94</v>
      </c>
    </row>
    <row r="64" spans="1:5">
      <c r="A64" s="909" t="s">
        <v>707</v>
      </c>
    </row>
    <row r="65" spans="1:1">
      <c r="A65" s="863" t="s">
        <v>781</v>
      </c>
    </row>
    <row r="66" spans="1:1">
      <c r="A66" s="909" t="s">
        <v>709</v>
      </c>
    </row>
    <row r="67" spans="1:1">
      <c r="A67" s="863" t="s">
        <v>782</v>
      </c>
    </row>
    <row r="68" spans="1:1" s="268" customFormat="1">
      <c r="A68" s="909" t="s">
        <v>1013</v>
      </c>
    </row>
    <row r="69" spans="1:1" s="268" customFormat="1">
      <c r="A69" s="863" t="s">
        <v>1014</v>
      </c>
    </row>
    <row r="70" spans="1:1" s="268" customFormat="1">
      <c r="A70" s="909" t="s">
        <v>1079</v>
      </c>
    </row>
    <row r="71" spans="1:1" s="268" customFormat="1">
      <c r="A71" s="863" t="s">
        <v>1080</v>
      </c>
    </row>
    <row r="72" spans="1:1" s="268" customFormat="1">
      <c r="A72" s="909" t="s">
        <v>1082</v>
      </c>
    </row>
    <row r="73" spans="1:1" s="268" customFormat="1">
      <c r="A73" s="863" t="s">
        <v>1083</v>
      </c>
    </row>
    <row r="74" spans="1:1" s="268" customFormat="1">
      <c r="A74" s="909" t="s">
        <v>1084</v>
      </c>
    </row>
    <row r="75" spans="1:1" s="268" customFormat="1">
      <c r="A75" s="863" t="s">
        <v>1085</v>
      </c>
    </row>
    <row r="76" spans="1:1" s="268" customFormat="1">
      <c r="A76" s="909" t="s">
        <v>1086</v>
      </c>
    </row>
    <row r="77" spans="1:1" s="268" customFormat="1">
      <c r="A77" s="863" t="s">
        <v>1087</v>
      </c>
    </row>
    <row r="78" spans="1:1">
      <c r="A78" s="649"/>
    </row>
    <row r="79" spans="1:1">
      <c r="A79" s="659" t="s">
        <v>666</v>
      </c>
    </row>
    <row r="80" spans="1:1">
      <c r="A80" s="651"/>
    </row>
    <row r="81" spans="1:1">
      <c r="A81" s="911" t="s">
        <v>783</v>
      </c>
    </row>
    <row r="82" spans="1:1">
      <c r="A82" s="912" t="s">
        <v>784</v>
      </c>
    </row>
    <row r="83" spans="1:1">
      <c r="A83" s="911" t="s">
        <v>785</v>
      </c>
    </row>
    <row r="84" spans="1:1">
      <c r="A84" s="912" t="s">
        <v>786</v>
      </c>
    </row>
    <row r="85" spans="1:1">
      <c r="A85" s="652"/>
    </row>
    <row r="86" spans="1:1">
      <c r="A86" s="660" t="s">
        <v>667</v>
      </c>
    </row>
    <row r="87" spans="1:1">
      <c r="A87" s="653"/>
    </row>
    <row r="88" spans="1:1">
      <c r="A88" s="865" t="s">
        <v>711</v>
      </c>
    </row>
    <row r="89" spans="1:1">
      <c r="A89" s="910" t="s">
        <v>712</v>
      </c>
    </row>
    <row r="90" spans="1:1" s="268" customFormat="1">
      <c r="A90" s="865" t="s">
        <v>713</v>
      </c>
    </row>
    <row r="91" spans="1:1" s="268" customFormat="1">
      <c r="A91" s="910" t="s">
        <v>714</v>
      </c>
    </row>
    <row r="92" spans="1:1">
      <c r="A92" s="865" t="s">
        <v>956</v>
      </c>
    </row>
    <row r="93" spans="1:1">
      <c r="A93" s="910" t="s">
        <v>957</v>
      </c>
    </row>
    <row r="94" spans="1:1">
      <c r="A94" s="865" t="s">
        <v>966</v>
      </c>
    </row>
    <row r="95" spans="1:1">
      <c r="A95" s="910" t="s">
        <v>967</v>
      </c>
    </row>
    <row r="96" spans="1:1">
      <c r="A96" s="865" t="s">
        <v>968</v>
      </c>
    </row>
    <row r="97" spans="1:5">
      <c r="A97" s="910" t="s">
        <v>969</v>
      </c>
    </row>
    <row r="98" spans="1:5">
      <c r="A98" s="865" t="s">
        <v>970</v>
      </c>
    </row>
    <row r="99" spans="1:5">
      <c r="A99" s="910" t="s">
        <v>971</v>
      </c>
    </row>
    <row r="100" spans="1:5">
      <c r="A100" s="865" t="s">
        <v>972</v>
      </c>
    </row>
    <row r="101" spans="1:5">
      <c r="A101" s="910" t="s">
        <v>973</v>
      </c>
    </row>
    <row r="102" spans="1:5" s="268" customFormat="1">
      <c r="A102" s="865" t="s">
        <v>1130</v>
      </c>
    </row>
    <row r="103" spans="1:5" s="268" customFormat="1">
      <c r="A103" s="910" t="s">
        <v>1131</v>
      </c>
    </row>
    <row r="104" spans="1:5">
      <c r="A104" s="654"/>
    </row>
    <row r="105" spans="1:5" s="268" customFormat="1">
      <c r="A105" s="780" t="s">
        <v>790</v>
      </c>
    </row>
    <row r="106" spans="1:5" s="268" customFormat="1">
      <c r="A106" s="654"/>
    </row>
    <row r="107" spans="1:5" s="268" customFormat="1">
      <c r="A107" s="913" t="s">
        <v>718</v>
      </c>
      <c r="E107" s="151"/>
    </row>
    <row r="108" spans="1:5" s="268" customFormat="1">
      <c r="A108" s="910" t="s">
        <v>719</v>
      </c>
      <c r="E108" s="151"/>
    </row>
    <row r="109" spans="1:5" s="268" customFormat="1">
      <c r="A109" s="913" t="s">
        <v>720</v>
      </c>
      <c r="E109" s="151"/>
    </row>
    <row r="110" spans="1:5" s="268" customFormat="1">
      <c r="A110" s="910" t="s">
        <v>721</v>
      </c>
      <c r="E110" s="151"/>
    </row>
    <row r="111" spans="1:5" s="268" customFormat="1">
      <c r="A111" s="913" t="s">
        <v>722</v>
      </c>
      <c r="E111" s="151"/>
    </row>
    <row r="112" spans="1:5" s="268" customFormat="1">
      <c r="A112" s="910" t="s">
        <v>723</v>
      </c>
      <c r="E112" s="753"/>
    </row>
    <row r="113" spans="1:5" s="268" customFormat="1">
      <c r="A113" s="913" t="s">
        <v>930</v>
      </c>
      <c r="E113" s="753"/>
    </row>
    <row r="114" spans="1:5" s="268" customFormat="1">
      <c r="A114" s="910" t="s">
        <v>931</v>
      </c>
      <c r="E114" s="753"/>
    </row>
    <row r="115" spans="1:5" s="268" customFormat="1">
      <c r="A115" s="654"/>
      <c r="E115" s="753"/>
    </row>
    <row r="116" spans="1:5">
      <c r="A116" s="679" t="s">
        <v>787</v>
      </c>
      <c r="E116" s="151"/>
    </row>
    <row r="117" spans="1:5">
      <c r="A117" s="651"/>
      <c r="E117" s="753"/>
    </row>
    <row r="118" spans="1:5">
      <c r="A118" s="914" t="s">
        <v>791</v>
      </c>
    </row>
    <row r="119" spans="1:5">
      <c r="A119" s="910" t="s">
        <v>792</v>
      </c>
    </row>
    <row r="120" spans="1:5">
      <c r="A120" s="914" t="s">
        <v>793</v>
      </c>
    </row>
    <row r="121" spans="1:5">
      <c r="A121" s="910" t="s">
        <v>794</v>
      </c>
      <c r="C121" s="663"/>
    </row>
    <row r="122" spans="1:5">
      <c r="A122" s="914" t="s">
        <v>757</v>
      </c>
    </row>
    <row r="123" spans="1:5">
      <c r="A123" s="910" t="s">
        <v>758</v>
      </c>
    </row>
    <row r="124" spans="1:5">
      <c r="A124" s="914" t="s">
        <v>795</v>
      </c>
    </row>
    <row r="125" spans="1:5">
      <c r="A125" s="910" t="s">
        <v>796</v>
      </c>
    </row>
    <row r="126" spans="1:5">
      <c r="A126" s="914" t="s">
        <v>797</v>
      </c>
    </row>
    <row r="127" spans="1:5">
      <c r="A127" s="910" t="s">
        <v>798</v>
      </c>
    </row>
    <row r="128" spans="1:5">
      <c r="A128" s="914" t="s">
        <v>799</v>
      </c>
    </row>
    <row r="129" spans="1:1">
      <c r="A129" s="910" t="s">
        <v>872</v>
      </c>
    </row>
    <row r="130" spans="1:1">
      <c r="A130" s="914" t="s">
        <v>764</v>
      </c>
    </row>
    <row r="131" spans="1:1">
      <c r="A131" s="910" t="s">
        <v>868</v>
      </c>
    </row>
    <row r="132" spans="1:1">
      <c r="A132" s="914" t="s">
        <v>765</v>
      </c>
    </row>
    <row r="133" spans="1:1">
      <c r="A133" s="910" t="s">
        <v>870</v>
      </c>
    </row>
    <row r="134" spans="1:1">
      <c r="A134" s="914" t="s">
        <v>766</v>
      </c>
    </row>
    <row r="135" spans="1:1">
      <c r="A135" s="910" t="s">
        <v>800</v>
      </c>
    </row>
    <row r="136" spans="1:1">
      <c r="A136" s="914" t="s">
        <v>801</v>
      </c>
    </row>
    <row r="137" spans="1:1">
      <c r="A137" s="910" t="s">
        <v>802</v>
      </c>
    </row>
    <row r="138" spans="1:1">
      <c r="A138" s="914" t="s">
        <v>803</v>
      </c>
    </row>
    <row r="139" spans="1:1">
      <c r="A139" s="910" t="s">
        <v>804</v>
      </c>
    </row>
    <row r="140" spans="1:1">
      <c r="A140" s="914" t="s">
        <v>805</v>
      </c>
    </row>
    <row r="141" spans="1:1">
      <c r="A141" s="910" t="s">
        <v>806</v>
      </c>
    </row>
    <row r="142" spans="1:1">
      <c r="A142" s="664"/>
    </row>
    <row r="143" spans="1:1">
      <c r="A143" s="665" t="s">
        <v>788</v>
      </c>
    </row>
    <row r="144" spans="1:1">
      <c r="A144" s="654"/>
    </row>
    <row r="145" spans="1:1">
      <c r="A145" s="915" t="s">
        <v>732</v>
      </c>
    </row>
    <row r="146" spans="1:1">
      <c r="A146" s="910" t="s">
        <v>733</v>
      </c>
    </row>
    <row r="147" spans="1:1">
      <c r="A147" s="915" t="s">
        <v>734</v>
      </c>
    </row>
    <row r="148" spans="1:1">
      <c r="A148" s="910" t="s">
        <v>735</v>
      </c>
    </row>
    <row r="149" spans="1:1">
      <c r="A149" s="915" t="s">
        <v>736</v>
      </c>
    </row>
    <row r="150" spans="1:1">
      <c r="A150" s="910" t="s">
        <v>737</v>
      </c>
    </row>
    <row r="151" spans="1:1">
      <c r="A151" s="915" t="s">
        <v>738</v>
      </c>
    </row>
    <row r="152" spans="1:1">
      <c r="A152" s="910" t="s">
        <v>1088</v>
      </c>
    </row>
    <row r="153" spans="1:1">
      <c r="A153" s="915" t="s">
        <v>739</v>
      </c>
    </row>
    <row r="154" spans="1:1">
      <c r="A154" s="910" t="s">
        <v>740</v>
      </c>
    </row>
    <row r="155" spans="1:1">
      <c r="A155" s="915" t="s">
        <v>741</v>
      </c>
    </row>
    <row r="156" spans="1:1">
      <c r="A156" s="910" t="s">
        <v>742</v>
      </c>
    </row>
    <row r="157" spans="1:1">
      <c r="A157" s="915" t="s">
        <v>743</v>
      </c>
    </row>
    <row r="158" spans="1:1">
      <c r="A158" s="910" t="s">
        <v>744</v>
      </c>
    </row>
    <row r="159" spans="1:1" s="268" customFormat="1">
      <c r="A159" s="915" t="s">
        <v>883</v>
      </c>
    </row>
    <row r="160" spans="1:1" s="268" customFormat="1">
      <c r="A160" s="910" t="s">
        <v>884</v>
      </c>
    </row>
    <row r="161" spans="1:8">
      <c r="A161" s="666"/>
    </row>
    <row r="162" spans="1:8">
      <c r="A162" s="647" t="s">
        <v>789</v>
      </c>
    </row>
    <row r="163" spans="1:8">
      <c r="A163" s="193"/>
      <c r="B163" s="193"/>
      <c r="C163" s="193"/>
      <c r="D163" s="193"/>
      <c r="E163" s="193"/>
    </row>
    <row r="164" spans="1:8">
      <c r="A164" s="63" t="s">
        <v>747</v>
      </c>
    </row>
    <row r="165" spans="1:8">
      <c r="A165" s="910" t="s">
        <v>748</v>
      </c>
    </row>
    <row r="166" spans="1:8">
      <c r="A166" s="63" t="s">
        <v>749</v>
      </c>
    </row>
    <row r="167" spans="1:8">
      <c r="A167" s="910" t="s">
        <v>750</v>
      </c>
      <c r="H167" s="241"/>
    </row>
    <row r="168" spans="1:8">
      <c r="A168" s="63" t="s">
        <v>751</v>
      </c>
    </row>
    <row r="169" spans="1:8">
      <c r="A169" s="910" t="s">
        <v>752</v>
      </c>
      <c r="F169" s="63"/>
    </row>
    <row r="170" spans="1:8">
      <c r="A170" s="63" t="s">
        <v>753</v>
      </c>
    </row>
    <row r="171" spans="1:8">
      <c r="A171" s="910" t="s">
        <v>754</v>
      </c>
    </row>
    <row r="172" spans="1:8">
      <c r="A172" s="63" t="s">
        <v>755</v>
      </c>
    </row>
    <row r="173" spans="1:8" s="268" customFormat="1">
      <c r="A173" s="910" t="s">
        <v>756</v>
      </c>
    </row>
    <row r="174" spans="1:8">
      <c r="A174" s="63" t="s">
        <v>888</v>
      </c>
    </row>
    <row r="175" spans="1:8" s="268" customFormat="1">
      <c r="A175" s="910" t="s">
        <v>889</v>
      </c>
    </row>
    <row r="176" spans="1:8" s="268" customFormat="1">
      <c r="A176" s="655"/>
    </row>
    <row r="177" spans="1:1">
      <c r="A177" s="656"/>
    </row>
    <row r="178" spans="1:1">
      <c r="A178" s="26" t="s">
        <v>4</v>
      </c>
    </row>
    <row r="179" spans="1:1">
      <c r="A179" s="657" t="s">
        <v>5</v>
      </c>
    </row>
    <row r="180" spans="1:1">
      <c r="A180" s="655"/>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5"/>
  <cols>
    <col min="1" max="1" width="6" customWidth="1"/>
    <col min="2" max="2" width="36.85546875" customWidth="1"/>
    <col min="3" max="3" width="13.140625" bestFit="1" customWidth="1"/>
    <col min="4" max="4" width="13.140625" customWidth="1"/>
    <col min="5" max="5" width="12.42578125" bestFit="1" customWidth="1"/>
    <col min="6" max="6" width="12.140625" customWidth="1"/>
  </cols>
  <sheetData>
    <row r="1" spans="1:8">
      <c r="A1" s="150" t="s">
        <v>1513</v>
      </c>
    </row>
    <row r="2" spans="1:8">
      <c r="A2" s="560" t="s">
        <v>1514</v>
      </c>
    </row>
    <row r="3" spans="1:8" ht="12.75" customHeight="1"/>
    <row r="4" spans="1:8" ht="12.75" customHeight="1">
      <c r="B4" s="847"/>
      <c r="C4" s="846"/>
      <c r="D4" s="846"/>
      <c r="E4" s="846"/>
      <c r="F4" s="25" t="s">
        <v>523</v>
      </c>
    </row>
    <row r="5" spans="1:8">
      <c r="A5" s="1138" t="s">
        <v>524</v>
      </c>
      <c r="B5" s="1138" t="s">
        <v>525</v>
      </c>
      <c r="C5" s="1139" t="s">
        <v>933</v>
      </c>
      <c r="D5" s="1139"/>
      <c r="E5" s="1140" t="s">
        <v>934</v>
      </c>
      <c r="F5" s="1140"/>
    </row>
    <row r="6" spans="1:8" ht="65.25">
      <c r="A6" s="1138"/>
      <c r="B6" s="1138"/>
      <c r="C6" s="409" t="s">
        <v>526</v>
      </c>
      <c r="D6" s="409" t="s">
        <v>527</v>
      </c>
      <c r="E6" s="409" t="s">
        <v>528</v>
      </c>
      <c r="F6" s="409" t="s">
        <v>529</v>
      </c>
    </row>
    <row r="7" spans="1:8" ht="22.5">
      <c r="A7" s="91">
        <v>1</v>
      </c>
      <c r="B7" s="92" t="s">
        <v>530</v>
      </c>
      <c r="C7" s="933">
        <v>1724272</v>
      </c>
      <c r="D7" s="933">
        <v>289398.96773999999</v>
      </c>
      <c r="E7" s="933">
        <v>6999</v>
      </c>
      <c r="F7" s="933">
        <v>53990.057139999997</v>
      </c>
      <c r="G7" s="53"/>
    </row>
    <row r="8" spans="1:8" ht="22.5">
      <c r="A8" s="91">
        <v>2</v>
      </c>
      <c r="B8" s="92" t="s">
        <v>532</v>
      </c>
      <c r="C8" s="933">
        <v>365097</v>
      </c>
      <c r="D8" s="933">
        <v>436232.34698000003</v>
      </c>
      <c r="E8" s="933">
        <v>2730310</v>
      </c>
      <c r="F8" s="933">
        <v>205019.23627000002</v>
      </c>
      <c r="G8" s="53"/>
    </row>
    <row r="9" spans="1:8" ht="22.5">
      <c r="A9" s="91">
        <v>3</v>
      </c>
      <c r="B9" s="92" t="s">
        <v>531</v>
      </c>
      <c r="C9" s="933">
        <v>416792</v>
      </c>
      <c r="D9" s="933">
        <v>851135.77628999995</v>
      </c>
      <c r="E9" s="933">
        <v>65286</v>
      </c>
      <c r="F9" s="933">
        <v>444922.43085</v>
      </c>
      <c r="G9" s="53"/>
    </row>
    <row r="10" spans="1:8" ht="33.75">
      <c r="A10" s="91">
        <v>4</v>
      </c>
      <c r="B10" s="92" t="s">
        <v>533</v>
      </c>
      <c r="C10" s="933">
        <v>24</v>
      </c>
      <c r="D10" s="933">
        <v>2615.7898599999999</v>
      </c>
      <c r="E10" s="933">
        <v>109</v>
      </c>
      <c r="F10" s="933">
        <v>1644.2287799999999</v>
      </c>
    </row>
    <row r="11" spans="1:8" ht="22.5">
      <c r="A11" s="91">
        <v>5</v>
      </c>
      <c r="B11" s="92" t="s">
        <v>534</v>
      </c>
      <c r="C11" s="933">
        <v>140</v>
      </c>
      <c r="D11" s="933">
        <v>6385.1737800000001</v>
      </c>
      <c r="E11" s="933">
        <v>12</v>
      </c>
      <c r="F11" s="190">
        <v>1513.26603</v>
      </c>
    </row>
    <row r="12" spans="1:8" ht="22.5">
      <c r="A12" s="91">
        <v>6</v>
      </c>
      <c r="B12" s="92" t="s">
        <v>535</v>
      </c>
      <c r="C12" s="933">
        <v>18730</v>
      </c>
      <c r="D12" s="933">
        <v>150217.88828000001</v>
      </c>
      <c r="E12" s="933">
        <v>792</v>
      </c>
      <c r="F12" s="933">
        <v>64654.634389999999</v>
      </c>
    </row>
    <row r="13" spans="1:8" ht="22.5">
      <c r="A13" s="91">
        <v>7</v>
      </c>
      <c r="B13" s="92" t="s">
        <v>536</v>
      </c>
      <c r="C13" s="933">
        <v>5244</v>
      </c>
      <c r="D13" s="933">
        <v>24884.601979999999</v>
      </c>
      <c r="E13" s="933">
        <v>1425</v>
      </c>
      <c r="F13" s="933">
        <v>7229.1004999999996</v>
      </c>
    </row>
    <row r="14" spans="1:8" ht="22.5">
      <c r="A14" s="91">
        <v>8</v>
      </c>
      <c r="B14" s="92" t="s">
        <v>537</v>
      </c>
      <c r="C14" s="933">
        <v>466336</v>
      </c>
      <c r="D14" s="933">
        <v>550961.49444000004</v>
      </c>
      <c r="E14" s="933">
        <v>23012</v>
      </c>
      <c r="F14" s="933">
        <v>368111.77544</v>
      </c>
      <c r="H14" s="268"/>
    </row>
    <row r="15" spans="1:8" ht="22.5">
      <c r="A15" s="91">
        <v>9</v>
      </c>
      <c r="B15" s="92" t="s">
        <v>538</v>
      </c>
      <c r="C15" s="933">
        <v>481573</v>
      </c>
      <c r="D15" s="933">
        <v>703095.44811</v>
      </c>
      <c r="E15" s="933">
        <v>41767</v>
      </c>
      <c r="F15" s="933">
        <v>238013.96625</v>
      </c>
    </row>
    <row r="16" spans="1:8" ht="33.75">
      <c r="A16" s="91">
        <v>10</v>
      </c>
      <c r="B16" s="92" t="s">
        <v>539</v>
      </c>
      <c r="C16" s="933">
        <v>2042825</v>
      </c>
      <c r="D16" s="933">
        <v>1783687.5976</v>
      </c>
      <c r="E16" s="933">
        <v>55753</v>
      </c>
      <c r="F16" s="933">
        <v>814957.82472000003</v>
      </c>
    </row>
    <row r="17" spans="1:6" ht="33.75">
      <c r="A17" s="91">
        <v>11</v>
      </c>
      <c r="B17" s="92" t="s">
        <v>540</v>
      </c>
      <c r="C17" s="933">
        <v>1133</v>
      </c>
      <c r="D17" s="933">
        <v>2004.2651599999999</v>
      </c>
      <c r="E17" s="933">
        <v>6</v>
      </c>
      <c r="F17" s="933">
        <v>1373.4704299999999</v>
      </c>
    </row>
    <row r="18" spans="1:6" ht="22.5">
      <c r="A18" s="91">
        <v>12</v>
      </c>
      <c r="B18" s="92" t="s">
        <v>541</v>
      </c>
      <c r="C18" s="933">
        <v>45275</v>
      </c>
      <c r="D18" s="933">
        <v>29250.070100000001</v>
      </c>
      <c r="E18" s="933">
        <v>169</v>
      </c>
      <c r="F18" s="933">
        <v>3928.2569700000004</v>
      </c>
    </row>
    <row r="19" spans="1:6" ht="22.5">
      <c r="A19" s="91">
        <v>13</v>
      </c>
      <c r="B19" s="92" t="s">
        <v>542</v>
      </c>
      <c r="C19" s="933">
        <v>172475</v>
      </c>
      <c r="D19" s="933">
        <v>371549.20024999999</v>
      </c>
      <c r="E19" s="933">
        <v>7607</v>
      </c>
      <c r="F19" s="933">
        <v>121377.90568000001</v>
      </c>
    </row>
    <row r="20" spans="1:6" ht="22.5">
      <c r="A20" s="91">
        <v>14</v>
      </c>
      <c r="B20" s="92" t="s">
        <v>543</v>
      </c>
      <c r="C20" s="933">
        <v>50744</v>
      </c>
      <c r="D20" s="933">
        <v>205928.89772000001</v>
      </c>
      <c r="E20" s="933">
        <v>770</v>
      </c>
      <c r="F20" s="933">
        <v>-13675.051359999999</v>
      </c>
    </row>
    <row r="21" spans="1:6" ht="22.5">
      <c r="A21" s="91">
        <v>15</v>
      </c>
      <c r="B21" s="92" t="s">
        <v>544</v>
      </c>
      <c r="C21" s="933">
        <v>1946</v>
      </c>
      <c r="D21" s="933">
        <v>10316.359480000001</v>
      </c>
      <c r="E21" s="933">
        <v>359</v>
      </c>
      <c r="F21" s="933">
        <v>2334.0389599999999</v>
      </c>
    </row>
    <row r="22" spans="1:6" ht="22.5">
      <c r="A22" s="91">
        <v>16</v>
      </c>
      <c r="B22" s="92" t="s">
        <v>545</v>
      </c>
      <c r="C22" s="933">
        <v>186327</v>
      </c>
      <c r="D22" s="933">
        <v>109428.05706000001</v>
      </c>
      <c r="E22" s="933">
        <v>422</v>
      </c>
      <c r="F22" s="933">
        <v>23756.280019999998</v>
      </c>
    </row>
    <row r="23" spans="1:6" ht="22.5">
      <c r="A23" s="91">
        <v>17</v>
      </c>
      <c r="B23" s="92" t="s">
        <v>546</v>
      </c>
      <c r="C23" s="933">
        <v>34361</v>
      </c>
      <c r="D23" s="933">
        <v>2762.1016</v>
      </c>
      <c r="E23" s="933">
        <v>19</v>
      </c>
      <c r="F23" s="933">
        <v>282.40190999999999</v>
      </c>
    </row>
    <row r="24" spans="1:6" ht="22.5">
      <c r="A24" s="91">
        <v>18</v>
      </c>
      <c r="B24" s="92" t="s">
        <v>547</v>
      </c>
      <c r="C24" s="933">
        <v>461753</v>
      </c>
      <c r="D24" s="933">
        <v>66648.362899999993</v>
      </c>
      <c r="E24" s="933">
        <v>204907</v>
      </c>
      <c r="F24" s="933">
        <v>27612.1885</v>
      </c>
    </row>
    <row r="25" spans="1:6" ht="22.5">
      <c r="A25" s="91">
        <v>19</v>
      </c>
      <c r="B25" s="92" t="s">
        <v>548</v>
      </c>
      <c r="C25" s="933">
        <v>703548</v>
      </c>
      <c r="D25" s="933">
        <v>1497463.4351700002</v>
      </c>
      <c r="E25" s="933">
        <v>37639</v>
      </c>
      <c r="F25" s="933">
        <v>1596576.8083199998</v>
      </c>
    </row>
    <row r="26" spans="1:6" ht="22.5">
      <c r="A26" s="91">
        <v>20</v>
      </c>
      <c r="B26" s="92" t="s">
        <v>549</v>
      </c>
      <c r="C26" s="933">
        <v>3484</v>
      </c>
      <c r="D26" s="933">
        <v>5645.8387499999999</v>
      </c>
      <c r="E26" s="933">
        <v>2013</v>
      </c>
      <c r="F26" s="933">
        <v>14377.197039999999</v>
      </c>
    </row>
    <row r="27" spans="1:6" ht="33.75">
      <c r="A27" s="91">
        <v>21</v>
      </c>
      <c r="B27" s="92" t="s">
        <v>550</v>
      </c>
      <c r="C27" s="933">
        <v>592908</v>
      </c>
      <c r="D27" s="933">
        <v>71281.386599999998</v>
      </c>
      <c r="E27" s="933">
        <v>1345</v>
      </c>
      <c r="F27" s="933">
        <v>8097.0327400000006</v>
      </c>
    </row>
    <row r="28" spans="1:6" ht="22.5">
      <c r="A28" s="91">
        <v>22</v>
      </c>
      <c r="B28" s="92" t="s">
        <v>551</v>
      </c>
      <c r="C28" s="933">
        <v>2119</v>
      </c>
      <c r="D28" s="933">
        <v>1947.01298</v>
      </c>
      <c r="E28" s="933">
        <v>133</v>
      </c>
      <c r="F28" s="933">
        <v>4716.6079400000008</v>
      </c>
    </row>
    <row r="29" spans="1:6" ht="45">
      <c r="A29" s="91">
        <v>23</v>
      </c>
      <c r="B29" s="92" t="s">
        <v>552</v>
      </c>
      <c r="C29" s="933">
        <v>70274</v>
      </c>
      <c r="D29" s="933">
        <v>220387.60553</v>
      </c>
      <c r="E29" s="933">
        <v>3253</v>
      </c>
      <c r="F29" s="933">
        <v>139367.86629000001</v>
      </c>
    </row>
    <row r="30" spans="1:6" ht="22.5">
      <c r="A30" s="91">
        <v>24</v>
      </c>
      <c r="B30" s="92" t="s">
        <v>553</v>
      </c>
      <c r="C30" s="933">
        <v>0</v>
      </c>
      <c r="D30" s="933">
        <v>0</v>
      </c>
      <c r="E30" s="933">
        <v>0</v>
      </c>
      <c r="F30" s="933">
        <v>0</v>
      </c>
    </row>
    <row r="31" spans="1:6" ht="22.5">
      <c r="A31" s="91">
        <v>25</v>
      </c>
      <c r="B31" s="92" t="s">
        <v>554</v>
      </c>
      <c r="C31" s="933">
        <v>0</v>
      </c>
      <c r="D31" s="933">
        <v>0</v>
      </c>
      <c r="E31" s="933">
        <v>0</v>
      </c>
      <c r="F31" s="933">
        <v>0</v>
      </c>
    </row>
    <row r="32" spans="1:6" ht="22.5">
      <c r="A32" s="412"/>
      <c r="B32" s="413" t="s">
        <v>555</v>
      </c>
      <c r="C32" s="934">
        <v>6475047</v>
      </c>
      <c r="D32" s="934">
        <v>5596502.39934</v>
      </c>
      <c r="E32" s="934">
        <v>3139724</v>
      </c>
      <c r="F32" s="934">
        <v>2367046.0115</v>
      </c>
    </row>
    <row r="33" spans="1:7" ht="22.5">
      <c r="A33" s="412"/>
      <c r="B33" s="413" t="s">
        <v>556</v>
      </c>
      <c r="C33" s="934">
        <v>1372333</v>
      </c>
      <c r="D33" s="934">
        <v>1796725.2790299999</v>
      </c>
      <c r="E33" s="934">
        <v>44383</v>
      </c>
      <c r="F33" s="934">
        <v>1763135.5123299998</v>
      </c>
    </row>
    <row r="34" spans="1:7">
      <c r="A34" s="410"/>
      <c r="B34" s="411" t="s">
        <v>301</v>
      </c>
      <c r="C34" s="935">
        <v>7847380</v>
      </c>
      <c r="D34" s="935">
        <v>7393227.6783699999</v>
      </c>
      <c r="E34" s="935">
        <v>3184107</v>
      </c>
      <c r="F34" s="935">
        <v>4130181.5238299998</v>
      </c>
    </row>
    <row r="35" spans="1:7" ht="12.75" customHeight="1">
      <c r="A35" s="34" t="s">
        <v>522</v>
      </c>
      <c r="F35" s="268"/>
    </row>
    <row r="36" spans="1:7" ht="12.75" customHeight="1">
      <c r="G36" s="77"/>
    </row>
    <row r="37" spans="1:7" ht="12.75" customHeight="1">
      <c r="A37" s="631" t="s">
        <v>86</v>
      </c>
    </row>
    <row r="38" spans="1:7" ht="12.75" customHeight="1">
      <c r="F38" s="35" t="s">
        <v>1156</v>
      </c>
    </row>
    <row r="39" spans="1:7" ht="12.75" customHeight="1"/>
    <row r="40" spans="1:7">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8"/>
  <sheetViews>
    <sheetView showGridLines="0" zoomScaleNormal="100" workbookViewId="0">
      <pane ySplit="6" topLeftCell="A7" activePane="bottomLeft" state="frozen"/>
      <selection activeCell="A113" sqref="A113"/>
      <selection pane="bottomLeft"/>
    </sheetView>
  </sheetViews>
  <sheetFormatPr defaultRowHeight="15"/>
  <cols>
    <col min="1" max="1" width="40.140625"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 min="9" max="9" width="13.140625" bestFit="1" customWidth="1"/>
  </cols>
  <sheetData>
    <row r="1" spans="1:9">
      <c r="A1" s="616" t="s">
        <v>97</v>
      </c>
      <c r="B1" s="204"/>
      <c r="C1" s="204"/>
      <c r="D1" s="204"/>
      <c r="E1" s="204"/>
      <c r="F1" s="204"/>
      <c r="G1" s="204"/>
    </row>
    <row r="2" spans="1:9">
      <c r="A2" s="617" t="s">
        <v>98</v>
      </c>
      <c r="B2" s="204"/>
      <c r="C2" s="204"/>
      <c r="D2" s="204"/>
      <c r="E2" s="204"/>
      <c r="F2" s="204"/>
      <c r="G2" s="204"/>
    </row>
    <row r="3" spans="1:9" s="268" customFormat="1">
      <c r="A3" s="559"/>
      <c r="B3" s="204"/>
      <c r="C3" s="204"/>
      <c r="D3" s="204"/>
      <c r="E3" s="204"/>
      <c r="F3" s="204"/>
      <c r="G3" s="204"/>
    </row>
    <row r="4" spans="1:9" ht="12.75" customHeight="1">
      <c r="A4" s="24" t="s">
        <v>711</v>
      </c>
    </row>
    <row r="5" spans="1:9" ht="12.75" customHeight="1">
      <c r="A5" s="541" t="s">
        <v>712</v>
      </c>
      <c r="B5" s="204"/>
    </row>
    <row r="6" spans="1:9" ht="53.25" customHeight="1">
      <c r="A6" s="853" t="s">
        <v>896</v>
      </c>
      <c r="B6" s="1141" t="s">
        <v>502</v>
      </c>
      <c r="C6" s="1142"/>
      <c r="D6" s="1143"/>
      <c r="E6" s="1141" t="s">
        <v>904</v>
      </c>
      <c r="F6" s="1142"/>
      <c r="G6" s="1143"/>
      <c r="I6" s="195"/>
    </row>
    <row r="7" spans="1:9" s="268" customFormat="1">
      <c r="A7" s="1144" t="s">
        <v>915</v>
      </c>
      <c r="B7" s="421" t="str">
        <f>Naslovnica!A20</f>
        <v>Srpanj 2021.</v>
      </c>
      <c r="C7" s="1145" t="s">
        <v>916</v>
      </c>
      <c r="D7" s="1147" t="s">
        <v>911</v>
      </c>
      <c r="E7" s="421" t="str">
        <f>$B$7</f>
        <v>Srpanj 2021.</v>
      </c>
      <c r="F7" s="1145" t="s">
        <v>916</v>
      </c>
      <c r="G7" s="1147" t="s">
        <v>911</v>
      </c>
    </row>
    <row r="8" spans="1:9" s="268" customFormat="1">
      <c r="A8" s="1144"/>
      <c r="B8" s="837" t="str">
        <f>Naslovnica!A24</f>
        <v>July 2021</v>
      </c>
      <c r="C8" s="1146"/>
      <c r="D8" s="1144"/>
      <c r="E8" s="837" t="str">
        <f>$B$8</f>
        <v>July 2021</v>
      </c>
      <c r="F8" s="1146"/>
      <c r="G8" s="1144"/>
    </row>
    <row r="9" spans="1:9" ht="25.5">
      <c r="A9" s="248" t="s">
        <v>508</v>
      </c>
      <c r="B9" s="256">
        <v>121023973.89</v>
      </c>
      <c r="C9" s="252">
        <v>1049525965.16</v>
      </c>
      <c r="D9" s="259">
        <v>-2.9264800338542063E-2</v>
      </c>
      <c r="E9" s="256">
        <v>34960</v>
      </c>
      <c r="F9" s="251">
        <v>972315</v>
      </c>
      <c r="G9" s="262">
        <v>-0.6932660671199824</v>
      </c>
    </row>
    <row r="10" spans="1:9">
      <c r="A10" s="93" t="s">
        <v>510</v>
      </c>
      <c r="B10" s="257">
        <v>118809590.98999999</v>
      </c>
      <c r="C10" s="196">
        <v>923330856.79999995</v>
      </c>
      <c r="D10" s="260">
        <v>2.3010777037425711E-2</v>
      </c>
      <c r="E10" s="257">
        <v>34960</v>
      </c>
      <c r="F10" s="197">
        <v>972315</v>
      </c>
      <c r="G10" s="260">
        <v>-0.6932660671199824</v>
      </c>
    </row>
    <row r="11" spans="1:9">
      <c r="A11" s="93" t="s">
        <v>509</v>
      </c>
      <c r="B11" s="257" t="s">
        <v>149</v>
      </c>
      <c r="C11" s="196">
        <v>92556626.720000014</v>
      </c>
      <c r="D11" s="260">
        <v>-1</v>
      </c>
      <c r="E11" s="257" t="s">
        <v>149</v>
      </c>
      <c r="F11" s="197" t="s">
        <v>149</v>
      </c>
      <c r="G11" s="260" t="s">
        <v>149</v>
      </c>
    </row>
    <row r="12" spans="1:9">
      <c r="A12" s="93" t="s">
        <v>511</v>
      </c>
      <c r="B12" s="257" t="s">
        <v>149</v>
      </c>
      <c r="C12" s="197" t="s">
        <v>149</v>
      </c>
      <c r="D12" s="261" t="s">
        <v>149</v>
      </c>
      <c r="E12" s="257" t="s">
        <v>149</v>
      </c>
      <c r="F12" s="197" t="s">
        <v>149</v>
      </c>
      <c r="G12" s="260" t="s">
        <v>149</v>
      </c>
    </row>
    <row r="13" spans="1:9">
      <c r="A13" s="93" t="s">
        <v>905</v>
      </c>
      <c r="B13" s="257" t="s">
        <v>149</v>
      </c>
      <c r="C13" s="197" t="s">
        <v>149</v>
      </c>
      <c r="D13" s="261" t="s">
        <v>149</v>
      </c>
      <c r="E13" s="257" t="s">
        <v>149</v>
      </c>
      <c r="F13" s="197" t="s">
        <v>149</v>
      </c>
      <c r="G13" s="260" t="s">
        <v>149</v>
      </c>
    </row>
    <row r="14" spans="1:9">
      <c r="A14" s="93" t="s">
        <v>512</v>
      </c>
      <c r="B14" s="257" t="s">
        <v>149</v>
      </c>
      <c r="C14" s="197" t="s">
        <v>149</v>
      </c>
      <c r="D14" s="261" t="s">
        <v>149</v>
      </c>
      <c r="E14" s="257" t="s">
        <v>149</v>
      </c>
      <c r="F14" s="197" t="s">
        <v>149</v>
      </c>
      <c r="G14" s="260" t="s">
        <v>149</v>
      </c>
    </row>
    <row r="15" spans="1:9" s="268" customFormat="1">
      <c r="A15" s="93" t="s">
        <v>1126</v>
      </c>
      <c r="B15" s="257">
        <v>2214382.9</v>
      </c>
      <c r="C15" s="197">
        <v>33638481.640000001</v>
      </c>
      <c r="D15" s="261">
        <v>-0.69155421332314337</v>
      </c>
      <c r="E15" s="257" t="s">
        <v>149</v>
      </c>
      <c r="F15" s="197" t="s">
        <v>149</v>
      </c>
      <c r="G15" s="260" t="s">
        <v>149</v>
      </c>
    </row>
    <row r="16" spans="1:9">
      <c r="A16" s="936" t="s">
        <v>1122</v>
      </c>
      <c r="B16" s="937">
        <v>4763300</v>
      </c>
      <c r="C16" s="938">
        <v>296463252</v>
      </c>
      <c r="D16" s="939">
        <v>-0.9709889474546759</v>
      </c>
      <c r="E16" s="257" t="s">
        <v>149</v>
      </c>
      <c r="F16" s="197" t="s">
        <v>149</v>
      </c>
      <c r="G16" s="260" t="s">
        <v>149</v>
      </c>
    </row>
    <row r="17" spans="1:9">
      <c r="A17" s="936" t="s">
        <v>1123</v>
      </c>
      <c r="B17" s="937" t="s">
        <v>149</v>
      </c>
      <c r="C17" s="938" t="s">
        <v>149</v>
      </c>
      <c r="D17" s="939" t="s">
        <v>149</v>
      </c>
      <c r="E17" s="257" t="s">
        <v>149</v>
      </c>
      <c r="F17" s="197" t="s">
        <v>149</v>
      </c>
      <c r="G17" s="260" t="s">
        <v>149</v>
      </c>
    </row>
    <row r="18" spans="1:9" ht="18.75" customHeight="1">
      <c r="A18" s="414" t="s">
        <v>513</v>
      </c>
      <c r="B18" s="415">
        <v>125787273.89</v>
      </c>
      <c r="C18" s="416">
        <v>1345989217.1599998</v>
      </c>
      <c r="D18" s="417">
        <v>-0.56454143574691229</v>
      </c>
      <c r="E18" s="415">
        <v>34960</v>
      </c>
      <c r="F18" s="806">
        <v>972315</v>
      </c>
      <c r="G18" s="417">
        <v>-0.6932660671199824</v>
      </c>
      <c r="I18" s="45"/>
    </row>
    <row r="19" spans="1:9" ht="15" customHeight="1">
      <c r="A19" s="1148" t="s">
        <v>914</v>
      </c>
      <c r="B19" s="418" t="str">
        <f>B7</f>
        <v>Srpanj 2021.</v>
      </c>
      <c r="C19" s="1146" t="s">
        <v>916</v>
      </c>
      <c r="D19" s="1144" t="s">
        <v>911</v>
      </c>
      <c r="E19" s="838" t="str">
        <f>E7</f>
        <v>Srpanj 2021.</v>
      </c>
      <c r="F19" s="1146" t="s">
        <v>916</v>
      </c>
      <c r="G19" s="1144" t="s">
        <v>911</v>
      </c>
    </row>
    <row r="20" spans="1:9" s="268" customFormat="1">
      <c r="A20" s="1148"/>
      <c r="B20" s="837" t="str">
        <f>B8</f>
        <v>July 2021</v>
      </c>
      <c r="C20" s="1146"/>
      <c r="D20" s="1144"/>
      <c r="E20" s="840" t="str">
        <f>E8</f>
        <v>July 2021</v>
      </c>
      <c r="F20" s="1146"/>
      <c r="G20" s="1144"/>
    </row>
    <row r="21" spans="1:9" ht="25.5">
      <c r="A21" s="249" t="s">
        <v>514</v>
      </c>
      <c r="B21" s="256">
        <v>3514243</v>
      </c>
      <c r="C21" s="251">
        <v>110036514</v>
      </c>
      <c r="D21" s="262">
        <v>-0.6533591701317667</v>
      </c>
      <c r="E21" s="256">
        <v>46</v>
      </c>
      <c r="F21" s="251">
        <v>1389</v>
      </c>
      <c r="G21" s="262">
        <v>-0.81889763779527558</v>
      </c>
    </row>
    <row r="22" spans="1:9">
      <c r="A22" s="93" t="s">
        <v>510</v>
      </c>
      <c r="B22" s="257">
        <v>3497492</v>
      </c>
      <c r="C22" s="197">
        <v>22499771</v>
      </c>
      <c r="D22" s="260">
        <v>0.11033430742441541</v>
      </c>
      <c r="E22" s="257">
        <v>46</v>
      </c>
      <c r="F22" s="197">
        <v>1389</v>
      </c>
      <c r="G22" s="260">
        <v>-0.81889763779527558</v>
      </c>
    </row>
    <row r="23" spans="1:9">
      <c r="A23" s="93" t="s">
        <v>509</v>
      </c>
      <c r="B23" s="257" t="s">
        <v>149</v>
      </c>
      <c r="C23" s="197">
        <v>87255821</v>
      </c>
      <c r="D23" s="260">
        <v>-1</v>
      </c>
      <c r="E23" s="257" t="s">
        <v>149</v>
      </c>
      <c r="F23" s="197" t="s">
        <v>149</v>
      </c>
      <c r="G23" s="260" t="s">
        <v>149</v>
      </c>
    </row>
    <row r="24" spans="1:9">
      <c r="A24" s="93" t="s">
        <v>511</v>
      </c>
      <c r="B24" s="257" t="s">
        <v>149</v>
      </c>
      <c r="C24" s="197" t="s">
        <v>149</v>
      </c>
      <c r="D24" s="261" t="s">
        <v>149</v>
      </c>
      <c r="E24" s="257" t="s">
        <v>149</v>
      </c>
      <c r="F24" s="197" t="s">
        <v>149</v>
      </c>
      <c r="G24" s="260" t="s">
        <v>149</v>
      </c>
    </row>
    <row r="25" spans="1:9">
      <c r="A25" s="93" t="s">
        <v>905</v>
      </c>
      <c r="B25" s="257" t="s">
        <v>149</v>
      </c>
      <c r="C25" s="197" t="s">
        <v>149</v>
      </c>
      <c r="D25" s="261" t="s">
        <v>149</v>
      </c>
      <c r="E25" s="257" t="s">
        <v>149</v>
      </c>
      <c r="F25" s="197" t="s">
        <v>149</v>
      </c>
      <c r="G25" s="260" t="s">
        <v>149</v>
      </c>
    </row>
    <row r="26" spans="1:9">
      <c r="A26" s="93" t="s">
        <v>512</v>
      </c>
      <c r="B26" s="257" t="s">
        <v>149</v>
      </c>
      <c r="C26" s="197" t="s">
        <v>149</v>
      </c>
      <c r="D26" s="261" t="s">
        <v>149</v>
      </c>
      <c r="E26" s="257" t="s">
        <v>149</v>
      </c>
      <c r="F26" s="197" t="s">
        <v>149</v>
      </c>
      <c r="G26" s="260" t="s">
        <v>149</v>
      </c>
    </row>
    <row r="27" spans="1:9" s="268" customFormat="1">
      <c r="A27" s="93" t="s">
        <v>1126</v>
      </c>
      <c r="B27" s="257">
        <v>16751</v>
      </c>
      <c r="C27" s="197">
        <v>280922</v>
      </c>
      <c r="D27" s="261">
        <v>-0.68689719626168222</v>
      </c>
      <c r="E27" s="257" t="s">
        <v>149</v>
      </c>
      <c r="F27" s="197" t="s">
        <v>149</v>
      </c>
      <c r="G27" s="260" t="s">
        <v>149</v>
      </c>
    </row>
    <row r="28" spans="1:9">
      <c r="A28" s="936" t="s">
        <v>1124</v>
      </c>
      <c r="B28" s="937">
        <v>15320</v>
      </c>
      <c r="C28" s="938">
        <v>2344531</v>
      </c>
      <c r="D28" s="1022">
        <v>-0.97837154078771638</v>
      </c>
      <c r="E28" s="257" t="s">
        <v>149</v>
      </c>
      <c r="F28" s="197" t="s">
        <v>149</v>
      </c>
      <c r="G28" s="260" t="s">
        <v>149</v>
      </c>
    </row>
    <row r="29" spans="1:9">
      <c r="A29" s="936" t="s">
        <v>1125</v>
      </c>
      <c r="B29" s="937" t="s">
        <v>149</v>
      </c>
      <c r="C29" s="938" t="s">
        <v>149</v>
      </c>
      <c r="D29" s="939" t="s">
        <v>149</v>
      </c>
      <c r="E29" s="257" t="s">
        <v>149</v>
      </c>
      <c r="F29" s="197" t="s">
        <v>149</v>
      </c>
      <c r="G29" s="260" t="s">
        <v>149</v>
      </c>
    </row>
    <row r="30" spans="1:9" ht="18.75" customHeight="1">
      <c r="A30" s="414" t="s">
        <v>515</v>
      </c>
      <c r="B30" s="415">
        <v>3529563</v>
      </c>
      <c r="C30" s="419">
        <v>112381045</v>
      </c>
      <c r="D30" s="417">
        <v>-0.67458431296658095</v>
      </c>
      <c r="E30" s="415">
        <v>46</v>
      </c>
      <c r="F30" s="419">
        <v>1389</v>
      </c>
      <c r="G30" s="417">
        <v>-0.81889763779527558</v>
      </c>
    </row>
    <row r="31" spans="1:9" ht="18.75" customHeight="1">
      <c r="A31" s="422" t="s">
        <v>516</v>
      </c>
      <c r="B31" s="256">
        <v>6980</v>
      </c>
      <c r="C31" s="423">
        <v>54635</v>
      </c>
      <c r="D31" s="424">
        <v>9.0965926852141221E-2</v>
      </c>
      <c r="E31" s="256">
        <v>7</v>
      </c>
      <c r="F31" s="423">
        <v>26</v>
      </c>
      <c r="G31" s="424">
        <v>-0.46153846153846156</v>
      </c>
    </row>
    <row r="32" spans="1:9" ht="15" customHeight="1">
      <c r="A32" s="1148" t="s">
        <v>913</v>
      </c>
      <c r="B32" s="418" t="str">
        <f>B7</f>
        <v>Srpanj 2021.</v>
      </c>
      <c r="C32" s="1146" t="s">
        <v>916</v>
      </c>
      <c r="D32" s="1144" t="s">
        <v>911</v>
      </c>
      <c r="E32" s="418" t="str">
        <f>E7</f>
        <v>Srpanj 2021.</v>
      </c>
      <c r="F32" s="1146" t="s">
        <v>916</v>
      </c>
      <c r="G32" s="1144" t="s">
        <v>911</v>
      </c>
    </row>
    <row r="33" spans="1:7" s="268" customFormat="1">
      <c r="A33" s="1148"/>
      <c r="B33" s="837" t="str">
        <f>B8</f>
        <v>July 2021</v>
      </c>
      <c r="C33" s="1146"/>
      <c r="D33" s="1144"/>
      <c r="E33" s="837" t="str">
        <f>E8</f>
        <v>July 2021</v>
      </c>
      <c r="F33" s="1146"/>
      <c r="G33" s="1144"/>
    </row>
    <row r="34" spans="1:7" ht="17.25" customHeight="1">
      <c r="A34" s="250" t="s">
        <v>517</v>
      </c>
      <c r="B34" s="257">
        <v>577091110.90999997</v>
      </c>
      <c r="C34" s="197">
        <v>3439968800.4499998</v>
      </c>
      <c r="D34" s="260">
        <v>0.23134845595837361</v>
      </c>
      <c r="E34" s="257" t="s">
        <v>149</v>
      </c>
      <c r="F34" s="197" t="s">
        <v>149</v>
      </c>
      <c r="G34" s="260" t="s">
        <v>149</v>
      </c>
    </row>
    <row r="35" spans="1:7" ht="17.25" customHeight="1">
      <c r="A35" s="250" t="s">
        <v>518</v>
      </c>
      <c r="B35" s="257">
        <v>455380342</v>
      </c>
      <c r="C35" s="266">
        <v>2465803011</v>
      </c>
      <c r="D35" s="260">
        <v>0.48968802692035474</v>
      </c>
      <c r="E35" s="257" t="s">
        <v>149</v>
      </c>
      <c r="F35" s="197" t="s">
        <v>149</v>
      </c>
      <c r="G35" s="260" t="s">
        <v>149</v>
      </c>
    </row>
    <row r="36" spans="1:7">
      <c r="A36" s="1148" t="s">
        <v>909</v>
      </c>
      <c r="B36" s="839" t="str">
        <f>B7</f>
        <v>Srpanj 2021.</v>
      </c>
      <c r="C36" s="1149" t="s">
        <v>910</v>
      </c>
      <c r="D36" s="1144" t="s">
        <v>911</v>
      </c>
      <c r="E36" s="420"/>
      <c r="F36" s="1149"/>
      <c r="G36" s="1144"/>
    </row>
    <row r="37" spans="1:7" s="268" customFormat="1" ht="21" customHeight="1">
      <c r="A37" s="1148"/>
      <c r="B37" s="837" t="str">
        <f>B8</f>
        <v>July 2021</v>
      </c>
      <c r="C37" s="1149"/>
      <c r="D37" s="1144"/>
      <c r="E37" s="420"/>
      <c r="F37" s="1149"/>
      <c r="G37" s="1144"/>
    </row>
    <row r="38" spans="1:7">
      <c r="A38" s="198" t="s">
        <v>63</v>
      </c>
      <c r="B38" s="258">
        <v>1948.31</v>
      </c>
      <c r="C38" s="94">
        <v>0.12017547390026961</v>
      </c>
      <c r="D38" s="260">
        <v>-1.6248504158061894E-2</v>
      </c>
      <c r="E38" s="258"/>
      <c r="F38" s="94"/>
      <c r="G38" s="260"/>
    </row>
    <row r="39" spans="1:7">
      <c r="A39" s="95" t="s">
        <v>119</v>
      </c>
      <c r="B39" s="258">
        <v>1350.51</v>
      </c>
      <c r="C39" s="94">
        <v>0.14460670062463432</v>
      </c>
      <c r="D39" s="260">
        <v>-4.5478668514314924E-3</v>
      </c>
      <c r="E39" s="258"/>
      <c r="F39" s="94"/>
      <c r="G39" s="260"/>
    </row>
    <row r="40" spans="1:7">
      <c r="A40" s="95" t="s">
        <v>64</v>
      </c>
      <c r="B40" s="258">
        <v>1197.75</v>
      </c>
      <c r="C40" s="94">
        <v>0.10106544341383161</v>
      </c>
      <c r="D40" s="260">
        <v>-1.6883905706218338E-2</v>
      </c>
      <c r="E40" s="258"/>
      <c r="F40" s="94"/>
      <c r="G40" s="260"/>
    </row>
    <row r="41" spans="1:7" s="268" customFormat="1">
      <c r="A41" s="95" t="s">
        <v>1102</v>
      </c>
      <c r="B41" s="258">
        <v>1227.3399999999999</v>
      </c>
      <c r="C41" s="94">
        <v>0.12876495636099428</v>
      </c>
      <c r="D41" s="260">
        <v>-5.429321577906765E-3</v>
      </c>
      <c r="E41" s="258"/>
      <c r="F41" s="94"/>
      <c r="G41" s="260"/>
    </row>
    <row r="42" spans="1:7">
      <c r="A42" s="95" t="s">
        <v>866</v>
      </c>
      <c r="B42" s="258">
        <v>1157.5</v>
      </c>
      <c r="C42" s="94">
        <v>0.10436881625020278</v>
      </c>
      <c r="D42" s="260">
        <v>-1.0912011757970408E-2</v>
      </c>
      <c r="E42" s="258"/>
      <c r="F42" s="94"/>
      <c r="G42" s="260"/>
    </row>
    <row r="43" spans="1:7" s="268" customFormat="1">
      <c r="A43" s="95" t="s">
        <v>99</v>
      </c>
      <c r="B43" s="258">
        <v>1184.26</v>
      </c>
      <c r="C43" s="94">
        <v>7.2407860182921446E-2</v>
      </c>
      <c r="D43" s="260">
        <v>9.9953946134034855E-3</v>
      </c>
      <c r="E43" s="258"/>
      <c r="F43" s="94"/>
      <c r="G43" s="260"/>
    </row>
    <row r="44" spans="1:7">
      <c r="A44" s="95" t="s">
        <v>100</v>
      </c>
      <c r="B44" s="258">
        <v>1069.28</v>
      </c>
      <c r="C44" s="94">
        <v>0.12502498816350149</v>
      </c>
      <c r="D44" s="260">
        <v>1.0016757004707166E-3</v>
      </c>
      <c r="E44" s="258"/>
      <c r="F44" s="94"/>
      <c r="G44" s="260"/>
    </row>
    <row r="45" spans="1:7">
      <c r="A45" s="95" t="s">
        <v>101</v>
      </c>
      <c r="B45" s="258">
        <v>472.33</v>
      </c>
      <c r="C45" s="94">
        <v>-0.32421953243482993</v>
      </c>
      <c r="D45" s="260">
        <v>-1.1842077438727339E-3</v>
      </c>
      <c r="E45" s="258"/>
      <c r="F45" s="94"/>
      <c r="G45" s="260"/>
    </row>
    <row r="46" spans="1:7">
      <c r="A46" s="95" t="s">
        <v>102</v>
      </c>
      <c r="B46" s="258">
        <v>718.36</v>
      </c>
      <c r="C46" s="94">
        <v>0.15239989733059556</v>
      </c>
      <c r="D46" s="260">
        <v>-7.6118640087308176E-3</v>
      </c>
      <c r="E46" s="258"/>
      <c r="F46" s="94"/>
      <c r="G46" s="260"/>
    </row>
    <row r="47" spans="1:7">
      <c r="A47" s="95" t="s">
        <v>103</v>
      </c>
      <c r="B47" s="258">
        <v>899.43</v>
      </c>
      <c r="C47" s="94"/>
      <c r="D47" s="260">
        <v>5.7841811231990503E-2</v>
      </c>
      <c r="E47" s="258"/>
      <c r="F47" s="94"/>
      <c r="G47" s="260"/>
    </row>
    <row r="48" spans="1:7">
      <c r="A48" s="95" t="s">
        <v>104</v>
      </c>
      <c r="B48" s="258">
        <v>3450.1</v>
      </c>
      <c r="C48" s="94">
        <v>-8.0132951118037088E-3</v>
      </c>
      <c r="D48" s="260">
        <v>-4.8051320962957833E-2</v>
      </c>
      <c r="E48" s="258"/>
      <c r="F48" s="94"/>
      <c r="G48" s="260"/>
    </row>
    <row r="49" spans="1:7">
      <c r="A49" s="198" t="s">
        <v>65</v>
      </c>
      <c r="B49" s="258">
        <v>111.7444</v>
      </c>
      <c r="C49" s="94">
        <v>-5.476162716703592E-3</v>
      </c>
      <c r="D49" s="260">
        <v>-2.7465866727027777E-4</v>
      </c>
      <c r="E49" s="258"/>
      <c r="F49" s="94"/>
      <c r="G49" s="260"/>
    </row>
    <row r="50" spans="1:7">
      <c r="A50" s="198" t="s">
        <v>87</v>
      </c>
      <c r="B50" s="258">
        <v>188.5213</v>
      </c>
      <c r="C50" s="94">
        <v>8.7459360425670152E-3</v>
      </c>
      <c r="D50" s="260">
        <v>1.700307064828932E-3</v>
      </c>
      <c r="E50" s="258"/>
      <c r="F50" s="94"/>
      <c r="G50" s="260"/>
    </row>
    <row r="51" spans="1:7" ht="15" customHeight="1">
      <c r="A51" s="1148" t="s">
        <v>912</v>
      </c>
      <c r="B51" s="418" t="str">
        <f>B7</f>
        <v>Srpanj 2021.</v>
      </c>
      <c r="C51" s="1150"/>
      <c r="D51" s="1144" t="s">
        <v>911</v>
      </c>
      <c r="E51" s="418" t="str">
        <f>E7</f>
        <v>Srpanj 2021.</v>
      </c>
      <c r="F51" s="1150"/>
      <c r="G51" s="1144" t="s">
        <v>911</v>
      </c>
    </row>
    <row r="52" spans="1:7" s="268" customFormat="1">
      <c r="A52" s="1148"/>
      <c r="B52" s="837" t="str">
        <f>B8</f>
        <v>July 2021</v>
      </c>
      <c r="C52" s="1150"/>
      <c r="D52" s="1144"/>
      <c r="E52" s="837" t="str">
        <f>E8</f>
        <v>July 2021</v>
      </c>
      <c r="F52" s="1150"/>
      <c r="G52" s="1144"/>
    </row>
    <row r="53" spans="1:7">
      <c r="A53" s="93" t="s">
        <v>510</v>
      </c>
      <c r="B53" s="257">
        <v>131418.04493546</v>
      </c>
      <c r="C53" s="197"/>
      <c r="D53" s="260">
        <v>4.4592879625964255E-3</v>
      </c>
      <c r="E53" s="257">
        <v>286.52069999999998</v>
      </c>
      <c r="F53" s="197"/>
      <c r="G53" s="260">
        <v>-0.73710241471007309</v>
      </c>
    </row>
    <row r="54" spans="1:7">
      <c r="A54" s="93" t="s">
        <v>509</v>
      </c>
      <c r="B54" s="257">
        <v>136016.31446048</v>
      </c>
      <c r="C54" s="197"/>
      <c r="D54" s="260">
        <v>2.489980225616395E-2</v>
      </c>
      <c r="E54" s="257" t="s">
        <v>149</v>
      </c>
      <c r="F54" s="197"/>
      <c r="G54" s="260" t="s">
        <v>149</v>
      </c>
    </row>
    <row r="55" spans="1:7">
      <c r="A55" s="93" t="s">
        <v>511</v>
      </c>
      <c r="B55" s="257" t="s">
        <v>149</v>
      </c>
      <c r="C55" s="197"/>
      <c r="D55" s="261" t="s">
        <v>149</v>
      </c>
      <c r="E55" s="257" t="s">
        <v>149</v>
      </c>
      <c r="F55" s="197"/>
      <c r="G55" s="260" t="s">
        <v>149</v>
      </c>
    </row>
    <row r="56" spans="1:7">
      <c r="A56" s="93" t="s">
        <v>519</v>
      </c>
      <c r="B56" s="257" t="s">
        <v>149</v>
      </c>
      <c r="C56" s="197"/>
      <c r="D56" s="261" t="s">
        <v>149</v>
      </c>
      <c r="E56" s="257" t="s">
        <v>149</v>
      </c>
      <c r="F56" s="197"/>
      <c r="G56" s="260" t="s">
        <v>149</v>
      </c>
    </row>
    <row r="57" spans="1:7" s="268" customFormat="1">
      <c r="A57" s="93" t="s">
        <v>1126</v>
      </c>
      <c r="B57" s="257">
        <v>56.368659999999998</v>
      </c>
      <c r="C57" s="197"/>
      <c r="D57" s="260">
        <v>7.9673163622181242E-2</v>
      </c>
      <c r="E57" s="257" t="s">
        <v>149</v>
      </c>
      <c r="F57" s="197"/>
      <c r="G57" s="260" t="s">
        <v>149</v>
      </c>
    </row>
    <row r="58" spans="1:7" ht="18.75" customHeight="1">
      <c r="A58" s="414" t="s">
        <v>520</v>
      </c>
      <c r="B58" s="415">
        <v>267490.72805593995</v>
      </c>
      <c r="C58" s="419"/>
      <c r="D58" s="417">
        <v>1.4765200811122314E-2</v>
      </c>
      <c r="E58" s="415">
        <v>286.52069999999998</v>
      </c>
      <c r="F58" s="419"/>
      <c r="G58" s="417">
        <v>-0.73710241471007309</v>
      </c>
    </row>
    <row r="59" spans="1:7" s="204" customFormat="1">
      <c r="A59" s="20" t="s">
        <v>521</v>
      </c>
      <c r="B59" s="263"/>
      <c r="C59" s="244"/>
      <c r="D59" s="244"/>
    </row>
    <row r="60" spans="1:7" s="204" customFormat="1">
      <c r="A60" s="296"/>
      <c r="B60" s="264"/>
      <c r="C60" s="246"/>
      <c r="D60" s="247"/>
    </row>
    <row r="61" spans="1:7" s="204" customFormat="1">
      <c r="B61" s="245"/>
      <c r="C61" s="246"/>
      <c r="D61" s="247"/>
    </row>
    <row r="62" spans="1:7" s="204" customFormat="1">
      <c r="A62" s="631" t="s">
        <v>86</v>
      </c>
      <c r="B62" s="245"/>
      <c r="C62" s="246"/>
      <c r="D62" s="247"/>
    </row>
    <row r="63" spans="1:7" ht="12.75" customHeight="1">
      <c r="B63" s="36"/>
      <c r="C63" s="36"/>
      <c r="D63" s="36"/>
    </row>
    <row r="64" spans="1:7" ht="12.75" customHeight="1">
      <c r="B64" s="52"/>
      <c r="C64" s="52"/>
      <c r="G64" s="14" t="s">
        <v>1157</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61"/>
    </row>
    <row r="118" spans="1:1">
      <c r="A118" s="662"/>
    </row>
    <row r="120" spans="1:1">
      <c r="A120" s="662"/>
    </row>
    <row r="122" spans="1:1">
      <c r="A122" s="662"/>
    </row>
    <row r="124" spans="1:1">
      <c r="A124" s="662"/>
    </row>
    <row r="126" spans="1:1">
      <c r="A126" s="662"/>
    </row>
    <row r="128" spans="1:1">
      <c r="A128" s="662"/>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2" t="s">
        <v>713</v>
      </c>
      <c r="E1" s="140" t="str">
        <f>Naslovnica!A20</f>
        <v>Srpanj 2021.</v>
      </c>
      <c r="G1" s="142" t="s">
        <v>956</v>
      </c>
      <c r="H1" s="268"/>
      <c r="I1" s="268"/>
      <c r="J1" s="268"/>
      <c r="K1" s="140" t="str">
        <f>E1</f>
        <v>Srpanj 2021.</v>
      </c>
    </row>
    <row r="2" spans="1:18" ht="12.75" customHeight="1">
      <c r="A2" s="547" t="s">
        <v>714</v>
      </c>
      <c r="E2" s="557" t="str">
        <f>Naslovnica!A24</f>
        <v>July 2021</v>
      </c>
      <c r="G2" s="547" t="s">
        <v>957</v>
      </c>
      <c r="H2" s="268"/>
      <c r="I2" s="268"/>
      <c r="J2" s="268"/>
      <c r="K2" s="545" t="str">
        <f>E2</f>
        <v>July 2021</v>
      </c>
    </row>
    <row r="3" spans="1:18" ht="12.75" customHeight="1">
      <c r="A3" s="39" t="s">
        <v>486</v>
      </c>
      <c r="G3" s="39" t="s">
        <v>495</v>
      </c>
      <c r="H3" s="268"/>
      <c r="I3" s="268"/>
      <c r="J3" s="268"/>
      <c r="K3" s="268"/>
    </row>
    <row r="4" spans="1:18" ht="45" customHeight="1">
      <c r="A4" s="425" t="s">
        <v>487</v>
      </c>
      <c r="B4" s="425" t="s">
        <v>488</v>
      </c>
      <c r="C4" s="425" t="s">
        <v>489</v>
      </c>
      <c r="D4" s="425" t="s">
        <v>490</v>
      </c>
      <c r="E4" s="425" t="s">
        <v>491</v>
      </c>
      <c r="G4" s="425" t="s">
        <v>487</v>
      </c>
      <c r="H4" s="425" t="s">
        <v>488</v>
      </c>
      <c r="I4" s="425" t="s">
        <v>489</v>
      </c>
      <c r="J4" s="425" t="s">
        <v>490</v>
      </c>
      <c r="K4" s="425" t="s">
        <v>496</v>
      </c>
    </row>
    <row r="5" spans="1:18" ht="12.75" customHeight="1">
      <c r="A5" s="96" t="s">
        <v>1517</v>
      </c>
      <c r="B5" s="97">
        <v>15652448.300000001</v>
      </c>
      <c r="C5" s="98">
        <v>0.13174397933343146</v>
      </c>
      <c r="D5" s="99">
        <v>28.7</v>
      </c>
      <c r="E5" s="253">
        <v>-4.97</v>
      </c>
      <c r="F5" s="53"/>
      <c r="G5" s="96" t="s">
        <v>1537</v>
      </c>
      <c r="H5" s="97">
        <v>34960</v>
      </c>
      <c r="I5" s="98">
        <v>1</v>
      </c>
      <c r="J5" s="99">
        <v>800</v>
      </c>
      <c r="K5" s="253">
        <v>2.56</v>
      </c>
      <c r="P5" s="77"/>
      <c r="R5" s="836"/>
    </row>
    <row r="6" spans="1:18" ht="12.75" customHeight="1">
      <c r="A6" s="96" t="s">
        <v>1518</v>
      </c>
      <c r="B6" s="97">
        <v>13691540</v>
      </c>
      <c r="C6" s="98">
        <v>0.11523934966792702</v>
      </c>
      <c r="D6" s="99">
        <v>1665</v>
      </c>
      <c r="E6" s="253">
        <v>-0.89</v>
      </c>
      <c r="F6" s="53"/>
      <c r="G6" s="96"/>
      <c r="H6" s="97"/>
      <c r="I6" s="98"/>
      <c r="J6" s="99"/>
      <c r="K6" s="253"/>
      <c r="P6" s="77"/>
      <c r="R6" s="836"/>
    </row>
    <row r="7" spans="1:18" ht="12.75" customHeight="1">
      <c r="A7" s="96" t="s">
        <v>1519</v>
      </c>
      <c r="B7" s="97">
        <v>11734578</v>
      </c>
      <c r="C7" s="98">
        <v>9.8767935334342499E-2</v>
      </c>
      <c r="D7" s="99">
        <v>578</v>
      </c>
      <c r="E7" s="253">
        <v>-1.7000000000000002</v>
      </c>
      <c r="F7" s="53"/>
      <c r="G7" s="96"/>
      <c r="H7" s="97"/>
      <c r="I7" s="98"/>
      <c r="J7" s="99"/>
      <c r="K7" s="253"/>
      <c r="P7" s="77"/>
      <c r="R7" s="836"/>
    </row>
    <row r="8" spans="1:18" ht="12.75" customHeight="1">
      <c r="A8" s="96" t="s">
        <v>1520</v>
      </c>
      <c r="B8" s="97">
        <v>8710935</v>
      </c>
      <c r="C8" s="98">
        <v>7.3318449524274396E-2</v>
      </c>
      <c r="D8" s="99">
        <v>190.5</v>
      </c>
      <c r="E8" s="253">
        <v>1.6</v>
      </c>
      <c r="G8" s="96"/>
      <c r="H8" s="97"/>
      <c r="I8" s="98"/>
      <c r="J8" s="99"/>
      <c r="K8" s="253"/>
      <c r="P8" s="77"/>
      <c r="R8" s="836"/>
    </row>
    <row r="9" spans="1:18" ht="12.75" customHeight="1">
      <c r="A9" s="96" t="s">
        <v>1521</v>
      </c>
      <c r="B9" s="97">
        <v>8362868</v>
      </c>
      <c r="C9" s="98">
        <v>7.0388829136730974E-2</v>
      </c>
      <c r="D9" s="99">
        <v>420</v>
      </c>
      <c r="E9" s="253">
        <v>-0.24</v>
      </c>
      <c r="G9" s="96"/>
      <c r="H9" s="97"/>
      <c r="I9" s="98"/>
      <c r="J9" s="99"/>
      <c r="K9" s="253"/>
      <c r="P9" s="77"/>
      <c r="R9" s="836"/>
    </row>
    <row r="10" spans="1:18" ht="12.75" customHeight="1">
      <c r="A10" s="96" t="s">
        <v>1522</v>
      </c>
      <c r="B10" s="97">
        <v>8314781</v>
      </c>
      <c r="C10" s="98">
        <v>6.9984089085028858E-2</v>
      </c>
      <c r="D10" s="99">
        <v>420</v>
      </c>
      <c r="E10" s="254">
        <v>-3.45</v>
      </c>
      <c r="G10" s="96"/>
      <c r="H10" s="97"/>
      <c r="I10" s="98"/>
      <c r="J10" s="99"/>
      <c r="K10" s="254"/>
    </row>
    <row r="11" spans="1:18" ht="12.75" customHeight="1">
      <c r="A11" s="96" t="s">
        <v>1523</v>
      </c>
      <c r="B11" s="97">
        <v>7715610</v>
      </c>
      <c r="C11" s="98">
        <v>6.4940969291354692E-2</v>
      </c>
      <c r="D11" s="99">
        <v>755</v>
      </c>
      <c r="E11" s="253">
        <v>0</v>
      </c>
      <c r="G11" s="96"/>
      <c r="H11" s="97"/>
      <c r="I11" s="98"/>
      <c r="J11" s="99"/>
      <c r="K11" s="253"/>
    </row>
    <row r="12" spans="1:18" ht="12.75" customHeight="1">
      <c r="A12" s="96" t="s">
        <v>1524</v>
      </c>
      <c r="B12" s="97">
        <v>5781853.2599999998</v>
      </c>
      <c r="C12" s="98">
        <v>4.866486966095733E-2</v>
      </c>
      <c r="D12" s="99">
        <v>4.9400000000000004</v>
      </c>
      <c r="E12" s="253">
        <v>8.33</v>
      </c>
      <c r="G12" s="96"/>
      <c r="H12" s="97"/>
      <c r="I12" s="98"/>
      <c r="J12" s="99"/>
      <c r="K12" s="253"/>
    </row>
    <row r="13" spans="1:18" ht="12.75" customHeight="1">
      <c r="A13" s="96" t="s">
        <v>1525</v>
      </c>
      <c r="B13" s="97">
        <v>4440719</v>
      </c>
      <c r="C13" s="98">
        <v>3.7376772051793093E-2</v>
      </c>
      <c r="D13" s="99">
        <v>185.5</v>
      </c>
      <c r="E13" s="253">
        <v>-4.38</v>
      </c>
      <c r="G13" s="96"/>
      <c r="H13" s="97"/>
      <c r="I13" s="98"/>
      <c r="J13" s="99"/>
      <c r="K13" s="253"/>
    </row>
    <row r="14" spans="1:18" ht="12.75" customHeight="1">
      <c r="A14" s="96" t="s">
        <v>1526</v>
      </c>
      <c r="B14" s="97">
        <v>3710770</v>
      </c>
      <c r="C14" s="98">
        <v>3.1232916207180023E-2</v>
      </c>
      <c r="D14" s="99">
        <v>555</v>
      </c>
      <c r="E14" s="253">
        <v>2.78</v>
      </c>
      <c r="G14" s="96"/>
      <c r="H14" s="97"/>
      <c r="I14" s="98"/>
      <c r="J14" s="99"/>
      <c r="K14" s="253"/>
    </row>
    <row r="15" spans="1:18" ht="12.75" customHeight="1">
      <c r="A15" s="96" t="s">
        <v>492</v>
      </c>
      <c r="B15" s="97">
        <v>30693488.429999992</v>
      </c>
      <c r="C15" s="98">
        <v>0.25834184070697974</v>
      </c>
      <c r="D15" s="100"/>
      <c r="E15" s="255"/>
      <c r="G15" s="96" t="s">
        <v>497</v>
      </c>
      <c r="H15" s="97"/>
      <c r="I15" s="98"/>
      <c r="J15" s="100"/>
      <c r="K15" s="255"/>
    </row>
    <row r="16" spans="1:18" ht="15.75" customHeight="1">
      <c r="A16" s="427" t="s">
        <v>493</v>
      </c>
      <c r="B16" s="428">
        <f>SUM(B5:B15)</f>
        <v>118809590.98999999</v>
      </c>
      <c r="C16" s="429"/>
      <c r="D16" s="430"/>
      <c r="E16" s="430"/>
      <c r="G16" s="427" t="s">
        <v>493</v>
      </c>
      <c r="H16" s="428">
        <f>SUM(H5:H15)</f>
        <v>34960</v>
      </c>
      <c r="I16" s="429"/>
      <c r="J16" s="430"/>
      <c r="K16" s="430"/>
    </row>
    <row r="17" spans="1:11" ht="12.75" customHeight="1">
      <c r="A17" s="38" t="s">
        <v>494</v>
      </c>
      <c r="G17" s="38" t="s">
        <v>494</v>
      </c>
      <c r="H17" s="268"/>
      <c r="I17" s="268"/>
      <c r="J17" s="268"/>
      <c r="K17" s="268"/>
    </row>
    <row r="18" spans="1:11" ht="12.75" customHeight="1"/>
    <row r="19" spans="1:11" ht="12.75" customHeight="1">
      <c r="A19" s="142" t="s">
        <v>958</v>
      </c>
    </row>
    <row r="20" spans="1:11" ht="12.75" customHeight="1">
      <c r="A20" s="547" t="s">
        <v>959</v>
      </c>
    </row>
    <row r="21" spans="1:11" ht="12.75" customHeight="1">
      <c r="A21" s="39" t="s">
        <v>498</v>
      </c>
    </row>
    <row r="22" spans="1:11" ht="43.5">
      <c r="A22" s="425" t="s">
        <v>499</v>
      </c>
      <c r="B22" s="425" t="s">
        <v>488</v>
      </c>
      <c r="C22" s="425" t="s">
        <v>489</v>
      </c>
      <c r="D22" s="425" t="s">
        <v>500</v>
      </c>
    </row>
    <row r="23" spans="1:11" ht="15" customHeight="1">
      <c r="A23" s="102" t="s">
        <v>149</v>
      </c>
      <c r="B23" s="97" t="s">
        <v>149</v>
      </c>
      <c r="C23" s="103" t="s">
        <v>149</v>
      </c>
      <c r="D23" s="137" t="s">
        <v>149</v>
      </c>
      <c r="E23" s="53"/>
      <c r="F23" s="53"/>
      <c r="H23" s="45"/>
    </row>
    <row r="24" spans="1:11" ht="12.75" customHeight="1">
      <c r="A24" s="102"/>
      <c r="B24" s="97"/>
      <c r="C24" s="103"/>
      <c r="D24" s="137"/>
      <c r="E24" s="53"/>
      <c r="F24" s="53"/>
    </row>
    <row r="25" spans="1:11" ht="12.75" customHeight="1">
      <c r="A25" s="102"/>
      <c r="B25" s="97"/>
      <c r="C25" s="103"/>
      <c r="D25" s="137"/>
      <c r="E25" s="53"/>
      <c r="F25" s="53"/>
    </row>
    <row r="26" spans="1:11" ht="12.75" customHeight="1">
      <c r="A26" s="102"/>
      <c r="B26" s="97"/>
      <c r="C26" s="103"/>
      <c r="D26" s="137"/>
      <c r="E26" s="53"/>
    </row>
    <row r="27" spans="1:11" ht="12.75" customHeight="1">
      <c r="A27" s="102"/>
      <c r="B27" s="97"/>
      <c r="C27" s="103"/>
      <c r="D27" s="137"/>
    </row>
    <row r="28" spans="1:11" ht="12.75" customHeight="1">
      <c r="A28" s="102"/>
      <c r="B28" s="97"/>
      <c r="C28" s="103"/>
      <c r="D28" s="137"/>
    </row>
    <row r="29" spans="1:11" ht="12.75" customHeight="1">
      <c r="A29" s="102"/>
      <c r="B29" s="97"/>
      <c r="C29" s="103"/>
      <c r="D29" s="138"/>
    </row>
    <row r="30" spans="1:11" ht="12.75" customHeight="1">
      <c r="A30" s="102"/>
      <c r="B30" s="97"/>
      <c r="C30" s="103"/>
      <c r="D30" s="137"/>
    </row>
    <row r="31" spans="1:11" ht="12.75" customHeight="1">
      <c r="A31" s="102"/>
      <c r="B31" s="97"/>
      <c r="C31" s="103"/>
      <c r="D31" s="137"/>
    </row>
    <row r="32" spans="1:11" ht="12.75" customHeight="1">
      <c r="A32" s="102"/>
      <c r="B32" s="97"/>
      <c r="C32" s="103"/>
      <c r="D32" s="137"/>
    </row>
    <row r="33" spans="1:10" ht="15" customHeight="1">
      <c r="A33" s="96" t="s">
        <v>497</v>
      </c>
      <c r="B33" s="272">
        <v>0</v>
      </c>
      <c r="C33" s="103"/>
      <c r="D33" s="104"/>
    </row>
    <row r="34" spans="1:10" ht="15" customHeight="1">
      <c r="A34" s="435" t="s">
        <v>493</v>
      </c>
      <c r="B34" s="436">
        <f>SUM(B23:B33)</f>
        <v>0</v>
      </c>
      <c r="C34" s="437"/>
      <c r="D34" s="438"/>
    </row>
    <row r="35" spans="1:10" ht="15" customHeight="1">
      <c r="A35" s="101" t="s">
        <v>501</v>
      </c>
      <c r="B35" s="97"/>
      <c r="C35" s="103"/>
      <c r="D35" s="104"/>
    </row>
    <row r="36" spans="1:10" ht="12.75" customHeight="1">
      <c r="A36" s="192" t="s">
        <v>149</v>
      </c>
      <c r="B36" s="272">
        <v>0</v>
      </c>
      <c r="C36" s="103"/>
      <c r="D36" s="104"/>
    </row>
    <row r="37" spans="1:10" ht="12.75" customHeight="1">
      <c r="A37" s="96" t="s">
        <v>497</v>
      </c>
      <c r="B37" s="273">
        <v>0</v>
      </c>
      <c r="C37" s="103"/>
      <c r="D37" s="104"/>
    </row>
    <row r="38" spans="1:10" ht="15" customHeight="1">
      <c r="A38" s="105" t="s">
        <v>493</v>
      </c>
      <c r="B38" s="97"/>
      <c r="C38" s="103"/>
      <c r="D38" s="104"/>
    </row>
    <row r="39" spans="1:10" ht="26.25" customHeight="1">
      <c r="A39" s="431" t="s">
        <v>502</v>
      </c>
      <c r="B39" s="432">
        <f>B34+B38</f>
        <v>0</v>
      </c>
      <c r="C39" s="433"/>
      <c r="D39" s="434"/>
    </row>
    <row r="40" spans="1:10" ht="12.75" customHeight="1"/>
    <row r="41" spans="1:10" ht="12.75" customHeight="1">
      <c r="A41" s="142" t="s">
        <v>960</v>
      </c>
      <c r="G41" s="147"/>
      <c r="H41" s="204"/>
      <c r="I41" s="204"/>
      <c r="J41" s="204"/>
    </row>
    <row r="42" spans="1:10" ht="12.75" customHeight="1">
      <c r="A42" s="547" t="s">
        <v>961</v>
      </c>
      <c r="B42" s="45"/>
      <c r="G42" s="166"/>
      <c r="H42" s="204"/>
      <c r="I42" s="204"/>
      <c r="J42" s="204"/>
    </row>
    <row r="43" spans="1:10" ht="12.75" customHeight="1">
      <c r="A43" s="39" t="s">
        <v>498</v>
      </c>
      <c r="G43" s="217"/>
      <c r="H43" s="204"/>
      <c r="I43" s="204"/>
      <c r="J43" s="204"/>
    </row>
    <row r="44" spans="1:10" ht="43.5">
      <c r="A44" s="425" t="s">
        <v>1011</v>
      </c>
      <c r="B44" s="425" t="s">
        <v>488</v>
      </c>
      <c r="C44" s="425" t="s">
        <v>489</v>
      </c>
      <c r="D44" s="207"/>
      <c r="G44" s="207"/>
      <c r="H44" s="218"/>
      <c r="I44" s="207"/>
      <c r="J44" s="207"/>
    </row>
    <row r="45" spans="1:10" ht="12.75" customHeight="1">
      <c r="A45" s="102" t="s">
        <v>1527</v>
      </c>
      <c r="B45" s="97">
        <v>197701547.68000001</v>
      </c>
      <c r="C45" s="103">
        <v>0.34258290232238986</v>
      </c>
      <c r="D45" s="209"/>
      <c r="E45" s="53"/>
      <c r="F45" s="53"/>
      <c r="G45" s="206"/>
      <c r="H45" s="203"/>
      <c r="I45" s="208"/>
      <c r="J45" s="209"/>
    </row>
    <row r="46" spans="1:10" ht="12.75" customHeight="1">
      <c r="A46" s="102" t="s">
        <v>1528</v>
      </c>
      <c r="B46" s="97">
        <v>92370139.030000001</v>
      </c>
      <c r="C46" s="103">
        <v>0.16006162161178311</v>
      </c>
      <c r="D46" s="209"/>
      <c r="E46" s="53"/>
      <c r="F46" s="53"/>
      <c r="G46" s="214"/>
      <c r="H46" s="215"/>
      <c r="I46" s="208"/>
      <c r="J46" s="209"/>
    </row>
    <row r="47" spans="1:10" ht="12.75" customHeight="1">
      <c r="A47" s="102" t="s">
        <v>1529</v>
      </c>
      <c r="B47" s="97">
        <v>91428400</v>
      </c>
      <c r="C47" s="103">
        <v>0.15842974925714748</v>
      </c>
      <c r="D47" s="209"/>
      <c r="E47" s="53"/>
      <c r="G47" s="214"/>
      <c r="H47" s="215"/>
      <c r="I47" s="208"/>
      <c r="J47" s="209"/>
    </row>
    <row r="48" spans="1:10" ht="12.75" customHeight="1">
      <c r="A48" s="102" t="s">
        <v>1530</v>
      </c>
      <c r="B48" s="97">
        <v>82438114.049999997</v>
      </c>
      <c r="C48" s="103">
        <v>0.14285112435713221</v>
      </c>
      <c r="D48" s="209"/>
      <c r="G48" s="214"/>
      <c r="H48" s="215"/>
      <c r="I48" s="208"/>
      <c r="J48" s="209"/>
    </row>
    <row r="49" spans="1:10" ht="12.75" customHeight="1">
      <c r="A49" s="102" t="s">
        <v>1531</v>
      </c>
      <c r="B49" s="97">
        <v>39899933.549999997</v>
      </c>
      <c r="C49" s="103">
        <v>6.9139747252531442E-2</v>
      </c>
      <c r="D49" s="209"/>
      <c r="G49" s="214"/>
      <c r="H49" s="215"/>
      <c r="I49" s="208"/>
      <c r="J49" s="209"/>
    </row>
    <row r="50" spans="1:10" ht="12.75" customHeight="1">
      <c r="A50" s="102" t="s">
        <v>1532</v>
      </c>
      <c r="B50" s="97">
        <v>36669150</v>
      </c>
      <c r="C50" s="103">
        <v>6.3541353014738636E-2</v>
      </c>
      <c r="D50" s="210"/>
      <c r="G50" s="214"/>
      <c r="H50" s="215"/>
      <c r="I50" s="208"/>
      <c r="J50" s="210"/>
    </row>
    <row r="51" spans="1:10" ht="12.75" customHeight="1">
      <c r="A51" s="102" t="s">
        <v>1533</v>
      </c>
      <c r="B51" s="97">
        <v>15082031</v>
      </c>
      <c r="C51" s="103">
        <v>2.6134575138781004E-2</v>
      </c>
      <c r="D51" s="209"/>
      <c r="G51" s="214"/>
      <c r="H51" s="215"/>
      <c r="I51" s="208"/>
      <c r="J51" s="209"/>
    </row>
    <row r="52" spans="1:10" ht="12.75" customHeight="1">
      <c r="A52" s="102" t="s">
        <v>1534</v>
      </c>
      <c r="B52" s="97">
        <v>9660900</v>
      </c>
      <c r="C52" s="103">
        <v>1.6740684126577476E-2</v>
      </c>
      <c r="D52" s="209"/>
      <c r="G52" s="214"/>
      <c r="H52" s="215"/>
      <c r="I52" s="208"/>
      <c r="J52" s="209"/>
    </row>
    <row r="53" spans="1:10" ht="12.75" customHeight="1">
      <c r="A53" s="102" t="s">
        <v>1535</v>
      </c>
      <c r="B53" s="97">
        <v>4706000</v>
      </c>
      <c r="C53" s="103">
        <v>8.1546915400918761E-3</v>
      </c>
      <c r="D53" s="209"/>
      <c r="G53" s="214"/>
      <c r="H53" s="215"/>
      <c r="I53" s="208"/>
      <c r="J53" s="209"/>
    </row>
    <row r="54" spans="1:10" ht="12.75" customHeight="1">
      <c r="A54" s="106" t="s">
        <v>1536</v>
      </c>
      <c r="B54" s="97">
        <v>2995950</v>
      </c>
      <c r="C54" s="103">
        <v>5.1914679387034118E-3</v>
      </c>
      <c r="D54" s="209"/>
      <c r="G54" s="214"/>
      <c r="H54" s="215"/>
      <c r="I54" s="208"/>
      <c r="J54" s="209"/>
    </row>
    <row r="55" spans="1:10" ht="24">
      <c r="A55" s="107" t="s">
        <v>503</v>
      </c>
      <c r="B55" s="97">
        <v>4138945.5999999046</v>
      </c>
      <c r="C55" s="103">
        <v>7.172083440123188E-3</v>
      </c>
      <c r="D55" s="211"/>
      <c r="G55" s="216"/>
      <c r="H55" s="215"/>
      <c r="I55" s="208"/>
      <c r="J55" s="211"/>
    </row>
    <row r="56" spans="1:10" ht="26.25" customHeight="1">
      <c r="A56" s="431" t="s">
        <v>504</v>
      </c>
      <c r="B56" s="432">
        <f>SUM(B45:B55)</f>
        <v>577091110.90999997</v>
      </c>
      <c r="C56" s="433"/>
      <c r="D56" s="213"/>
      <c r="G56" s="206"/>
      <c r="H56" s="203"/>
      <c r="I56" s="212"/>
      <c r="J56" s="213"/>
    </row>
    <row r="57" spans="1:10" ht="12.75" customHeight="1">
      <c r="G57" s="204"/>
      <c r="H57" s="204"/>
      <c r="I57" s="204"/>
      <c r="J57" s="204"/>
    </row>
    <row r="58" spans="1:10" ht="12.75" customHeight="1">
      <c r="A58" s="143" t="s">
        <v>962</v>
      </c>
      <c r="G58" s="219"/>
      <c r="H58" s="204"/>
      <c r="I58" s="204"/>
      <c r="J58" s="204"/>
    </row>
    <row r="59" spans="1:10" ht="12.75" customHeight="1">
      <c r="A59" s="558" t="s">
        <v>963</v>
      </c>
      <c r="G59" s="220"/>
      <c r="H59" s="204"/>
      <c r="I59" s="204"/>
      <c r="J59" s="204"/>
    </row>
    <row r="60" spans="1:10" ht="12.75" customHeight="1">
      <c r="A60" s="39" t="s">
        <v>505</v>
      </c>
      <c r="G60" s="217"/>
      <c r="H60" s="204"/>
      <c r="I60" s="204"/>
      <c r="J60" s="204"/>
    </row>
    <row r="61" spans="1:10" ht="12.75" customHeight="1">
      <c r="A61" s="426"/>
      <c r="B61" s="940" t="s">
        <v>66</v>
      </c>
      <c r="C61" s="940" t="s">
        <v>67</v>
      </c>
      <c r="D61" s="940" t="s">
        <v>68</v>
      </c>
      <c r="E61" s="940" t="s">
        <v>69</v>
      </c>
      <c r="F61" s="940" t="s">
        <v>70</v>
      </c>
      <c r="G61" s="221"/>
      <c r="H61" s="201"/>
      <c r="I61" s="201"/>
      <c r="J61" s="201"/>
    </row>
    <row r="62" spans="1:10" ht="12.75" customHeight="1">
      <c r="A62" s="426"/>
      <c r="B62" s="941" t="s">
        <v>71</v>
      </c>
      <c r="C62" s="941" t="s">
        <v>72</v>
      </c>
      <c r="D62" s="941" t="s">
        <v>214</v>
      </c>
      <c r="E62" s="941" t="s">
        <v>73</v>
      </c>
      <c r="F62" s="941" t="s">
        <v>74</v>
      </c>
      <c r="G62" s="221"/>
      <c r="H62" s="202"/>
      <c r="I62" s="202"/>
      <c r="J62" s="202"/>
    </row>
    <row r="63" spans="1:10" ht="12.75" customHeight="1">
      <c r="A63" s="108" t="s">
        <v>149</v>
      </c>
      <c r="B63" s="109" t="s">
        <v>149</v>
      </c>
      <c r="C63" s="109" t="s">
        <v>149</v>
      </c>
      <c r="D63" s="109" t="s">
        <v>149</v>
      </c>
      <c r="E63" s="110" t="s">
        <v>149</v>
      </c>
      <c r="F63" s="110" t="s">
        <v>149</v>
      </c>
      <c r="G63" s="206"/>
      <c r="H63" s="203"/>
      <c r="I63" s="203"/>
      <c r="J63" s="205"/>
    </row>
    <row r="64" spans="1:10" ht="15" customHeight="1">
      <c r="A64" s="427" t="s">
        <v>493</v>
      </c>
      <c r="B64" s="439"/>
      <c r="C64" s="439"/>
      <c r="D64" s="439"/>
      <c r="E64" s="440" t="str">
        <f>IF(SUM(E63:E63)=0,"",SUM(E63:E63))</f>
        <v/>
      </c>
      <c r="F64" s="440" t="str">
        <f>IF(SUM(F63:F63)=0,"",SUM(F63:F63))</f>
        <v/>
      </c>
      <c r="G64" s="206"/>
      <c r="H64" s="203"/>
      <c r="I64" s="203"/>
      <c r="J64" s="205"/>
    </row>
    <row r="65" spans="1:7" ht="12.75" customHeight="1"/>
    <row r="66" spans="1:7" ht="12.75" customHeight="1">
      <c r="A66" s="143" t="s">
        <v>964</v>
      </c>
    </row>
    <row r="67" spans="1:7" ht="12.75" customHeight="1">
      <c r="A67" s="558" t="s">
        <v>965</v>
      </c>
    </row>
    <row r="68" spans="1:7" ht="12.75" customHeight="1">
      <c r="A68" s="39" t="s">
        <v>506</v>
      </c>
    </row>
    <row r="69" spans="1:7" ht="12.75" customHeight="1">
      <c r="A69" s="426"/>
      <c r="B69" s="940" t="s">
        <v>66</v>
      </c>
      <c r="C69" s="940" t="s">
        <v>67</v>
      </c>
      <c r="D69" s="940" t="s">
        <v>68</v>
      </c>
      <c r="E69" s="940" t="s">
        <v>69</v>
      </c>
      <c r="F69" s="940" t="s">
        <v>70</v>
      </c>
    </row>
    <row r="70" spans="1:7" ht="12.75" customHeight="1">
      <c r="A70" s="426"/>
      <c r="B70" s="941" t="s">
        <v>71</v>
      </c>
      <c r="C70" s="941" t="s">
        <v>72</v>
      </c>
      <c r="D70" s="941" t="s">
        <v>214</v>
      </c>
      <c r="E70" s="941" t="s">
        <v>73</v>
      </c>
      <c r="F70" s="941" t="s">
        <v>74</v>
      </c>
    </row>
    <row r="71" spans="1:7" ht="12.75" customHeight="1">
      <c r="A71" s="108" t="s">
        <v>149</v>
      </c>
      <c r="B71" s="111" t="s">
        <v>149</v>
      </c>
      <c r="C71" s="111" t="s">
        <v>149</v>
      </c>
      <c r="D71" s="111" t="s">
        <v>149</v>
      </c>
      <c r="E71" s="112" t="s">
        <v>149</v>
      </c>
      <c r="F71" s="112" t="s">
        <v>149</v>
      </c>
      <c r="G71" s="53"/>
    </row>
    <row r="72" spans="1:7" ht="15" customHeight="1">
      <c r="A72" s="427" t="s">
        <v>493</v>
      </c>
      <c r="B72" s="441"/>
      <c r="C72" s="441"/>
      <c r="D72" s="441"/>
      <c r="E72" s="440" t="str">
        <f>IF(SUM(E71)=0,"",SUM(E71))</f>
        <v/>
      </c>
      <c r="F72" s="440" t="str">
        <f>IF(SUM(F71)=0,"",SUM(F71))</f>
        <v/>
      </c>
    </row>
    <row r="73" spans="1:7" ht="12.75" customHeight="1">
      <c r="A73" s="17"/>
    </row>
    <row r="74" spans="1:7" s="268" customFormat="1" ht="12.75" customHeight="1">
      <c r="A74" s="143" t="s">
        <v>1128</v>
      </c>
    </row>
    <row r="75" spans="1:7" s="268" customFormat="1" ht="12.75" customHeight="1">
      <c r="A75" s="558" t="s">
        <v>1129</v>
      </c>
    </row>
    <row r="76" spans="1:7" ht="12.75" customHeight="1">
      <c r="A76" s="39" t="s">
        <v>506</v>
      </c>
    </row>
    <row r="77" spans="1:7" ht="43.5">
      <c r="A77" s="425" t="s">
        <v>1127</v>
      </c>
      <c r="B77" s="425" t="s">
        <v>488</v>
      </c>
      <c r="C77" s="425" t="s">
        <v>489</v>
      </c>
      <c r="D77" s="425" t="s">
        <v>490</v>
      </c>
      <c r="E77" s="425" t="s">
        <v>491</v>
      </c>
    </row>
    <row r="78" spans="1:7" ht="12.75" customHeight="1">
      <c r="A78" s="96" t="s">
        <v>1216</v>
      </c>
      <c r="B78" s="97">
        <v>1789514.9</v>
      </c>
      <c r="C78" s="98">
        <v>0.80813255015652441</v>
      </c>
      <c r="D78" s="99">
        <v>141.6</v>
      </c>
      <c r="E78" s="253">
        <v>5.55</v>
      </c>
    </row>
    <row r="79" spans="1:7" ht="12.75" customHeight="1">
      <c r="A79" s="96" t="s">
        <v>1118</v>
      </c>
      <c r="B79" s="97">
        <v>424868</v>
      </c>
      <c r="C79" s="98">
        <v>0.19186744984347559</v>
      </c>
      <c r="D79" s="99">
        <v>117.2</v>
      </c>
      <c r="E79" s="253">
        <v>-0.67999999999999994</v>
      </c>
    </row>
    <row r="80" spans="1:7" ht="12.75" customHeight="1">
      <c r="A80" s="427" t="s">
        <v>493</v>
      </c>
      <c r="B80" s="428">
        <f>SUM(B78:B79)</f>
        <v>2214382.9</v>
      </c>
      <c r="C80" s="429"/>
      <c r="D80" s="430"/>
      <c r="E80" s="430"/>
    </row>
    <row r="81" spans="1:11" ht="12.75" customHeight="1">
      <c r="A81" s="17" t="s">
        <v>507</v>
      </c>
      <c r="B81" s="268"/>
      <c r="C81" s="268"/>
      <c r="D81" s="268"/>
      <c r="E81" s="268"/>
    </row>
    <row r="82" spans="1:11" ht="12.75" customHeight="1">
      <c r="A82" s="268"/>
      <c r="B82" s="268"/>
      <c r="C82" s="268"/>
      <c r="D82" s="268"/>
      <c r="E82" s="268"/>
    </row>
    <row r="83" spans="1:11" ht="12.75" customHeight="1">
      <c r="A83" s="631" t="s">
        <v>86</v>
      </c>
      <c r="K83" s="35" t="s">
        <v>1158</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7"/>
  <sheetViews>
    <sheetView showGridLines="0" zoomScaleNormal="100" zoomScaleSheetLayoutView="50" workbookViewId="0"/>
  </sheetViews>
  <sheetFormatPr defaultColWidth="9.140625" defaultRowHeight="12.75"/>
  <cols>
    <col min="1" max="1" width="9.140625" style="323"/>
    <col min="2" max="2" width="13.42578125" style="323" customWidth="1"/>
    <col min="3" max="4" width="14.85546875" style="323" bestFit="1" customWidth="1"/>
    <col min="5" max="5" width="12.140625" style="323" bestFit="1" customWidth="1"/>
    <col min="6" max="6" width="10.5703125" style="323" bestFit="1" customWidth="1"/>
    <col min="7" max="7" width="11.140625" style="323" bestFit="1" customWidth="1"/>
    <col min="8" max="8" width="13.5703125" style="323" customWidth="1"/>
    <col min="9" max="9" width="12.7109375" style="323" bestFit="1" customWidth="1"/>
    <col min="10" max="10" width="12.85546875" style="323" bestFit="1" customWidth="1"/>
    <col min="11" max="16384" width="9.140625" style="323"/>
  </cols>
  <sheetData>
    <row r="1" spans="1:7" ht="15">
      <c r="A1" s="751" t="s">
        <v>715</v>
      </c>
      <c r="B1" s="750"/>
      <c r="C1" s="750"/>
      <c r="D1" s="750"/>
    </row>
    <row r="2" spans="1:7">
      <c r="A2" s="752" t="s">
        <v>716</v>
      </c>
      <c r="B2" s="750"/>
      <c r="C2" s="750"/>
      <c r="D2" s="750"/>
    </row>
    <row r="3" spans="1:7">
      <c r="A3" s="42" t="s">
        <v>906</v>
      </c>
    </row>
    <row r="4" spans="1:7">
      <c r="A4" s="1151"/>
      <c r="B4" s="1151"/>
      <c r="C4" s="1151"/>
      <c r="D4" s="1151"/>
      <c r="E4" s="1151"/>
      <c r="F4" s="1151"/>
      <c r="G4" s="1151"/>
    </row>
    <row r="5" spans="1:7">
      <c r="A5" s="151" t="s">
        <v>718</v>
      </c>
    </row>
    <row r="6" spans="1:7" s="754" customFormat="1">
      <c r="A6" s="753" t="s">
        <v>719</v>
      </c>
    </row>
    <row r="8" spans="1:7" ht="63.75">
      <c r="A8" s="777" t="s">
        <v>717</v>
      </c>
      <c r="B8" s="757" t="s">
        <v>670</v>
      </c>
      <c r="C8" s="757" t="s">
        <v>671</v>
      </c>
      <c r="D8" s="757" t="s">
        <v>672</v>
      </c>
      <c r="E8" s="749"/>
    </row>
    <row r="9" spans="1:7">
      <c r="A9" s="758" t="s">
        <v>897</v>
      </c>
      <c r="B9" s="759">
        <v>7</v>
      </c>
      <c r="C9" s="759">
        <v>13</v>
      </c>
      <c r="D9" s="759">
        <v>7</v>
      </c>
    </row>
    <row r="10" spans="1:7">
      <c r="A10" s="758" t="s">
        <v>903</v>
      </c>
      <c r="B10" s="759">
        <v>8</v>
      </c>
      <c r="C10" s="759">
        <v>13</v>
      </c>
      <c r="D10" s="759">
        <v>7</v>
      </c>
    </row>
    <row r="11" spans="1:7">
      <c r="A11" s="758" t="s">
        <v>954</v>
      </c>
      <c r="B11" s="759">
        <v>8</v>
      </c>
      <c r="C11" s="759">
        <v>13</v>
      </c>
      <c r="D11" s="759">
        <v>7</v>
      </c>
    </row>
    <row r="12" spans="1:7">
      <c r="A12" s="758" t="s">
        <v>1012</v>
      </c>
      <c r="B12" s="759">
        <v>8</v>
      </c>
      <c r="C12" s="759">
        <v>13</v>
      </c>
      <c r="D12" s="759">
        <v>7</v>
      </c>
    </row>
    <row r="13" spans="1:7">
      <c r="A13" s="758" t="s">
        <v>1106</v>
      </c>
      <c r="B13" s="759">
        <v>7</v>
      </c>
      <c r="C13" s="759">
        <v>13</v>
      </c>
      <c r="D13" s="759">
        <v>7</v>
      </c>
    </row>
    <row r="14" spans="1:7">
      <c r="A14" s="758" t="s">
        <v>1114</v>
      </c>
      <c r="B14" s="759">
        <v>7</v>
      </c>
      <c r="C14" s="759">
        <v>13</v>
      </c>
      <c r="D14" s="759">
        <v>7</v>
      </c>
    </row>
    <row r="15" spans="1:7">
      <c r="A15" s="758" t="s">
        <v>1217</v>
      </c>
      <c r="B15" s="759">
        <v>7</v>
      </c>
      <c r="C15" s="759">
        <v>13</v>
      </c>
      <c r="D15" s="759">
        <v>7</v>
      </c>
    </row>
    <row r="16" spans="1:7">
      <c r="A16" s="323" t="s">
        <v>1254</v>
      </c>
      <c r="B16" s="323">
        <v>7</v>
      </c>
      <c r="C16" s="323">
        <v>13</v>
      </c>
      <c r="D16" s="323">
        <v>6</v>
      </c>
    </row>
    <row r="17" spans="1:8">
      <c r="A17" s="852" t="s">
        <v>1548</v>
      </c>
      <c r="B17" s="323">
        <v>6</v>
      </c>
      <c r="C17" s="323">
        <v>13</v>
      </c>
      <c r="D17" s="323">
        <v>6</v>
      </c>
    </row>
    <row r="18" spans="1:8">
      <c r="A18" s="34" t="s">
        <v>522</v>
      </c>
    </row>
    <row r="19" spans="1:8">
      <c r="A19" s="34"/>
    </row>
    <row r="20" spans="1:8">
      <c r="A20" s="151" t="s">
        <v>720</v>
      </c>
    </row>
    <row r="21" spans="1:8" s="754" customFormat="1">
      <c r="A21" s="753" t="s">
        <v>721</v>
      </c>
    </row>
    <row r="23" spans="1:8" s="755" customFormat="1">
      <c r="D23" s="140" t="s">
        <v>669</v>
      </c>
    </row>
    <row r="24" spans="1:8" s="755" customFormat="1" ht="63.75">
      <c r="A24" s="777" t="s">
        <v>717</v>
      </c>
      <c r="B24" s="757" t="s">
        <v>670</v>
      </c>
      <c r="C24" s="757" t="s">
        <v>671</v>
      </c>
      <c r="D24" s="757" t="s">
        <v>672</v>
      </c>
      <c r="H24" s="632"/>
    </row>
    <row r="25" spans="1:8">
      <c r="A25" s="758" t="s">
        <v>897</v>
      </c>
      <c r="B25" s="760">
        <v>26962504.780000001</v>
      </c>
      <c r="C25" s="760">
        <v>643361182.92999995</v>
      </c>
      <c r="D25" s="760">
        <v>4887481299.5200005</v>
      </c>
      <c r="H25" s="633"/>
    </row>
    <row r="26" spans="1:8">
      <c r="A26" s="758" t="s">
        <v>903</v>
      </c>
      <c r="B26" s="760">
        <v>35330535.030000001</v>
      </c>
      <c r="C26" s="760">
        <v>674308740.87000012</v>
      </c>
      <c r="D26" s="760">
        <v>5051461411.3599997</v>
      </c>
    </row>
    <row r="27" spans="1:8">
      <c r="A27" s="758" t="s">
        <v>954</v>
      </c>
      <c r="B27" s="760">
        <v>28523526.240000002</v>
      </c>
      <c r="C27" s="760">
        <v>689369248.30999994</v>
      </c>
      <c r="D27" s="760">
        <v>5033734212.2300005</v>
      </c>
    </row>
    <row r="28" spans="1:8">
      <c r="A28" s="758" t="s">
        <v>1012</v>
      </c>
      <c r="B28" s="760">
        <v>23106079.199999999</v>
      </c>
      <c r="C28" s="760">
        <v>446254295.61000001</v>
      </c>
      <c r="D28" s="760">
        <v>4762517597.2600002</v>
      </c>
    </row>
    <row r="29" spans="1:8">
      <c r="A29" s="758" t="s">
        <v>1106</v>
      </c>
      <c r="B29" s="760">
        <v>25085759.48</v>
      </c>
      <c r="C29" s="760">
        <v>466382089.70999998</v>
      </c>
      <c r="D29" s="760">
        <v>4767162185.4899998</v>
      </c>
      <c r="E29" s="1030"/>
      <c r="F29" s="1030"/>
      <c r="G29" s="1030"/>
    </row>
    <row r="30" spans="1:8">
      <c r="A30" s="758" t="s">
        <v>1114</v>
      </c>
      <c r="B30" s="760">
        <v>24967072.579999998</v>
      </c>
      <c r="C30" s="760">
        <v>476551769.30000001</v>
      </c>
      <c r="D30" s="760">
        <v>4788638479.9700003</v>
      </c>
    </row>
    <row r="31" spans="1:8">
      <c r="A31" s="758" t="s">
        <v>1217</v>
      </c>
      <c r="B31" s="760">
        <v>26311748.579999998</v>
      </c>
      <c r="C31" s="760">
        <v>495411108.20999998</v>
      </c>
      <c r="D31" s="760">
        <v>4848513273.4499998</v>
      </c>
    </row>
    <row r="32" spans="1:8">
      <c r="A32" s="323" t="s">
        <v>1254</v>
      </c>
      <c r="B32" s="760">
        <v>20389558.68</v>
      </c>
      <c r="C32" s="760">
        <v>506920029.89999998</v>
      </c>
      <c r="D32" s="760">
        <v>4853211758.4700003</v>
      </c>
    </row>
    <row r="33" spans="1:10">
      <c r="A33" s="852" t="s">
        <v>1548</v>
      </c>
      <c r="B33" s="760">
        <v>29839912.25</v>
      </c>
      <c r="C33" s="760">
        <v>494742404.03999996</v>
      </c>
      <c r="D33" s="760">
        <v>4698968245.6599998</v>
      </c>
      <c r="E33" s="1030"/>
      <c r="F33" s="1030"/>
      <c r="G33" s="1030"/>
    </row>
    <row r="34" spans="1:10">
      <c r="A34" s="34" t="s">
        <v>522</v>
      </c>
    </row>
    <row r="35" spans="1:10">
      <c r="A35" s="573"/>
    </row>
    <row r="37" spans="1:10" s="754" customFormat="1">
      <c r="A37" s="151" t="s">
        <v>722</v>
      </c>
      <c r="B37" s="323"/>
      <c r="C37" s="323"/>
      <c r="D37" s="323"/>
      <c r="E37" s="323"/>
      <c r="F37" s="323"/>
      <c r="G37" s="323"/>
      <c r="H37" s="323"/>
      <c r="I37" s="323"/>
      <c r="J37" s="323"/>
    </row>
    <row r="38" spans="1:10">
      <c r="A38" s="753" t="s">
        <v>723</v>
      </c>
      <c r="B38" s="754"/>
      <c r="C38" s="754"/>
      <c r="D38" s="754"/>
      <c r="E38" s="754"/>
      <c r="F38" s="754"/>
      <c r="G38" s="754"/>
      <c r="H38" s="754"/>
      <c r="I38" s="754"/>
      <c r="J38" s="754"/>
    </row>
    <row r="39" spans="1:10" s="755" customFormat="1">
      <c r="A39" s="323"/>
      <c r="B39" s="323"/>
      <c r="C39" s="323"/>
      <c r="D39" s="323"/>
      <c r="E39" s="323"/>
      <c r="F39" s="323"/>
      <c r="G39" s="323"/>
      <c r="H39" s="323"/>
      <c r="I39" s="323"/>
      <c r="J39" s="323"/>
    </row>
    <row r="40" spans="1:10" s="755" customFormat="1">
      <c r="C40" s="140" t="s">
        <v>669</v>
      </c>
    </row>
    <row r="41" spans="1:10" ht="51">
      <c r="A41" s="777" t="s">
        <v>717</v>
      </c>
      <c r="B41" s="757" t="s">
        <v>670</v>
      </c>
      <c r="C41" s="757" t="s">
        <v>671</v>
      </c>
      <c r="D41" s="755"/>
      <c r="E41" s="755"/>
      <c r="F41" s="755"/>
      <c r="G41" s="755"/>
      <c r="H41" s="755"/>
      <c r="I41" s="755"/>
      <c r="J41" s="755"/>
    </row>
    <row r="42" spans="1:10">
      <c r="A42" s="758" t="s">
        <v>897</v>
      </c>
      <c r="B42" s="760">
        <v>883191040.87</v>
      </c>
      <c r="C42" s="760">
        <v>63704837486.640007</v>
      </c>
    </row>
    <row r="43" spans="1:10">
      <c r="A43" s="758" t="s">
        <v>903</v>
      </c>
      <c r="B43" s="760">
        <v>958580449.08000004</v>
      </c>
      <c r="C43" s="760">
        <v>64060198640.399994</v>
      </c>
    </row>
    <row r="44" spans="1:10">
      <c r="A44" s="758" t="s">
        <v>954</v>
      </c>
      <c r="B44" s="760">
        <v>952430859.49999988</v>
      </c>
      <c r="C44" s="760">
        <v>71879828164.23999</v>
      </c>
    </row>
    <row r="45" spans="1:10">
      <c r="A45" s="758" t="s">
        <v>1012</v>
      </c>
      <c r="B45" s="760">
        <v>1055282770.03</v>
      </c>
      <c r="C45" s="760">
        <v>64379615908.760002</v>
      </c>
      <c r="D45" s="746"/>
      <c r="E45" s="746"/>
      <c r="F45" s="746"/>
      <c r="G45" s="746"/>
      <c r="H45" s="746"/>
      <c r="I45" s="746"/>
      <c r="J45" s="746"/>
    </row>
    <row r="46" spans="1:10">
      <c r="A46" s="758" t="s">
        <v>1106</v>
      </c>
      <c r="B46" s="760">
        <v>1556161632.3999999</v>
      </c>
      <c r="C46" s="760">
        <v>74137097962.550003</v>
      </c>
      <c r="H46" s="633"/>
    </row>
    <row r="47" spans="1:10">
      <c r="A47" s="758" t="s">
        <v>1114</v>
      </c>
      <c r="B47" s="760">
        <v>1576542951.0999999</v>
      </c>
      <c r="C47" s="760">
        <v>74376441449.460007</v>
      </c>
    </row>
    <row r="48" spans="1:10">
      <c r="A48" s="758" t="s">
        <v>1217</v>
      </c>
      <c r="B48" s="760">
        <v>1822577372.0999999</v>
      </c>
      <c r="C48" s="760">
        <v>68389725441.550003</v>
      </c>
    </row>
    <row r="49" spans="1:10">
      <c r="A49" s="323" t="s">
        <v>1254</v>
      </c>
      <c r="B49" s="760">
        <v>2838499516.8299999</v>
      </c>
      <c r="C49" s="760">
        <v>73847968479.62999</v>
      </c>
    </row>
    <row r="50" spans="1:10">
      <c r="A50" s="852" t="s">
        <v>1548</v>
      </c>
      <c r="B50" s="760">
        <v>2923885266.8499999</v>
      </c>
      <c r="C50" s="760">
        <v>83705869911.970001</v>
      </c>
    </row>
    <row r="51" spans="1:10">
      <c r="A51" s="284" t="s">
        <v>881</v>
      </c>
    </row>
    <row r="52" spans="1:10">
      <c r="A52" s="811" t="s">
        <v>882</v>
      </c>
    </row>
    <row r="53" spans="1:10">
      <c r="A53" s="34" t="s">
        <v>522</v>
      </c>
    </row>
    <row r="54" spans="1:10">
      <c r="A54" s="151" t="s">
        <v>930</v>
      </c>
    </row>
    <row r="55" spans="1:10" ht="15" customHeight="1">
      <c r="A55" s="753" t="s">
        <v>931</v>
      </c>
    </row>
    <row r="56" spans="1:10" ht="15" customHeight="1">
      <c r="J56" s="140" t="s">
        <v>669</v>
      </c>
    </row>
    <row r="57" spans="1:10" ht="15">
      <c r="A57" s="750"/>
      <c r="B57" s="1152" t="s">
        <v>945</v>
      </c>
      <c r="C57" s="1152"/>
      <c r="D57" s="1152"/>
      <c r="E57" s="1152"/>
      <c r="F57" s="1152"/>
      <c r="G57" s="1152"/>
      <c r="H57" s="1152"/>
      <c r="I57" s="1152"/>
      <c r="J57" s="1152"/>
    </row>
    <row r="58" spans="1:10" ht="84">
      <c r="A58" s="777" t="s">
        <v>717</v>
      </c>
      <c r="B58" s="843" t="s">
        <v>946</v>
      </c>
      <c r="C58" s="843" t="s">
        <v>947</v>
      </c>
      <c r="D58" s="843" t="s">
        <v>948</v>
      </c>
      <c r="E58" s="843" t="s">
        <v>949</v>
      </c>
      <c r="F58" s="843" t="s">
        <v>950</v>
      </c>
      <c r="G58" s="843" t="s">
        <v>951</v>
      </c>
      <c r="H58" s="851" t="s">
        <v>952</v>
      </c>
      <c r="I58" s="851" t="s">
        <v>953</v>
      </c>
      <c r="J58" s="843" t="s">
        <v>932</v>
      </c>
    </row>
    <row r="59" spans="1:10">
      <c r="A59" s="852" t="s">
        <v>897</v>
      </c>
      <c r="B59" s="841">
        <v>2205052261.21</v>
      </c>
      <c r="C59" s="841">
        <v>40115071.869999997</v>
      </c>
      <c r="D59" s="841">
        <v>225998943.99000001</v>
      </c>
      <c r="E59" s="841">
        <v>0</v>
      </c>
      <c r="F59" s="841">
        <v>0</v>
      </c>
      <c r="G59" s="841">
        <v>103088815.43000001</v>
      </c>
      <c r="H59" s="841">
        <v>0</v>
      </c>
      <c r="I59" s="841">
        <v>23822548</v>
      </c>
      <c r="J59" s="841">
        <v>2598077640.4999995</v>
      </c>
    </row>
    <row r="60" spans="1:10">
      <c r="A60" s="852" t="s">
        <v>903</v>
      </c>
      <c r="B60" s="841">
        <v>2421756293.1199999</v>
      </c>
      <c r="C60" s="841">
        <v>10326553.619999999</v>
      </c>
      <c r="D60" s="841">
        <v>0</v>
      </c>
      <c r="E60" s="841">
        <v>0</v>
      </c>
      <c r="F60" s="841">
        <v>0</v>
      </c>
      <c r="G60" s="841">
        <v>96472811.489999995</v>
      </c>
      <c r="H60" s="841">
        <v>0</v>
      </c>
      <c r="I60" s="841">
        <v>14989259</v>
      </c>
      <c r="J60" s="841">
        <v>2543544917.2299995</v>
      </c>
    </row>
    <row r="61" spans="1:10">
      <c r="A61" s="852" t="s">
        <v>954</v>
      </c>
      <c r="B61" s="841">
        <v>2053200805.8699999</v>
      </c>
      <c r="C61" s="841">
        <v>21168125.230000019</v>
      </c>
      <c r="D61" s="841">
        <v>0</v>
      </c>
      <c r="E61" s="841">
        <v>0</v>
      </c>
      <c r="F61" s="841">
        <v>0</v>
      </c>
      <c r="G61" s="841">
        <v>43779936.980000004</v>
      </c>
      <c r="H61" s="841">
        <v>0</v>
      </c>
      <c r="I61" s="841">
        <v>34833088.239999995</v>
      </c>
      <c r="J61" s="841">
        <v>2152981956.3199997</v>
      </c>
    </row>
    <row r="62" spans="1:10">
      <c r="A62" s="852" t="s">
        <v>1012</v>
      </c>
      <c r="B62" s="841">
        <v>3248325997.1374593</v>
      </c>
      <c r="C62" s="841">
        <v>15779178.74418975</v>
      </c>
      <c r="D62" s="841">
        <v>0</v>
      </c>
      <c r="E62" s="841">
        <v>0</v>
      </c>
      <c r="F62" s="841">
        <v>0</v>
      </c>
      <c r="G62" s="841">
        <v>60032322.7324</v>
      </c>
      <c r="H62" s="841">
        <v>0</v>
      </c>
      <c r="I62" s="841">
        <v>8669671.3699999992</v>
      </c>
      <c r="J62" s="841">
        <v>3332807169.9840488</v>
      </c>
    </row>
    <row r="63" spans="1:10">
      <c r="A63" s="852" t="s">
        <v>1106</v>
      </c>
      <c r="B63" s="841">
        <v>1065610680.5776603</v>
      </c>
      <c r="C63" s="841">
        <v>2361570.7503999993</v>
      </c>
      <c r="D63" s="841">
        <v>0</v>
      </c>
      <c r="E63" s="841">
        <v>0</v>
      </c>
      <c r="F63" s="841">
        <v>0</v>
      </c>
      <c r="G63" s="841">
        <v>74187470.391000003</v>
      </c>
      <c r="H63" s="841">
        <v>0</v>
      </c>
      <c r="I63" s="841">
        <v>16743858.124341002</v>
      </c>
      <c r="J63" s="841">
        <v>1158903579.8434012</v>
      </c>
    </row>
    <row r="64" spans="1:10">
      <c r="A64" s="852" t="s">
        <v>1114</v>
      </c>
      <c r="B64" s="841">
        <v>1226025283.1185656</v>
      </c>
      <c r="C64" s="841">
        <v>782433.43800000008</v>
      </c>
      <c r="D64" s="841">
        <v>0</v>
      </c>
      <c r="E64" s="841">
        <v>0</v>
      </c>
      <c r="F64" s="841">
        <v>0</v>
      </c>
      <c r="G64" s="841">
        <v>1830368.923</v>
      </c>
      <c r="H64" s="841">
        <v>0</v>
      </c>
      <c r="I64" s="841">
        <v>6640210.54</v>
      </c>
      <c r="J64" s="841">
        <v>1235278296.0195656</v>
      </c>
    </row>
    <row r="65" spans="1:10">
      <c r="A65" s="852" t="s">
        <v>1217</v>
      </c>
      <c r="B65" s="841">
        <v>1217931277.6589918</v>
      </c>
      <c r="C65" s="841">
        <v>36587646.544</v>
      </c>
      <c r="D65" s="841">
        <v>48306405.590000004</v>
      </c>
      <c r="E65" s="841">
        <v>0</v>
      </c>
      <c r="F65" s="841">
        <v>0</v>
      </c>
      <c r="G65" s="841">
        <v>112100238.66600001</v>
      </c>
      <c r="H65" s="841">
        <v>0</v>
      </c>
      <c r="I65" s="841">
        <v>6456466.4500000002</v>
      </c>
      <c r="J65" s="841">
        <v>1421382034.9089916</v>
      </c>
    </row>
    <row r="66" spans="1:10">
      <c r="A66" s="852" t="s">
        <v>1254</v>
      </c>
      <c r="B66" s="841">
        <v>1730100207.7345986</v>
      </c>
      <c r="C66" s="841">
        <v>22980291.312305998</v>
      </c>
      <c r="D66" s="841">
        <v>98418138.030000001</v>
      </c>
      <c r="E66" s="841">
        <v>0</v>
      </c>
      <c r="F66" s="841">
        <v>0</v>
      </c>
      <c r="G66" s="841">
        <v>43116686.745338805</v>
      </c>
      <c r="H66" s="841">
        <v>0</v>
      </c>
      <c r="I66" s="841">
        <v>42807156.219999999</v>
      </c>
      <c r="J66" s="841">
        <v>1937422480.0422435</v>
      </c>
    </row>
    <row r="67" spans="1:10">
      <c r="A67" s="852" t="s">
        <v>1548</v>
      </c>
      <c r="B67" s="841">
        <v>1773020765.1849144</v>
      </c>
      <c r="C67" s="841">
        <v>52789384.563280001</v>
      </c>
      <c r="D67" s="841">
        <v>0</v>
      </c>
      <c r="E67" s="841">
        <v>0</v>
      </c>
      <c r="F67" s="841">
        <v>0</v>
      </c>
      <c r="G67" s="841">
        <v>122361249.82817401</v>
      </c>
      <c r="H67" s="841">
        <v>0</v>
      </c>
      <c r="I67" s="841">
        <v>24110251.68</v>
      </c>
      <c r="J67" s="841">
        <v>1972281651.2563686</v>
      </c>
    </row>
    <row r="68" spans="1:10">
      <c r="A68" s="34" t="s">
        <v>522</v>
      </c>
    </row>
    <row r="70" spans="1:10">
      <c r="A70" s="631" t="s">
        <v>86</v>
      </c>
    </row>
    <row r="75" spans="1:10">
      <c r="J75" s="35" t="s">
        <v>1159</v>
      </c>
    </row>
    <row r="106" spans="2:2">
      <c r="B106" s="756"/>
    </row>
    <row r="107" spans="2:2">
      <c r="B107" s="761"/>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2"/>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6.140625" customWidth="1"/>
    <col min="7" max="7" width="8" style="268" customWidth="1"/>
    <col min="8" max="8" width="11.85546875" bestFit="1" customWidth="1"/>
    <col min="9"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18" t="s">
        <v>724</v>
      </c>
      <c r="B1" s="553"/>
      <c r="C1" s="553"/>
      <c r="D1" s="553"/>
      <c r="E1" s="554"/>
      <c r="F1" s="554"/>
      <c r="G1" s="554"/>
      <c r="H1" s="554"/>
      <c r="I1" s="554"/>
      <c r="J1" s="554"/>
      <c r="K1" s="554"/>
      <c r="L1" s="554"/>
    </row>
    <row r="2" spans="1:19" ht="15" customHeight="1">
      <c r="A2" s="619" t="s">
        <v>725</v>
      </c>
      <c r="B2" s="556"/>
      <c r="C2" s="556"/>
      <c r="D2" s="556"/>
      <c r="E2" s="556"/>
      <c r="F2" s="556"/>
      <c r="G2" s="556"/>
      <c r="H2" s="556"/>
      <c r="I2" s="556"/>
      <c r="J2" s="554"/>
      <c r="K2" s="554"/>
      <c r="L2" s="554"/>
    </row>
    <row r="3" spans="1:19" s="268" customFormat="1">
      <c r="A3" s="555"/>
      <c r="B3" s="556"/>
      <c r="C3" s="556"/>
      <c r="D3" s="556"/>
      <c r="E3" s="556"/>
      <c r="F3" s="556"/>
      <c r="G3" s="556"/>
      <c r="H3" s="556"/>
      <c r="I3" s="556"/>
      <c r="J3" s="554"/>
      <c r="K3" s="554"/>
      <c r="L3" s="554"/>
    </row>
    <row r="4" spans="1:19" ht="12.75" customHeight="1">
      <c r="A4" s="142" t="s">
        <v>726</v>
      </c>
    </row>
    <row r="5" spans="1:19" ht="12.75" customHeight="1">
      <c r="A5" s="547" t="s">
        <v>727</v>
      </c>
      <c r="H5" s="268"/>
      <c r="I5" s="268"/>
    </row>
    <row r="6" spans="1:19" ht="12.75" customHeight="1">
      <c r="F6" s="140"/>
      <c r="G6" s="140"/>
      <c r="H6" s="1154" t="str">
        <f>Naslovnica!A20</f>
        <v>Srpanj 2021.</v>
      </c>
      <c r="I6" s="1154"/>
    </row>
    <row r="7" spans="1:19" ht="12.75" customHeight="1">
      <c r="F7" s="290"/>
      <c r="G7" s="290"/>
      <c r="H7" s="1155" t="str">
        <f>Naslovnica!A24</f>
        <v>July 2021</v>
      </c>
      <c r="I7" s="1155"/>
    </row>
    <row r="8" spans="1:19" ht="15" customHeight="1">
      <c r="A8" s="577"/>
      <c r="B8" s="578"/>
      <c r="C8" s="578"/>
      <c r="D8" s="578"/>
      <c r="E8" s="578"/>
      <c r="F8" s="578"/>
      <c r="G8" s="578"/>
      <c r="H8" s="782"/>
      <c r="I8" s="782"/>
      <c r="J8" s="579"/>
      <c r="K8" s="1153" t="s">
        <v>1209</v>
      </c>
      <c r="L8" s="1153"/>
    </row>
    <row r="9" spans="1:19" ht="33.75">
      <c r="A9" s="580" t="s">
        <v>75</v>
      </c>
      <c r="B9" s="581" t="s">
        <v>179</v>
      </c>
      <c r="C9" s="581" t="s">
        <v>180</v>
      </c>
      <c r="D9" s="582" t="s">
        <v>76</v>
      </c>
      <c r="E9" s="581" t="s">
        <v>112</v>
      </c>
      <c r="F9" s="581" t="s">
        <v>151</v>
      </c>
      <c r="G9" s="581" t="s">
        <v>681</v>
      </c>
      <c r="H9" s="581" t="s">
        <v>827</v>
      </c>
      <c r="I9" s="581" t="s">
        <v>829</v>
      </c>
      <c r="J9" s="581" t="s">
        <v>675</v>
      </c>
      <c r="K9" s="581" t="s">
        <v>679</v>
      </c>
      <c r="L9" s="581" t="s">
        <v>60</v>
      </c>
    </row>
    <row r="10" spans="1:19" ht="31.5">
      <c r="A10" s="583" t="s">
        <v>215</v>
      </c>
      <c r="B10" s="584" t="s">
        <v>182</v>
      </c>
      <c r="C10" s="584" t="s">
        <v>181</v>
      </c>
      <c r="D10" s="585" t="s">
        <v>77</v>
      </c>
      <c r="E10" s="584" t="s">
        <v>481</v>
      </c>
      <c r="F10" s="584" t="s">
        <v>152</v>
      </c>
      <c r="G10" s="586" t="s">
        <v>682</v>
      </c>
      <c r="H10" s="586" t="s">
        <v>828</v>
      </c>
      <c r="I10" s="586" t="s">
        <v>830</v>
      </c>
      <c r="J10" s="586" t="s">
        <v>822</v>
      </c>
      <c r="K10" s="586" t="s">
        <v>262</v>
      </c>
      <c r="L10" s="586" t="s">
        <v>263</v>
      </c>
    </row>
    <row r="11" spans="1:19" ht="12.75" customHeight="1">
      <c r="A11" s="136" t="s">
        <v>1267</v>
      </c>
      <c r="B11" s="194">
        <v>28508707379</v>
      </c>
      <c r="C11" s="442" t="s">
        <v>1268</v>
      </c>
      <c r="D11" s="442" t="s">
        <v>1269</v>
      </c>
      <c r="E11" s="443" t="s">
        <v>1270</v>
      </c>
      <c r="F11" s="443" t="s">
        <v>1266</v>
      </c>
      <c r="G11" s="443" t="s">
        <v>1271</v>
      </c>
      <c r="H11" s="444">
        <v>37405192.82</v>
      </c>
      <c r="I11" s="445">
        <v>1512.4503099152605</v>
      </c>
      <c r="J11" s="446">
        <v>1.9737759673682298E-2</v>
      </c>
      <c r="K11" s="446">
        <v>1.7243819059431953E-2</v>
      </c>
      <c r="L11" s="446">
        <v>0.15805630018112571</v>
      </c>
      <c r="M11" s="297"/>
      <c r="N11" s="297"/>
      <c r="O11" s="297"/>
      <c r="P11" s="167"/>
      <c r="Q11" s="200"/>
      <c r="R11" s="77"/>
      <c r="S11" s="77"/>
    </row>
    <row r="12" spans="1:19" ht="12.75" customHeight="1">
      <c r="A12" s="136" t="s">
        <v>1272</v>
      </c>
      <c r="B12" s="194">
        <v>26655747081</v>
      </c>
      <c r="C12" s="442" t="s">
        <v>1273</v>
      </c>
      <c r="D12" s="442" t="s">
        <v>1269</v>
      </c>
      <c r="E12" s="443" t="s">
        <v>1274</v>
      </c>
      <c r="F12" s="443" t="s">
        <v>1266</v>
      </c>
      <c r="G12" s="443" t="s">
        <v>1275</v>
      </c>
      <c r="H12" s="444">
        <v>120697740.65000001</v>
      </c>
      <c r="I12" s="445">
        <v>193.96638010397547</v>
      </c>
      <c r="J12" s="446">
        <v>2.3438328786858031E-2</v>
      </c>
      <c r="K12" s="446">
        <v>1.274747746526228E-2</v>
      </c>
      <c r="L12" s="446">
        <v>5.9836999935465762E-2</v>
      </c>
      <c r="M12" s="297"/>
      <c r="N12" s="297"/>
      <c r="O12" s="297"/>
      <c r="P12" s="167"/>
      <c r="Q12" s="200"/>
      <c r="R12" s="77"/>
      <c r="S12" s="77"/>
    </row>
    <row r="13" spans="1:19" ht="12.75" customHeight="1">
      <c r="A13" s="136" t="s">
        <v>1276</v>
      </c>
      <c r="B13" s="194">
        <v>12916294683</v>
      </c>
      <c r="C13" s="442" t="s">
        <v>1277</v>
      </c>
      <c r="D13" s="442" t="s">
        <v>1269</v>
      </c>
      <c r="E13" s="114" t="s">
        <v>1278</v>
      </c>
      <c r="F13" s="114" t="s">
        <v>1266</v>
      </c>
      <c r="G13" s="114" t="s">
        <v>1275</v>
      </c>
      <c r="H13" s="444">
        <v>137225834.53</v>
      </c>
      <c r="I13" s="445">
        <v>120.20819339787147</v>
      </c>
      <c r="J13" s="446">
        <v>2.3796024966633356E-2</v>
      </c>
      <c r="K13" s="446">
        <v>3.465975245242614E-4</v>
      </c>
      <c r="L13" s="446">
        <v>2.9572785149769576E-3</v>
      </c>
      <c r="M13" s="297"/>
      <c r="N13" s="297"/>
      <c r="O13" s="297"/>
      <c r="P13" s="167"/>
      <c r="Q13" s="200"/>
      <c r="R13" s="77"/>
      <c r="S13" s="77"/>
    </row>
    <row r="14" spans="1:19" s="268" customFormat="1" ht="12.75" customHeight="1">
      <c r="A14" s="136" t="s">
        <v>1279</v>
      </c>
      <c r="B14" s="194">
        <v>37695515978</v>
      </c>
      <c r="C14" s="442" t="s">
        <v>1280</v>
      </c>
      <c r="D14" s="442" t="s">
        <v>78</v>
      </c>
      <c r="E14" s="114" t="s">
        <v>1270</v>
      </c>
      <c r="F14" s="114" t="s">
        <v>1266</v>
      </c>
      <c r="G14" s="114" t="s">
        <v>1275</v>
      </c>
      <c r="H14" s="444">
        <v>7462024.5499999998</v>
      </c>
      <c r="I14" s="445">
        <v>84.620382013205202</v>
      </c>
      <c r="J14" s="446">
        <v>-2.6986316631305018E-2</v>
      </c>
      <c r="K14" s="446">
        <v>-1.9122863519626221E-2</v>
      </c>
      <c r="L14" s="446">
        <v>0.15553083973353399</v>
      </c>
      <c r="M14" s="297"/>
      <c r="N14" s="297"/>
      <c r="O14" s="297"/>
      <c r="P14" s="167"/>
      <c r="Q14" s="200"/>
      <c r="R14" s="77"/>
      <c r="S14" s="77"/>
    </row>
    <row r="15" spans="1:19" s="268" customFormat="1" ht="12.75" customHeight="1">
      <c r="A15" s="136" t="s">
        <v>1281</v>
      </c>
      <c r="B15" s="194">
        <v>56499633647</v>
      </c>
      <c r="C15" s="442" t="s">
        <v>1282</v>
      </c>
      <c r="D15" s="442" t="s">
        <v>111</v>
      </c>
      <c r="E15" s="114" t="s">
        <v>1278</v>
      </c>
      <c r="F15" s="114" t="s">
        <v>1266</v>
      </c>
      <c r="G15" s="114" t="s">
        <v>1271</v>
      </c>
      <c r="H15" s="444">
        <v>1686507634.98</v>
      </c>
      <c r="I15" s="445">
        <v>977.80084231032367</v>
      </c>
      <c r="J15" s="446">
        <v>4.3207443264358991E-2</v>
      </c>
      <c r="K15" s="446">
        <v>5.8755754014079287E-3</v>
      </c>
      <c r="L15" s="446">
        <v>-1.1545789052649913E-2</v>
      </c>
      <c r="M15" s="297"/>
      <c r="N15" s="297"/>
      <c r="O15" s="297"/>
      <c r="P15" s="167"/>
      <c r="Q15" s="200"/>
      <c r="R15" s="77"/>
      <c r="S15" s="77"/>
    </row>
    <row r="16" spans="1:19" s="268" customFormat="1" ht="12.75" customHeight="1">
      <c r="A16" s="136" t="s">
        <v>1283</v>
      </c>
      <c r="B16" s="194">
        <v>29300390100</v>
      </c>
      <c r="C16" s="442" t="s">
        <v>1284</v>
      </c>
      <c r="D16" s="442" t="s">
        <v>111</v>
      </c>
      <c r="E16" s="114" t="s">
        <v>1270</v>
      </c>
      <c r="F16" s="114" t="s">
        <v>1266</v>
      </c>
      <c r="G16" s="114" t="s">
        <v>1271</v>
      </c>
      <c r="H16" s="444">
        <v>124249752.53</v>
      </c>
      <c r="I16" s="445">
        <v>707.301937834358</v>
      </c>
      <c r="J16" s="446">
        <v>-2.9079560849871733E-3</v>
      </c>
      <c r="K16" s="446">
        <v>6.9942443081201233E-3</v>
      </c>
      <c r="L16" s="446">
        <v>0.12864860124577149</v>
      </c>
      <c r="M16" s="297"/>
      <c r="N16" s="297"/>
      <c r="O16" s="297"/>
      <c r="P16" s="167"/>
      <c r="Q16" s="200"/>
      <c r="R16" s="77"/>
      <c r="S16" s="77"/>
    </row>
    <row r="17" spans="1:19" s="268" customFormat="1" ht="12.75" customHeight="1">
      <c r="A17" s="136" t="s">
        <v>1285</v>
      </c>
      <c r="B17" s="194" t="s">
        <v>1286</v>
      </c>
      <c r="C17" s="442" t="s">
        <v>1287</v>
      </c>
      <c r="D17" s="442" t="s">
        <v>111</v>
      </c>
      <c r="E17" s="114" t="s">
        <v>1288</v>
      </c>
      <c r="F17" s="114" t="s">
        <v>1266</v>
      </c>
      <c r="G17" s="114" t="s">
        <v>1271</v>
      </c>
      <c r="H17" s="444">
        <v>114664416.05</v>
      </c>
      <c r="I17" s="445">
        <v>777.93941418373197</v>
      </c>
      <c r="J17" s="446">
        <v>0.13181037473743373</v>
      </c>
      <c r="K17" s="446">
        <v>3.3657372727549095E-3</v>
      </c>
      <c r="L17" s="446">
        <v>4.4937477070297049E-3</v>
      </c>
      <c r="M17" s="297"/>
      <c r="N17" s="297"/>
      <c r="O17" s="297"/>
      <c r="P17" s="167"/>
      <c r="Q17" s="200"/>
      <c r="R17" s="77"/>
      <c r="S17" s="77"/>
    </row>
    <row r="18" spans="1:19" s="268" customFormat="1" ht="12.75" customHeight="1">
      <c r="A18" s="136" t="s">
        <v>1289</v>
      </c>
      <c r="B18" s="194">
        <v>96069213114</v>
      </c>
      <c r="C18" s="442" t="s">
        <v>1290</v>
      </c>
      <c r="D18" s="442" t="s">
        <v>111</v>
      </c>
      <c r="E18" s="114" t="s">
        <v>1278</v>
      </c>
      <c r="F18" s="114" t="s">
        <v>1266</v>
      </c>
      <c r="G18" s="114" t="s">
        <v>1275</v>
      </c>
      <c r="H18" s="444">
        <v>397603718.49000001</v>
      </c>
      <c r="I18" s="445">
        <v>156.5408337124716</v>
      </c>
      <c r="J18" s="446">
        <v>5.6670399821876494E-2</v>
      </c>
      <c r="K18" s="446">
        <v>1.4325867006002024E-3</v>
      </c>
      <c r="L18" s="446">
        <v>6.3221040280978524E-3</v>
      </c>
      <c r="M18" s="297"/>
      <c r="N18" s="297"/>
      <c r="O18" s="297"/>
      <c r="P18" s="167"/>
      <c r="Q18" s="200"/>
      <c r="R18" s="77"/>
      <c r="S18" s="77"/>
    </row>
    <row r="19" spans="1:19" s="268" customFormat="1" ht="12.75" customHeight="1">
      <c r="A19" s="136" t="s">
        <v>1291</v>
      </c>
      <c r="B19" s="194">
        <v>15448763136</v>
      </c>
      <c r="C19" s="442" t="s">
        <v>1292</v>
      </c>
      <c r="D19" s="442" t="s">
        <v>111</v>
      </c>
      <c r="E19" s="114" t="s">
        <v>1278</v>
      </c>
      <c r="F19" s="114" t="s">
        <v>1266</v>
      </c>
      <c r="G19" s="114" t="s">
        <v>1271</v>
      </c>
      <c r="H19" s="444">
        <v>418716664.23000002</v>
      </c>
      <c r="I19" s="445">
        <v>903.37990857256466</v>
      </c>
      <c r="J19" s="446">
        <v>3.2558566851944137E-2</v>
      </c>
      <c r="K19" s="446">
        <v>2.3395540972526163E-3</v>
      </c>
      <c r="L19" s="446">
        <v>7.8513367625032693E-4</v>
      </c>
      <c r="M19" s="297"/>
      <c r="N19" s="297"/>
      <c r="O19" s="297"/>
      <c r="P19" s="167"/>
      <c r="Q19" s="200"/>
      <c r="R19" s="77"/>
      <c r="S19" s="77"/>
    </row>
    <row r="20" spans="1:19" s="268" customFormat="1" ht="12.75" customHeight="1">
      <c r="A20" s="136" t="s">
        <v>1293</v>
      </c>
      <c r="B20" s="194" t="s">
        <v>1502</v>
      </c>
      <c r="C20" s="442" t="s">
        <v>1503</v>
      </c>
      <c r="D20" s="442" t="s">
        <v>111</v>
      </c>
      <c r="E20" s="114" t="s">
        <v>1294</v>
      </c>
      <c r="F20" s="114" t="s">
        <v>1266</v>
      </c>
      <c r="G20" s="114" t="s">
        <v>1271</v>
      </c>
      <c r="H20" s="444">
        <v>28820904.870000001</v>
      </c>
      <c r="I20" s="445">
        <v>767.50970602326561</v>
      </c>
      <c r="J20" s="446">
        <v>1.5667017616935093</v>
      </c>
      <c r="K20" s="446">
        <v>-2.24326497038001E-2</v>
      </c>
      <c r="L20" s="446" t="s">
        <v>1266</v>
      </c>
      <c r="M20" s="297"/>
      <c r="N20" s="297"/>
      <c r="O20" s="297"/>
      <c r="P20" s="167"/>
      <c r="Q20" s="200"/>
      <c r="R20" s="77"/>
      <c r="S20" s="77"/>
    </row>
    <row r="21" spans="1:19" s="268" customFormat="1" ht="12.75" customHeight="1">
      <c r="A21" s="136" t="s">
        <v>1295</v>
      </c>
      <c r="B21" s="194" t="s">
        <v>1504</v>
      </c>
      <c r="C21" s="442" t="s">
        <v>1505</v>
      </c>
      <c r="D21" s="442" t="s">
        <v>111</v>
      </c>
      <c r="E21" s="114" t="s">
        <v>1294</v>
      </c>
      <c r="F21" s="114" t="s">
        <v>1266</v>
      </c>
      <c r="G21" s="114" t="s">
        <v>1271</v>
      </c>
      <c r="H21" s="444">
        <v>15168618.279999999</v>
      </c>
      <c r="I21" s="445">
        <v>810.34926189529585</v>
      </c>
      <c r="J21" s="446">
        <v>0.81600058919921192</v>
      </c>
      <c r="K21" s="446">
        <v>2.932827188378706E-2</v>
      </c>
      <c r="L21" s="446" t="s">
        <v>1266</v>
      </c>
      <c r="M21" s="297"/>
      <c r="N21" s="297"/>
      <c r="O21" s="297"/>
      <c r="P21" s="167"/>
      <c r="Q21" s="200"/>
      <c r="R21" s="77"/>
      <c r="S21" s="77"/>
    </row>
    <row r="22" spans="1:19" s="268" customFormat="1" ht="12.75" customHeight="1">
      <c r="A22" s="136" t="s">
        <v>1296</v>
      </c>
      <c r="B22" s="194">
        <v>66973781540</v>
      </c>
      <c r="C22" s="442" t="s">
        <v>1297</v>
      </c>
      <c r="D22" s="442" t="s">
        <v>902</v>
      </c>
      <c r="E22" s="114" t="s">
        <v>1274</v>
      </c>
      <c r="F22" s="114" t="s">
        <v>1266</v>
      </c>
      <c r="G22" s="114" t="s">
        <v>1275</v>
      </c>
      <c r="H22" s="444">
        <v>11115966.1218</v>
      </c>
      <c r="I22" s="445">
        <v>137.98058355540431</v>
      </c>
      <c r="J22" s="446">
        <v>-6.5338861996736219E-2</v>
      </c>
      <c r="K22" s="446">
        <v>1.8693495108175195E-2</v>
      </c>
      <c r="L22" s="446">
        <v>0.10217868168925581</v>
      </c>
      <c r="M22" s="297"/>
      <c r="N22" s="297"/>
      <c r="O22" s="297"/>
      <c r="P22" s="167"/>
      <c r="Q22" s="200"/>
      <c r="R22" s="77"/>
      <c r="S22" s="77"/>
    </row>
    <row r="23" spans="1:19" s="268" customFormat="1" ht="12.75" customHeight="1">
      <c r="A23" s="136" t="s">
        <v>1298</v>
      </c>
      <c r="B23" s="194">
        <v>16642777540</v>
      </c>
      <c r="C23" s="442" t="s">
        <v>1299</v>
      </c>
      <c r="D23" s="442" t="s">
        <v>902</v>
      </c>
      <c r="E23" s="114" t="s">
        <v>1270</v>
      </c>
      <c r="F23" s="114" t="s">
        <v>1266</v>
      </c>
      <c r="G23" s="114" t="s">
        <v>1271</v>
      </c>
      <c r="H23" s="444">
        <v>6398728.7199999997</v>
      </c>
      <c r="I23" s="445">
        <v>725.23816112698285</v>
      </c>
      <c r="J23" s="446">
        <v>-7.0064132223994768E-2</v>
      </c>
      <c r="K23" s="446">
        <v>-7.1261769455389423E-2</v>
      </c>
      <c r="L23" s="446">
        <v>-2.0456355696516604E-2</v>
      </c>
      <c r="M23" s="297"/>
      <c r="N23" s="297"/>
      <c r="O23" s="297"/>
      <c r="P23" s="167"/>
      <c r="Q23" s="200"/>
      <c r="R23" s="77"/>
      <c r="S23" s="77"/>
    </row>
    <row r="24" spans="1:19" s="268" customFormat="1" ht="12.75" customHeight="1">
      <c r="A24" s="136" t="s">
        <v>1300</v>
      </c>
      <c r="B24" s="194">
        <v>30082084002</v>
      </c>
      <c r="C24" s="442" t="s">
        <v>1301</v>
      </c>
      <c r="D24" s="442" t="s">
        <v>902</v>
      </c>
      <c r="E24" s="114" t="s">
        <v>1288</v>
      </c>
      <c r="F24" s="114" t="s">
        <v>1266</v>
      </c>
      <c r="G24" s="114" t="s">
        <v>1275</v>
      </c>
      <c r="H24" s="444">
        <v>8118032.8899999997</v>
      </c>
      <c r="I24" s="445">
        <v>9.1750320096503319</v>
      </c>
      <c r="J24" s="446">
        <v>-1.8809412621554555E-2</v>
      </c>
      <c r="K24" s="446">
        <v>-3.2909916580332599E-2</v>
      </c>
      <c r="L24" s="446">
        <v>0.24070243591705998</v>
      </c>
      <c r="M24" s="297"/>
      <c r="N24" s="297"/>
      <c r="O24" s="297"/>
      <c r="P24" s="167"/>
      <c r="Q24" s="200"/>
      <c r="R24" s="77"/>
      <c r="S24" s="77"/>
    </row>
    <row r="25" spans="1:19" s="268" customFormat="1" ht="12.75" customHeight="1">
      <c r="A25" s="136" t="s">
        <v>1302</v>
      </c>
      <c r="B25" s="194">
        <v>44832307529</v>
      </c>
      <c r="C25" s="442" t="s">
        <v>1303</v>
      </c>
      <c r="D25" s="442" t="s">
        <v>902</v>
      </c>
      <c r="E25" s="114" t="s">
        <v>1270</v>
      </c>
      <c r="F25" s="114" t="s">
        <v>1266</v>
      </c>
      <c r="G25" s="114" t="s">
        <v>1271</v>
      </c>
      <c r="H25" s="444">
        <v>20729114.66</v>
      </c>
      <c r="I25" s="445">
        <v>1011.5153354762888</v>
      </c>
      <c r="J25" s="446">
        <v>-2.0790959730242475E-3</v>
      </c>
      <c r="K25" s="446">
        <v>-1.8077750751961386E-3</v>
      </c>
      <c r="L25" s="446">
        <v>0.10518145120971334</v>
      </c>
      <c r="M25" s="297"/>
      <c r="N25" s="297"/>
      <c r="O25" s="297"/>
      <c r="P25" s="167"/>
      <c r="Q25" s="200"/>
      <c r="R25" s="77"/>
      <c r="S25" s="77"/>
    </row>
    <row r="26" spans="1:19" ht="12.75" customHeight="1">
      <c r="A26" s="136" t="s">
        <v>1304</v>
      </c>
      <c r="B26" s="194" t="s">
        <v>1305</v>
      </c>
      <c r="C26" s="442" t="s">
        <v>1306</v>
      </c>
      <c r="D26" s="442" t="s">
        <v>902</v>
      </c>
      <c r="E26" s="443" t="s">
        <v>1278</v>
      </c>
      <c r="F26" s="443" t="s">
        <v>1266</v>
      </c>
      <c r="G26" s="443" t="s">
        <v>1275</v>
      </c>
      <c r="H26" s="444">
        <v>4660350.46</v>
      </c>
      <c r="I26" s="445">
        <v>1016.3250660997772</v>
      </c>
      <c r="J26" s="446">
        <v>-0.52086683016545354</v>
      </c>
      <c r="K26" s="446">
        <v>1.3391650006475686E-3</v>
      </c>
      <c r="L26" s="446">
        <v>-8.3526538873746059E-4</v>
      </c>
      <c r="M26" s="297"/>
      <c r="N26" s="297"/>
      <c r="O26" s="297"/>
      <c r="P26" s="167"/>
      <c r="Q26" s="200"/>
      <c r="R26" s="77"/>
      <c r="S26" s="77"/>
    </row>
    <row r="27" spans="1:19" s="268" customFormat="1" ht="12.75" customHeight="1">
      <c r="A27" s="136" t="s">
        <v>1307</v>
      </c>
      <c r="B27" s="194">
        <v>30290598804</v>
      </c>
      <c r="C27" s="442" t="s">
        <v>1308</v>
      </c>
      <c r="D27" s="442" t="s">
        <v>902</v>
      </c>
      <c r="E27" s="443" t="s">
        <v>1270</v>
      </c>
      <c r="F27" s="443" t="s">
        <v>1266</v>
      </c>
      <c r="G27" s="443" t="s">
        <v>1275</v>
      </c>
      <c r="H27" s="444">
        <v>38777887.57</v>
      </c>
      <c r="I27" s="445">
        <v>6.9103665521273916</v>
      </c>
      <c r="J27" s="446">
        <v>-2.7193636522320208E-3</v>
      </c>
      <c r="K27" s="446">
        <v>-2.7582829107153373E-3</v>
      </c>
      <c r="L27" s="446">
        <v>0.14542153463538798</v>
      </c>
      <c r="M27" s="297"/>
      <c r="N27" s="297"/>
      <c r="O27" s="297"/>
      <c r="P27" s="167"/>
      <c r="Q27" s="200"/>
      <c r="R27" s="77"/>
      <c r="S27" s="77"/>
    </row>
    <row r="28" spans="1:19" s="268" customFormat="1" ht="12.75" customHeight="1">
      <c r="A28" s="136" t="s">
        <v>1309</v>
      </c>
      <c r="B28" s="194">
        <v>10423796399</v>
      </c>
      <c r="C28" s="442" t="s">
        <v>1310</v>
      </c>
      <c r="D28" s="442" t="s">
        <v>902</v>
      </c>
      <c r="E28" s="443" t="s">
        <v>1278</v>
      </c>
      <c r="F28" s="443" t="s">
        <v>1266</v>
      </c>
      <c r="G28" s="443" t="s">
        <v>1275</v>
      </c>
      <c r="H28" s="444">
        <v>86686495.25</v>
      </c>
      <c r="I28" s="445">
        <v>1423.3415276940802</v>
      </c>
      <c r="J28" s="446">
        <v>3.9213371396772612E-2</v>
      </c>
      <c r="K28" s="446">
        <v>2.3035647627884792E-3</v>
      </c>
      <c r="L28" s="446">
        <v>3.3461316800982299E-3</v>
      </c>
      <c r="M28" s="297"/>
      <c r="N28" s="297"/>
      <c r="O28" s="297"/>
      <c r="P28" s="167"/>
      <c r="Q28" s="200"/>
      <c r="R28" s="77"/>
      <c r="S28" s="77"/>
    </row>
    <row r="29" spans="1:19" s="268" customFormat="1" ht="12.75" customHeight="1">
      <c r="A29" s="136" t="s">
        <v>1311</v>
      </c>
      <c r="B29" s="194">
        <v>86292133603</v>
      </c>
      <c r="C29" s="442" t="s">
        <v>1312</v>
      </c>
      <c r="D29" s="442" t="s">
        <v>902</v>
      </c>
      <c r="E29" s="443" t="s">
        <v>1288</v>
      </c>
      <c r="F29" s="443" t="s">
        <v>1266</v>
      </c>
      <c r="G29" s="443" t="s">
        <v>1275</v>
      </c>
      <c r="H29" s="444">
        <v>14460616.810000001</v>
      </c>
      <c r="I29" s="445">
        <v>21.317303375685441</v>
      </c>
      <c r="J29" s="446">
        <v>1.6341880744838777E-2</v>
      </c>
      <c r="K29" s="446">
        <v>3.4317052850447727E-3</v>
      </c>
      <c r="L29" s="446">
        <v>0.13006303814122888</v>
      </c>
      <c r="M29" s="297"/>
      <c r="N29" s="297"/>
      <c r="O29" s="297"/>
      <c r="P29" s="167"/>
      <c r="Q29" s="200"/>
      <c r="R29" s="77"/>
      <c r="S29" s="77"/>
    </row>
    <row r="30" spans="1:19" s="268" customFormat="1" ht="12.75" customHeight="1">
      <c r="A30" s="136" t="s">
        <v>1313</v>
      </c>
      <c r="B30" s="194" t="s">
        <v>1314</v>
      </c>
      <c r="C30" s="442" t="s">
        <v>1315</v>
      </c>
      <c r="D30" s="442" t="s">
        <v>902</v>
      </c>
      <c r="E30" s="443" t="s">
        <v>1270</v>
      </c>
      <c r="F30" s="443" t="s">
        <v>1266</v>
      </c>
      <c r="G30" s="443" t="s">
        <v>1275</v>
      </c>
      <c r="H30" s="444">
        <v>63788072.969999999</v>
      </c>
      <c r="I30" s="445">
        <v>22.289608683973807</v>
      </c>
      <c r="J30" s="446">
        <v>1.1601727633125947E-4</v>
      </c>
      <c r="K30" s="446">
        <v>3.6210145654789194E-3</v>
      </c>
      <c r="L30" s="446">
        <v>0.14758634618470423</v>
      </c>
      <c r="M30" s="297"/>
      <c r="N30" s="297"/>
      <c r="O30" s="297"/>
      <c r="P30" s="167"/>
      <c r="Q30" s="200"/>
      <c r="R30" s="77"/>
      <c r="S30" s="77"/>
    </row>
    <row r="31" spans="1:19" s="268" customFormat="1" ht="12.75" customHeight="1">
      <c r="A31" s="136" t="s">
        <v>1316</v>
      </c>
      <c r="B31" s="194">
        <v>84300431782</v>
      </c>
      <c r="C31" s="442" t="s">
        <v>1317</v>
      </c>
      <c r="D31" s="442" t="s">
        <v>150</v>
      </c>
      <c r="E31" s="443" t="s">
        <v>1270</v>
      </c>
      <c r="F31" s="443" t="s">
        <v>1266</v>
      </c>
      <c r="G31" s="443" t="s">
        <v>1275</v>
      </c>
      <c r="H31" s="444">
        <v>29888070.030400001</v>
      </c>
      <c r="I31" s="445">
        <v>137.76399058091624</v>
      </c>
      <c r="J31" s="446">
        <v>1.9511956198124292E-2</v>
      </c>
      <c r="K31" s="446">
        <v>1.658258040815408E-2</v>
      </c>
      <c r="L31" s="446">
        <v>0.22494491310477094</v>
      </c>
      <c r="M31" s="297"/>
      <c r="N31" s="297"/>
      <c r="O31" s="297"/>
      <c r="P31" s="167"/>
      <c r="Q31" s="200"/>
      <c r="R31" s="77"/>
      <c r="S31" s="77"/>
    </row>
    <row r="32" spans="1:19" ht="12.75" customHeight="1">
      <c r="A32" s="113" t="s">
        <v>1318</v>
      </c>
      <c r="B32" s="447" t="s">
        <v>1319</v>
      </c>
      <c r="C32" s="448" t="s">
        <v>1320</v>
      </c>
      <c r="D32" s="448" t="s">
        <v>150</v>
      </c>
      <c r="E32" s="114" t="s">
        <v>1270</v>
      </c>
      <c r="F32" s="114" t="s">
        <v>1266</v>
      </c>
      <c r="G32" s="114" t="s">
        <v>1321</v>
      </c>
      <c r="H32" s="444">
        <v>7519595.3497000001</v>
      </c>
      <c r="I32" s="445">
        <v>170.62838151149168</v>
      </c>
      <c r="J32" s="446">
        <v>-9.0526145911671296E-3</v>
      </c>
      <c r="K32" s="446">
        <v>2.0756979611753268E-2</v>
      </c>
      <c r="L32" s="446">
        <v>0.13634508524112587</v>
      </c>
      <c r="M32" s="297"/>
      <c r="N32" s="297"/>
      <c r="O32" s="297"/>
      <c r="P32" s="167"/>
      <c r="Q32" s="200"/>
      <c r="R32" s="77"/>
      <c r="S32" s="77"/>
    </row>
    <row r="33" spans="1:19" s="268" customFormat="1" ht="12.75" customHeight="1">
      <c r="A33" s="113" t="s">
        <v>1322</v>
      </c>
      <c r="B33" s="447" t="s">
        <v>1323</v>
      </c>
      <c r="C33" s="448" t="s">
        <v>1324</v>
      </c>
      <c r="D33" s="448" t="s">
        <v>1325</v>
      </c>
      <c r="E33" s="114" t="s">
        <v>1274</v>
      </c>
      <c r="F33" s="114" t="s">
        <v>1266</v>
      </c>
      <c r="G33" s="114" t="s">
        <v>1271</v>
      </c>
      <c r="H33" s="444">
        <v>96161212.109999999</v>
      </c>
      <c r="I33" s="445">
        <v>823.15030256945056</v>
      </c>
      <c r="J33" s="446">
        <v>3.7895543805716692E-2</v>
      </c>
      <c r="K33" s="446">
        <v>5.1204292470425905E-3</v>
      </c>
      <c r="L33" s="446">
        <v>1.7176452591459501E-2</v>
      </c>
      <c r="M33" s="297"/>
      <c r="N33" s="297"/>
      <c r="O33" s="297"/>
      <c r="P33" s="167"/>
      <c r="Q33" s="200"/>
      <c r="R33" s="77"/>
      <c r="S33" s="77"/>
    </row>
    <row r="34" spans="1:19" s="268" customFormat="1" ht="12.75" customHeight="1">
      <c r="A34" s="113" t="s">
        <v>1326</v>
      </c>
      <c r="B34" s="447">
        <v>80921653541</v>
      </c>
      <c r="C34" s="448" t="s">
        <v>1327</v>
      </c>
      <c r="D34" s="448" t="s">
        <v>1325</v>
      </c>
      <c r="E34" s="114" t="s">
        <v>1270</v>
      </c>
      <c r="F34" s="114" t="s">
        <v>1266</v>
      </c>
      <c r="G34" s="114" t="s">
        <v>1275</v>
      </c>
      <c r="H34" s="444">
        <v>38350957.990000002</v>
      </c>
      <c r="I34" s="445">
        <v>140.50162062904064</v>
      </c>
      <c r="J34" s="446">
        <v>3.0742826061513684E-2</v>
      </c>
      <c r="K34" s="446">
        <v>2.327830334562786E-2</v>
      </c>
      <c r="L34" s="446">
        <v>0.12677753749317811</v>
      </c>
      <c r="M34" s="297"/>
      <c r="N34" s="297"/>
      <c r="O34" s="297"/>
      <c r="P34" s="167"/>
      <c r="Q34" s="200"/>
      <c r="R34" s="77"/>
      <c r="S34" s="77"/>
    </row>
    <row r="35" spans="1:19" s="268" customFormat="1" ht="12.75" customHeight="1">
      <c r="A35" s="455" t="s">
        <v>1328</v>
      </c>
      <c r="B35" s="447">
        <v>43449016606</v>
      </c>
      <c r="C35" s="448" t="s">
        <v>1329</v>
      </c>
      <c r="D35" s="448" t="s">
        <v>1325</v>
      </c>
      <c r="E35" s="114" t="s">
        <v>1274</v>
      </c>
      <c r="F35" s="114" t="s">
        <v>1266</v>
      </c>
      <c r="G35" s="114" t="s">
        <v>1275</v>
      </c>
      <c r="H35" s="444">
        <v>94021507.069999993</v>
      </c>
      <c r="I35" s="445">
        <v>129.23757951656202</v>
      </c>
      <c r="J35" s="446">
        <v>2.403961155328771E-2</v>
      </c>
      <c r="K35" s="446">
        <v>2.2355026369402786E-2</v>
      </c>
      <c r="L35" s="446">
        <v>0.128061999495096</v>
      </c>
      <c r="M35" s="297"/>
      <c r="N35" s="297"/>
      <c r="O35" s="297"/>
      <c r="P35" s="167"/>
      <c r="Q35" s="200"/>
      <c r="R35" s="77"/>
      <c r="S35" s="77"/>
    </row>
    <row r="36" spans="1:19" s="268" customFormat="1" ht="12.75" customHeight="1">
      <c r="A36" s="455" t="s">
        <v>1330</v>
      </c>
      <c r="B36" s="447">
        <v>70498146370</v>
      </c>
      <c r="C36" s="448" t="s">
        <v>1331</v>
      </c>
      <c r="D36" s="448" t="s">
        <v>1325</v>
      </c>
      <c r="E36" s="114" t="s">
        <v>1278</v>
      </c>
      <c r="F36" s="114" t="s">
        <v>1266</v>
      </c>
      <c r="G36" s="114" t="s">
        <v>1271</v>
      </c>
      <c r="H36" s="444">
        <v>24088360.809999999</v>
      </c>
      <c r="I36" s="445">
        <v>804.01413364113534</v>
      </c>
      <c r="J36" s="446">
        <v>5.8786434977054824E-2</v>
      </c>
      <c r="K36" s="446">
        <v>-1.1306268743460635E-6</v>
      </c>
      <c r="L36" s="446">
        <v>4.3939198546441016E-3</v>
      </c>
      <c r="M36" s="297"/>
      <c r="N36" s="297"/>
      <c r="O36" s="297"/>
      <c r="P36" s="167"/>
      <c r="Q36" s="200"/>
      <c r="R36" s="77"/>
      <c r="S36" s="77"/>
    </row>
    <row r="37" spans="1:19" s="268" customFormat="1" ht="12.75" customHeight="1">
      <c r="A37" s="455" t="s">
        <v>1332</v>
      </c>
      <c r="B37" s="447" t="s">
        <v>1333</v>
      </c>
      <c r="C37" s="448" t="s">
        <v>1334</v>
      </c>
      <c r="D37" s="448" t="s">
        <v>1325</v>
      </c>
      <c r="E37" s="114" t="s">
        <v>1278</v>
      </c>
      <c r="F37" s="114" t="s">
        <v>1266</v>
      </c>
      <c r="G37" s="114" t="s">
        <v>1275</v>
      </c>
      <c r="H37" s="444">
        <v>296456525.99000001</v>
      </c>
      <c r="I37" s="445">
        <v>144.90969531507352</v>
      </c>
      <c r="J37" s="446">
        <v>4.2113767886078346E-3</v>
      </c>
      <c r="K37" s="446">
        <v>1.5081886571977066E-4</v>
      </c>
      <c r="L37" s="446">
        <v>1.1389552954637061E-3</v>
      </c>
      <c r="M37" s="297"/>
      <c r="N37" s="297"/>
      <c r="O37" s="297"/>
      <c r="P37" s="167"/>
      <c r="Q37" s="200"/>
      <c r="R37" s="77"/>
      <c r="S37" s="77"/>
    </row>
    <row r="38" spans="1:19" s="268" customFormat="1" ht="12.75" customHeight="1">
      <c r="A38" s="455" t="s">
        <v>1335</v>
      </c>
      <c r="B38" s="447" t="s">
        <v>1336</v>
      </c>
      <c r="C38" s="448" t="s">
        <v>1337</v>
      </c>
      <c r="D38" s="448" t="s">
        <v>1325</v>
      </c>
      <c r="E38" s="114" t="s">
        <v>1278</v>
      </c>
      <c r="F38" s="114" t="s">
        <v>1266</v>
      </c>
      <c r="G38" s="114" t="s">
        <v>1271</v>
      </c>
      <c r="H38" s="444">
        <v>368750630.81999999</v>
      </c>
      <c r="I38" s="445">
        <v>1307.6953972062261</v>
      </c>
      <c r="J38" s="446">
        <v>-2.6742898465921261E-3</v>
      </c>
      <c r="K38" s="446">
        <v>2.8340010771146229E-3</v>
      </c>
      <c r="L38" s="446">
        <v>-9.3068243737390866E-3</v>
      </c>
      <c r="M38" s="297"/>
      <c r="N38" s="297"/>
      <c r="O38" s="297"/>
      <c r="P38" s="167"/>
      <c r="Q38" s="200"/>
      <c r="R38" s="77"/>
      <c r="S38" s="77"/>
    </row>
    <row r="39" spans="1:19" s="268" customFormat="1" ht="12.75" customHeight="1">
      <c r="A39" s="455" t="s">
        <v>1338</v>
      </c>
      <c r="B39" s="447">
        <v>99792542550</v>
      </c>
      <c r="C39" s="448" t="s">
        <v>1339</v>
      </c>
      <c r="D39" s="448" t="s">
        <v>120</v>
      </c>
      <c r="E39" s="114" t="s">
        <v>1274</v>
      </c>
      <c r="F39" s="114" t="s">
        <v>122</v>
      </c>
      <c r="G39" s="114" t="s">
        <v>1271</v>
      </c>
      <c r="H39" s="444">
        <v>97374644.556199998</v>
      </c>
      <c r="I39" s="445">
        <v>128.90270000000001</v>
      </c>
      <c r="J39" s="446">
        <v>3.0772514582408483E-2</v>
      </c>
      <c r="K39" s="446">
        <v>5.7740010640536799E-3</v>
      </c>
      <c r="L39" s="446">
        <v>6.5543490553156225E-2</v>
      </c>
      <c r="M39" s="297"/>
      <c r="N39" s="297"/>
      <c r="O39" s="297"/>
      <c r="P39" s="167"/>
      <c r="Q39" s="200"/>
      <c r="R39" s="77"/>
      <c r="S39" s="77"/>
    </row>
    <row r="40" spans="1:19" s="268" customFormat="1" ht="12.75" customHeight="1">
      <c r="A40" s="455" t="s">
        <v>1266</v>
      </c>
      <c r="B40" s="447" t="s">
        <v>1266</v>
      </c>
      <c r="C40" s="448" t="s">
        <v>1266</v>
      </c>
      <c r="D40" s="448" t="s">
        <v>1266</v>
      </c>
      <c r="E40" s="114" t="s">
        <v>1266</v>
      </c>
      <c r="F40" s="114" t="s">
        <v>123</v>
      </c>
      <c r="G40" s="114" t="s">
        <v>1271</v>
      </c>
      <c r="H40" s="444">
        <v>21840385.372000001</v>
      </c>
      <c r="I40" s="445">
        <v>125.7743</v>
      </c>
      <c r="J40" s="446">
        <v>2.4185338732156447E-2</v>
      </c>
      <c r="K40" s="446">
        <v>5.3468638581297689E-3</v>
      </c>
      <c r="L40" s="446">
        <v>6.240557806142788E-2</v>
      </c>
      <c r="M40" s="297"/>
      <c r="N40" s="297"/>
      <c r="O40" s="297"/>
      <c r="P40" s="167"/>
      <c r="Q40" s="200"/>
      <c r="R40" s="77"/>
      <c r="S40" s="77"/>
    </row>
    <row r="41" spans="1:19" s="268" customFormat="1" ht="12.75" customHeight="1">
      <c r="A41" s="455" t="s">
        <v>1266</v>
      </c>
      <c r="B41" s="447" t="s">
        <v>1266</v>
      </c>
      <c r="C41" s="448" t="s">
        <v>1266</v>
      </c>
      <c r="D41" s="448" t="s">
        <v>1266</v>
      </c>
      <c r="E41" s="114" t="s">
        <v>1266</v>
      </c>
      <c r="F41" s="114" t="s">
        <v>124</v>
      </c>
      <c r="G41" s="114" t="s">
        <v>1271</v>
      </c>
      <c r="H41" s="444">
        <v>11.191800000000001</v>
      </c>
      <c r="I41" s="445">
        <v>0</v>
      </c>
      <c r="J41" s="446">
        <v>8.6246519047232795E-3</v>
      </c>
      <c r="K41" s="446" t="s">
        <v>1266</v>
      </c>
      <c r="L41" s="446" t="s">
        <v>1266</v>
      </c>
      <c r="M41" s="297"/>
      <c r="N41" s="297"/>
      <c r="O41" s="297"/>
      <c r="P41" s="167"/>
      <c r="Q41" s="200"/>
      <c r="R41" s="77"/>
      <c r="S41" s="77"/>
    </row>
    <row r="42" spans="1:19" s="268" customFormat="1" ht="12.75" customHeight="1">
      <c r="A42" s="455" t="s">
        <v>1340</v>
      </c>
      <c r="B42" s="447">
        <v>48827873221</v>
      </c>
      <c r="C42" s="448" t="s">
        <v>1341</v>
      </c>
      <c r="D42" s="448" t="s">
        <v>120</v>
      </c>
      <c r="E42" s="114" t="s">
        <v>1278</v>
      </c>
      <c r="F42" s="114" t="s">
        <v>122</v>
      </c>
      <c r="G42" s="114" t="s">
        <v>1271</v>
      </c>
      <c r="H42" s="444">
        <v>196277478.09009999</v>
      </c>
      <c r="I42" s="445">
        <v>1873.6588999999999</v>
      </c>
      <c r="J42" s="446">
        <v>1.1770299555506236E-2</v>
      </c>
      <c r="K42" s="446">
        <v>2.710356809791481E-3</v>
      </c>
      <c r="L42" s="446">
        <v>-6.4374157112014885E-3</v>
      </c>
      <c r="M42" s="297"/>
      <c r="N42" s="297"/>
      <c r="O42" s="297"/>
      <c r="P42" s="167"/>
      <c r="Q42" s="200"/>
      <c r="R42" s="77"/>
      <c r="S42" s="77"/>
    </row>
    <row r="43" spans="1:19" s="268" customFormat="1" ht="12.75" customHeight="1">
      <c r="A43" s="455" t="s">
        <v>1266</v>
      </c>
      <c r="B43" s="447" t="s">
        <v>1266</v>
      </c>
      <c r="C43" s="448" t="s">
        <v>1266</v>
      </c>
      <c r="D43" s="448" t="s">
        <v>1266</v>
      </c>
      <c r="E43" s="114" t="s">
        <v>1266</v>
      </c>
      <c r="F43" s="114" t="s">
        <v>123</v>
      </c>
      <c r="G43" s="114" t="s">
        <v>1271</v>
      </c>
      <c r="H43" s="444">
        <v>200546661.65959999</v>
      </c>
      <c r="I43" s="445">
        <v>1811.3989999999999</v>
      </c>
      <c r="J43" s="446">
        <v>-2.1365729805532307E-2</v>
      </c>
      <c r="K43" s="446">
        <v>2.2851586543397584E-3</v>
      </c>
      <c r="L43" s="446">
        <v>-9.3321289358173631E-3</v>
      </c>
      <c r="M43" s="297"/>
      <c r="N43" s="297"/>
      <c r="O43" s="297"/>
      <c r="P43" s="167"/>
      <c r="Q43" s="200"/>
      <c r="R43" s="77"/>
      <c r="S43" s="77"/>
    </row>
    <row r="44" spans="1:19" s="268" customFormat="1" ht="12.75" customHeight="1">
      <c r="A44" s="455" t="s">
        <v>1342</v>
      </c>
      <c r="B44" s="447" t="s">
        <v>1343</v>
      </c>
      <c r="C44" s="448" t="s">
        <v>1344</v>
      </c>
      <c r="D44" s="448" t="s">
        <v>120</v>
      </c>
      <c r="E44" s="114" t="s">
        <v>1288</v>
      </c>
      <c r="F44" s="114" t="s">
        <v>122</v>
      </c>
      <c r="G44" s="114" t="s">
        <v>1271</v>
      </c>
      <c r="H44" s="444">
        <v>6960750.0461999997</v>
      </c>
      <c r="I44" s="445">
        <v>756.81470000000002</v>
      </c>
      <c r="J44" s="446">
        <v>1.438356722637657E-2</v>
      </c>
      <c r="K44" s="446">
        <v>-6.244826020947114E-3</v>
      </c>
      <c r="L44" s="446" t="s">
        <v>1266</v>
      </c>
      <c r="M44" s="297"/>
      <c r="N44" s="297"/>
      <c r="O44" s="297"/>
      <c r="P44" s="167"/>
      <c r="Q44" s="200"/>
      <c r="R44" s="77"/>
      <c r="S44" s="77"/>
    </row>
    <row r="45" spans="1:19" s="268" customFormat="1" ht="12.75" customHeight="1">
      <c r="A45" s="455" t="s">
        <v>1266</v>
      </c>
      <c r="B45" s="447" t="s">
        <v>1266</v>
      </c>
      <c r="C45" s="448" t="s">
        <v>1266</v>
      </c>
      <c r="D45" s="448" t="s">
        <v>1266</v>
      </c>
      <c r="E45" s="114" t="s">
        <v>1266</v>
      </c>
      <c r="F45" s="114" t="s">
        <v>123</v>
      </c>
      <c r="G45" s="114" t="s">
        <v>1271</v>
      </c>
      <c r="H45" s="444">
        <v>11499014.913899999</v>
      </c>
      <c r="I45" s="445">
        <v>756.11580000000004</v>
      </c>
      <c r="J45" s="446">
        <v>-7.269677019280385E-3</v>
      </c>
      <c r="K45" s="446">
        <v>-6.6675317197077977E-3</v>
      </c>
      <c r="L45" s="446" t="s">
        <v>1266</v>
      </c>
      <c r="M45" s="297"/>
      <c r="N45" s="297"/>
      <c r="O45" s="297"/>
      <c r="P45" s="167"/>
      <c r="Q45" s="200"/>
      <c r="R45" s="77"/>
      <c r="S45" s="77"/>
    </row>
    <row r="46" spans="1:19" s="268" customFormat="1" ht="12.75" customHeight="1">
      <c r="A46" s="455" t="s">
        <v>1266</v>
      </c>
      <c r="B46" s="447" t="s">
        <v>1266</v>
      </c>
      <c r="C46" s="448" t="s">
        <v>1266</v>
      </c>
      <c r="D46" s="448" t="s">
        <v>1266</v>
      </c>
      <c r="E46" s="114" t="s">
        <v>1266</v>
      </c>
      <c r="F46" s="114" t="s">
        <v>124</v>
      </c>
      <c r="G46" s="114" t="s">
        <v>1271</v>
      </c>
      <c r="H46" s="444">
        <v>0</v>
      </c>
      <c r="I46" s="445">
        <v>0</v>
      </c>
      <c r="J46" s="446" t="s">
        <v>1266</v>
      </c>
      <c r="K46" s="446" t="s">
        <v>1266</v>
      </c>
      <c r="L46" s="446" t="s">
        <v>1266</v>
      </c>
      <c r="M46" s="297"/>
      <c r="N46" s="297"/>
      <c r="O46" s="297"/>
      <c r="P46" s="167"/>
      <c r="Q46" s="200"/>
      <c r="R46" s="77"/>
      <c r="S46" s="77"/>
    </row>
    <row r="47" spans="1:19" s="268" customFormat="1" ht="12.75" customHeight="1">
      <c r="A47" s="455" t="s">
        <v>1345</v>
      </c>
      <c r="B47" s="447" t="s">
        <v>1346</v>
      </c>
      <c r="C47" s="448" t="s">
        <v>1118</v>
      </c>
      <c r="D47" s="448" t="s">
        <v>120</v>
      </c>
      <c r="E47" s="114" t="s">
        <v>1270</v>
      </c>
      <c r="F47" s="114" t="s">
        <v>1266</v>
      </c>
      <c r="G47" s="114" t="s">
        <v>1275</v>
      </c>
      <c r="H47" s="444">
        <v>30300782.059999999</v>
      </c>
      <c r="I47" s="445">
        <v>116.46352848478325</v>
      </c>
      <c r="J47" s="446">
        <v>4.5723040841694429E-2</v>
      </c>
      <c r="K47" s="446">
        <v>-6.3834475140666092E-3</v>
      </c>
      <c r="L47" s="446">
        <v>0.1226691898170611</v>
      </c>
      <c r="M47" s="297"/>
      <c r="N47" s="297"/>
      <c r="O47" s="297"/>
      <c r="P47" s="167"/>
      <c r="Q47" s="200"/>
      <c r="R47" s="77"/>
      <c r="S47" s="77"/>
    </row>
    <row r="48" spans="1:19" s="268" customFormat="1" ht="12.75" customHeight="1">
      <c r="A48" s="455" t="s">
        <v>1347</v>
      </c>
      <c r="B48" s="447" t="s">
        <v>1348</v>
      </c>
      <c r="C48" s="448" t="s">
        <v>1349</v>
      </c>
      <c r="D48" s="448" t="s">
        <v>120</v>
      </c>
      <c r="E48" s="114" t="s">
        <v>1278</v>
      </c>
      <c r="F48" s="114" t="s">
        <v>122</v>
      </c>
      <c r="G48" s="114" t="s">
        <v>1321</v>
      </c>
      <c r="H48" s="444">
        <v>20123301.762600001</v>
      </c>
      <c r="I48" s="445">
        <v>674.45399999999995</v>
      </c>
      <c r="J48" s="446">
        <v>4.2185034133495947E-2</v>
      </c>
      <c r="K48" s="446">
        <v>8.5905149049203544E-4</v>
      </c>
      <c r="L48" s="446">
        <v>7.8563409877752122E-4</v>
      </c>
      <c r="M48" s="297"/>
      <c r="N48" s="297"/>
      <c r="O48" s="297"/>
      <c r="P48" s="167"/>
      <c r="Q48" s="200"/>
      <c r="R48" s="77"/>
      <c r="S48" s="77"/>
    </row>
    <row r="49" spans="1:19" s="268" customFormat="1" ht="12.75" customHeight="1">
      <c r="A49" s="455" t="s">
        <v>1266</v>
      </c>
      <c r="B49" s="447" t="s">
        <v>1266</v>
      </c>
      <c r="C49" s="448" t="s">
        <v>1266</v>
      </c>
      <c r="D49" s="448" t="s">
        <v>1266</v>
      </c>
      <c r="E49" s="114" t="s">
        <v>1266</v>
      </c>
      <c r="F49" s="114" t="s">
        <v>123</v>
      </c>
      <c r="G49" s="114" t="s">
        <v>1321</v>
      </c>
      <c r="H49" s="444">
        <v>945523.78749999998</v>
      </c>
      <c r="I49" s="445">
        <v>660.16899999999998</v>
      </c>
      <c r="J49" s="446">
        <v>2.9594007575033388E-3</v>
      </c>
      <c r="K49" s="446">
        <v>4.3360693933403027E-4</v>
      </c>
      <c r="L49" s="446">
        <v>-2.0965999590873974E-3</v>
      </c>
      <c r="M49" s="297"/>
      <c r="N49" s="297"/>
      <c r="O49" s="297"/>
      <c r="P49" s="167"/>
      <c r="Q49" s="200"/>
      <c r="R49" s="77"/>
      <c r="S49" s="77"/>
    </row>
    <row r="50" spans="1:19" s="268" customFormat="1" ht="12.75" customHeight="1">
      <c r="A50" s="455" t="s">
        <v>1350</v>
      </c>
      <c r="B50" s="447" t="s">
        <v>1351</v>
      </c>
      <c r="C50" s="448" t="s">
        <v>1352</v>
      </c>
      <c r="D50" s="448" t="s">
        <v>120</v>
      </c>
      <c r="E50" s="114" t="s">
        <v>1278</v>
      </c>
      <c r="F50" s="114" t="s">
        <v>1266</v>
      </c>
      <c r="G50" s="114" t="s">
        <v>1271</v>
      </c>
      <c r="H50" s="444">
        <v>10872359.51</v>
      </c>
      <c r="I50" s="445">
        <v>724.82396733333326</v>
      </c>
      <c r="J50" s="446">
        <v>4.8947384600077637E-3</v>
      </c>
      <c r="K50" s="446">
        <v>3.5438631826394396E-3</v>
      </c>
      <c r="L50" s="446">
        <v>-3.0735847822924489E-2</v>
      </c>
      <c r="M50" s="297"/>
      <c r="N50" s="297"/>
      <c r="O50" s="297"/>
      <c r="P50" s="167"/>
      <c r="Q50" s="200"/>
      <c r="R50" s="77"/>
      <c r="S50" s="77"/>
    </row>
    <row r="51" spans="1:19" ht="12.75" customHeight="1">
      <c r="A51" s="113" t="s">
        <v>1353</v>
      </c>
      <c r="B51" s="447">
        <v>22443293291</v>
      </c>
      <c r="C51" s="448" t="s">
        <v>1354</v>
      </c>
      <c r="D51" s="448" t="s">
        <v>120</v>
      </c>
      <c r="E51" s="114" t="s">
        <v>1278</v>
      </c>
      <c r="F51" s="114" t="s">
        <v>122</v>
      </c>
      <c r="G51" s="114" t="s">
        <v>1271</v>
      </c>
      <c r="H51" s="444">
        <v>99869496.217500001</v>
      </c>
      <c r="I51" s="445">
        <v>116.5544</v>
      </c>
      <c r="J51" s="446">
        <v>-3.9043846845988606E-3</v>
      </c>
      <c r="K51" s="446">
        <v>6.8100834136388677E-3</v>
      </c>
      <c r="L51" s="446">
        <v>-1.9618328877776148E-2</v>
      </c>
      <c r="M51" s="297"/>
      <c r="N51" s="297"/>
      <c r="O51" s="297"/>
      <c r="P51" s="167"/>
      <c r="Q51" s="200"/>
      <c r="R51" s="77"/>
      <c r="S51" s="77"/>
    </row>
    <row r="52" spans="1:19" ht="12.75" customHeight="1">
      <c r="A52" s="455" t="s">
        <v>1266</v>
      </c>
      <c r="B52" s="447" t="s">
        <v>1266</v>
      </c>
      <c r="C52" s="448" t="s">
        <v>1266</v>
      </c>
      <c r="D52" s="448" t="s">
        <v>1266</v>
      </c>
      <c r="E52" s="114" t="s">
        <v>1266</v>
      </c>
      <c r="F52" s="114" t="s">
        <v>123</v>
      </c>
      <c r="G52" s="114" t="s">
        <v>1271</v>
      </c>
      <c r="H52" s="444">
        <v>1810239.2625</v>
      </c>
      <c r="I52" s="445">
        <v>114.83369999999999</v>
      </c>
      <c r="J52" s="446">
        <v>8.2973079054304844E-3</v>
      </c>
      <c r="K52" s="446">
        <v>6.3845379924913903E-3</v>
      </c>
      <c r="L52" s="446">
        <v>-2.2522473564703493E-2</v>
      </c>
      <c r="M52" s="297"/>
      <c r="N52" s="297"/>
      <c r="O52" s="297"/>
      <c r="P52" s="167"/>
      <c r="Q52" s="200"/>
      <c r="R52" s="77"/>
      <c r="S52" s="77"/>
    </row>
    <row r="53" spans="1:19" ht="12.75" customHeight="1">
      <c r="A53" s="113" t="s">
        <v>1355</v>
      </c>
      <c r="B53" s="194">
        <v>61691616181</v>
      </c>
      <c r="C53" s="442" t="s">
        <v>1356</v>
      </c>
      <c r="D53" s="448" t="s">
        <v>120</v>
      </c>
      <c r="E53" s="114" t="s">
        <v>1270</v>
      </c>
      <c r="F53" s="114" t="s">
        <v>122</v>
      </c>
      <c r="G53" s="114" t="s">
        <v>1271</v>
      </c>
      <c r="H53" s="449">
        <v>137079760.3351</v>
      </c>
      <c r="I53" s="450">
        <v>128.71379999999999</v>
      </c>
      <c r="J53" s="446">
        <v>1.2909070788923005E-2</v>
      </c>
      <c r="K53" s="446">
        <v>4.8520181204629864E-3</v>
      </c>
      <c r="L53" s="446">
        <v>0.13484932995120458</v>
      </c>
      <c r="M53" s="297"/>
      <c r="N53" s="297"/>
      <c r="O53" s="297"/>
      <c r="P53" s="167"/>
      <c r="Q53" s="200"/>
      <c r="R53" s="77"/>
      <c r="S53" s="77"/>
    </row>
    <row r="54" spans="1:19" ht="12.75" customHeight="1">
      <c r="A54" s="451" t="s">
        <v>1266</v>
      </c>
      <c r="B54" s="452" t="s">
        <v>1266</v>
      </c>
      <c r="C54" s="924" t="s">
        <v>1266</v>
      </c>
      <c r="D54" s="448" t="s">
        <v>1266</v>
      </c>
      <c r="E54" s="443" t="s">
        <v>1266</v>
      </c>
      <c r="F54" s="443" t="s">
        <v>123</v>
      </c>
      <c r="G54" s="443" t="s">
        <v>1271</v>
      </c>
      <c r="H54" s="115">
        <v>6690771.5599999996</v>
      </c>
      <c r="I54" s="116">
        <v>125.1461</v>
      </c>
      <c r="J54" s="446">
        <v>1.3513480341590833E-2</v>
      </c>
      <c r="K54" s="446">
        <v>3.9947323962574721E-3</v>
      </c>
      <c r="L54" s="446">
        <v>0.12830980057381502</v>
      </c>
      <c r="M54" s="297"/>
      <c r="N54" s="297"/>
      <c r="O54" s="297"/>
      <c r="P54" s="167"/>
      <c r="Q54" s="200"/>
      <c r="R54" s="77"/>
      <c r="S54" s="77"/>
    </row>
    <row r="55" spans="1:19" ht="12.75" customHeight="1">
      <c r="A55" s="113" t="s">
        <v>1266</v>
      </c>
      <c r="B55" s="194" t="s">
        <v>1266</v>
      </c>
      <c r="C55" s="442" t="s">
        <v>1266</v>
      </c>
      <c r="D55" s="448" t="s">
        <v>1266</v>
      </c>
      <c r="E55" s="114" t="s">
        <v>1266</v>
      </c>
      <c r="F55" s="114" t="s">
        <v>124</v>
      </c>
      <c r="G55" s="114" t="s">
        <v>1271</v>
      </c>
      <c r="H55" s="444">
        <v>21.869299999999999</v>
      </c>
      <c r="I55" s="445">
        <v>0</v>
      </c>
      <c r="J55" s="446">
        <v>7.9086723477601595E-3</v>
      </c>
      <c r="K55" s="446" t="s">
        <v>1266</v>
      </c>
      <c r="L55" s="446" t="s">
        <v>1266</v>
      </c>
      <c r="M55" s="297"/>
      <c r="N55" s="297"/>
      <c r="O55" s="297"/>
      <c r="P55" s="167"/>
      <c r="Q55" s="200"/>
      <c r="R55" s="77"/>
      <c r="S55" s="77"/>
    </row>
    <row r="56" spans="1:19" ht="12.75" customHeight="1">
      <c r="A56" s="136" t="s">
        <v>1266</v>
      </c>
      <c r="B56" s="194" t="s">
        <v>1266</v>
      </c>
      <c r="C56" s="442" t="s">
        <v>1266</v>
      </c>
      <c r="D56" s="448" t="s">
        <v>1266</v>
      </c>
      <c r="E56" s="114" t="s">
        <v>1266</v>
      </c>
      <c r="F56" s="114" t="s">
        <v>1270</v>
      </c>
      <c r="G56" s="114" t="s">
        <v>1271</v>
      </c>
      <c r="H56" s="444">
        <v>856513.52469999995</v>
      </c>
      <c r="I56" s="445">
        <v>130.78729999999999</v>
      </c>
      <c r="J56" s="446">
        <v>-3.908797081967641E-2</v>
      </c>
      <c r="K56" s="446">
        <v>5.7055547399891271E-3</v>
      </c>
      <c r="L56" s="446">
        <v>0.14135762378826411</v>
      </c>
      <c r="M56" s="297"/>
      <c r="N56" s="297"/>
      <c r="O56" s="297"/>
      <c r="P56" s="167"/>
      <c r="Q56" s="200"/>
      <c r="R56" s="77"/>
      <c r="S56" s="77"/>
    </row>
    <row r="57" spans="1:19" ht="12.75" customHeight="1">
      <c r="A57" s="113" t="s">
        <v>1357</v>
      </c>
      <c r="B57" s="194" t="s">
        <v>1358</v>
      </c>
      <c r="C57" s="442" t="s">
        <v>1359</v>
      </c>
      <c r="D57" s="448" t="s">
        <v>120</v>
      </c>
      <c r="E57" s="114" t="s">
        <v>1270</v>
      </c>
      <c r="F57" s="114" t="s">
        <v>122</v>
      </c>
      <c r="G57" s="114" t="s">
        <v>1321</v>
      </c>
      <c r="H57" s="444">
        <v>35409645.700900003</v>
      </c>
      <c r="I57" s="445">
        <v>713.75080000000003</v>
      </c>
      <c r="J57" s="446">
        <v>8.3493000779887083E-2</v>
      </c>
      <c r="K57" s="446">
        <v>1.7630146696252513E-3</v>
      </c>
      <c r="L57" s="446" t="s">
        <v>1266</v>
      </c>
      <c r="M57" s="297"/>
      <c r="N57" s="297"/>
      <c r="O57" s="297"/>
      <c r="P57" s="167"/>
      <c r="Q57" s="200"/>
      <c r="R57" s="77"/>
      <c r="S57" s="77"/>
    </row>
    <row r="58" spans="1:19" s="268" customFormat="1" ht="12.75" customHeight="1">
      <c r="A58" s="113" t="s">
        <v>1266</v>
      </c>
      <c r="B58" s="194" t="s">
        <v>1266</v>
      </c>
      <c r="C58" s="442" t="s">
        <v>1266</v>
      </c>
      <c r="D58" s="448" t="s">
        <v>1266</v>
      </c>
      <c r="E58" s="114" t="s">
        <v>1266</v>
      </c>
      <c r="F58" s="114" t="s">
        <v>123</v>
      </c>
      <c r="G58" s="114" t="s">
        <v>1321</v>
      </c>
      <c r="H58" s="444">
        <v>59884879.769400001</v>
      </c>
      <c r="I58" s="445">
        <v>711.86339999999996</v>
      </c>
      <c r="J58" s="446">
        <v>4.3552667552233526E-3</v>
      </c>
      <c r="K58" s="446">
        <v>9.175501355471738E-4</v>
      </c>
      <c r="L58" s="446" t="s">
        <v>1266</v>
      </c>
      <c r="M58" s="297"/>
      <c r="N58" s="297"/>
      <c r="O58" s="297"/>
      <c r="P58" s="167"/>
      <c r="Q58" s="200"/>
      <c r="R58" s="77"/>
      <c r="S58" s="77"/>
    </row>
    <row r="59" spans="1:19" ht="12.75" customHeight="1">
      <c r="A59" s="113" t="s">
        <v>1266</v>
      </c>
      <c r="B59" s="194" t="s">
        <v>1266</v>
      </c>
      <c r="C59" s="442" t="s">
        <v>1266</v>
      </c>
      <c r="D59" s="448" t="s">
        <v>1266</v>
      </c>
      <c r="E59" s="114" t="s">
        <v>1266</v>
      </c>
      <c r="F59" s="114" t="s">
        <v>124</v>
      </c>
      <c r="G59" s="114" t="s">
        <v>1321</v>
      </c>
      <c r="H59" s="444">
        <v>0</v>
      </c>
      <c r="I59" s="445">
        <v>0</v>
      </c>
      <c r="J59" s="446" t="s">
        <v>1266</v>
      </c>
      <c r="K59" s="446" t="s">
        <v>1266</v>
      </c>
      <c r="L59" s="446" t="s">
        <v>1266</v>
      </c>
      <c r="M59" s="297"/>
      <c r="N59" s="297"/>
      <c r="O59" s="297"/>
      <c r="P59" s="167"/>
      <c r="Q59" s="200"/>
      <c r="R59" s="77"/>
      <c r="S59" s="77"/>
    </row>
    <row r="60" spans="1:19" ht="12.75" customHeight="1">
      <c r="A60" s="113" t="s">
        <v>1266</v>
      </c>
      <c r="B60" s="194" t="s">
        <v>1266</v>
      </c>
      <c r="C60" s="442" t="s">
        <v>1266</v>
      </c>
      <c r="D60" s="442" t="s">
        <v>1266</v>
      </c>
      <c r="E60" s="114" t="s">
        <v>1266</v>
      </c>
      <c r="F60" s="114" t="s">
        <v>1270</v>
      </c>
      <c r="G60" s="114" t="s">
        <v>1321</v>
      </c>
      <c r="H60" s="444">
        <v>1274058.1797</v>
      </c>
      <c r="I60" s="445">
        <v>716.5625</v>
      </c>
      <c r="J60" s="446">
        <v>0.10529004392715402</v>
      </c>
      <c r="K60" s="446">
        <v>2.6260788457719286E-3</v>
      </c>
      <c r="L60" s="446" t="s">
        <v>1266</v>
      </c>
      <c r="M60" s="297"/>
      <c r="N60" s="297"/>
      <c r="O60" s="297"/>
      <c r="P60" s="167"/>
      <c r="Q60" s="200"/>
      <c r="R60" s="77"/>
      <c r="S60" s="77"/>
    </row>
    <row r="61" spans="1:19" ht="12.75" customHeight="1">
      <c r="A61" s="455" t="s">
        <v>1360</v>
      </c>
      <c r="B61" s="194" t="s">
        <v>1361</v>
      </c>
      <c r="C61" s="442" t="s">
        <v>1362</v>
      </c>
      <c r="D61" s="442" t="s">
        <v>120</v>
      </c>
      <c r="E61" s="114" t="s">
        <v>1288</v>
      </c>
      <c r="F61" s="114" t="s">
        <v>122</v>
      </c>
      <c r="G61" s="114" t="s">
        <v>1271</v>
      </c>
      <c r="H61" s="444">
        <v>170157628.34470001</v>
      </c>
      <c r="I61" s="445">
        <v>897.13369999999998</v>
      </c>
      <c r="J61" s="446">
        <v>-9.1956694115350457E-3</v>
      </c>
      <c r="K61" s="446">
        <v>2.3766830384934767E-3</v>
      </c>
      <c r="L61" s="446">
        <v>4.1880948102537285E-3</v>
      </c>
      <c r="M61" s="297"/>
      <c r="N61" s="297"/>
      <c r="O61" s="297"/>
      <c r="P61" s="167"/>
      <c r="Q61" s="200"/>
      <c r="R61" s="77"/>
      <c r="S61" s="77"/>
    </row>
    <row r="62" spans="1:19" ht="12.75" customHeight="1">
      <c r="A62" s="455" t="s">
        <v>1266</v>
      </c>
      <c r="B62" s="194" t="s">
        <v>1266</v>
      </c>
      <c r="C62" s="442" t="s">
        <v>1266</v>
      </c>
      <c r="D62" s="442" t="s">
        <v>1266</v>
      </c>
      <c r="E62" s="114" t="s">
        <v>1266</v>
      </c>
      <c r="F62" s="114" t="s">
        <v>123</v>
      </c>
      <c r="G62" s="114" t="s">
        <v>1271</v>
      </c>
      <c r="H62" s="444">
        <v>247386442.32229999</v>
      </c>
      <c r="I62" s="445">
        <v>877.28610000000003</v>
      </c>
      <c r="J62" s="446">
        <v>3.1948935227325892E-2</v>
      </c>
      <c r="K62" s="446">
        <v>1.9565144579716254E-3</v>
      </c>
      <c r="L62" s="446">
        <v>1.2718452577080708E-3</v>
      </c>
      <c r="M62" s="297"/>
      <c r="N62" s="297"/>
      <c r="O62" s="297"/>
      <c r="P62" s="167"/>
      <c r="Q62" s="200"/>
      <c r="R62" s="77"/>
      <c r="S62" s="77"/>
    </row>
    <row r="63" spans="1:19" ht="12.75" customHeight="1">
      <c r="A63" s="113" t="s">
        <v>1266</v>
      </c>
      <c r="B63" s="194" t="s">
        <v>1266</v>
      </c>
      <c r="C63" s="442" t="s">
        <v>1266</v>
      </c>
      <c r="D63" s="442" t="s">
        <v>1266</v>
      </c>
      <c r="E63" s="114" t="s">
        <v>1266</v>
      </c>
      <c r="F63" s="114" t="s">
        <v>124</v>
      </c>
      <c r="G63" s="114" t="s">
        <v>1271</v>
      </c>
      <c r="H63" s="444">
        <v>11.833399999999999</v>
      </c>
      <c r="I63" s="445">
        <v>0</v>
      </c>
      <c r="J63" s="446">
        <v>4.865787484821027E-3</v>
      </c>
      <c r="K63" s="446" t="s">
        <v>1266</v>
      </c>
      <c r="L63" s="446" t="s">
        <v>1266</v>
      </c>
      <c r="M63" s="297"/>
      <c r="N63" s="297"/>
      <c r="O63" s="297"/>
      <c r="P63" s="167"/>
      <c r="Q63" s="200"/>
      <c r="R63" s="77"/>
      <c r="S63" s="77"/>
    </row>
    <row r="64" spans="1:19" ht="12.75" customHeight="1">
      <c r="A64" s="136" t="s">
        <v>1363</v>
      </c>
      <c r="B64" s="194" t="s">
        <v>1364</v>
      </c>
      <c r="C64" s="442" t="s">
        <v>1216</v>
      </c>
      <c r="D64" s="442" t="s">
        <v>120</v>
      </c>
      <c r="E64" s="453" t="s">
        <v>1270</v>
      </c>
      <c r="F64" s="453" t="s">
        <v>1266</v>
      </c>
      <c r="G64" s="453" t="s">
        <v>1275</v>
      </c>
      <c r="H64" s="444">
        <v>25895014.010000002</v>
      </c>
      <c r="I64" s="445">
        <v>141.70258621444438</v>
      </c>
      <c r="J64" s="446">
        <v>0.12537666829971306</v>
      </c>
      <c r="K64" s="446">
        <v>5.751240674701652E-2</v>
      </c>
      <c r="L64" s="446">
        <v>0.32402017790036819</v>
      </c>
      <c r="M64" s="297"/>
      <c r="N64" s="297"/>
      <c r="O64" s="297"/>
      <c r="P64" s="167"/>
      <c r="Q64" s="200"/>
      <c r="R64" s="77"/>
      <c r="S64" s="77"/>
    </row>
    <row r="65" spans="1:19" ht="12.75" customHeight="1">
      <c r="A65" s="113" t="s">
        <v>1365</v>
      </c>
      <c r="B65" s="194" t="s">
        <v>1366</v>
      </c>
      <c r="C65" s="442" t="s">
        <v>1367</v>
      </c>
      <c r="D65" s="442" t="s">
        <v>120</v>
      </c>
      <c r="E65" s="453" t="s">
        <v>1270</v>
      </c>
      <c r="F65" s="453" t="s">
        <v>122</v>
      </c>
      <c r="G65" s="453" t="s">
        <v>1271</v>
      </c>
      <c r="H65" s="449">
        <v>181697481.67539999</v>
      </c>
      <c r="I65" s="450">
        <v>1101.7487000000001</v>
      </c>
      <c r="J65" s="446">
        <v>1.9841700051452804E-3</v>
      </c>
      <c r="K65" s="446">
        <v>2.6231576924988786E-3</v>
      </c>
      <c r="L65" s="446">
        <v>0.1841935528500509</v>
      </c>
      <c r="M65" s="297"/>
      <c r="N65" s="297"/>
      <c r="O65" s="297"/>
      <c r="P65" s="167"/>
      <c r="Q65" s="200"/>
      <c r="R65" s="77"/>
      <c r="S65" s="77"/>
    </row>
    <row r="66" spans="1:19" ht="12.75" customHeight="1">
      <c r="A66" s="113" t="s">
        <v>1266</v>
      </c>
      <c r="B66" s="194" t="s">
        <v>1266</v>
      </c>
      <c r="C66" s="442" t="s">
        <v>1266</v>
      </c>
      <c r="D66" s="442" t="s">
        <v>1266</v>
      </c>
      <c r="E66" s="453" t="s">
        <v>1266</v>
      </c>
      <c r="F66" s="453" t="s">
        <v>123</v>
      </c>
      <c r="G66" s="453" t="s">
        <v>1271</v>
      </c>
      <c r="H66" s="449">
        <v>7721276.0970999999</v>
      </c>
      <c r="I66" s="450">
        <v>1028.404</v>
      </c>
      <c r="J66" s="446">
        <v>-6.4981821906847759E-2</v>
      </c>
      <c r="K66" s="446">
        <v>1.796681608525974E-3</v>
      </c>
      <c r="L66" s="446">
        <v>0.17747478221787527</v>
      </c>
      <c r="M66" s="297"/>
      <c r="N66" s="297"/>
      <c r="O66" s="297"/>
      <c r="P66" s="167"/>
      <c r="Q66" s="200"/>
      <c r="R66" s="77"/>
      <c r="S66" s="77"/>
    </row>
    <row r="67" spans="1:19" ht="12.75" customHeight="1">
      <c r="A67" s="113" t="s">
        <v>1266</v>
      </c>
      <c r="B67" s="194" t="s">
        <v>1266</v>
      </c>
      <c r="C67" s="442" t="s">
        <v>1266</v>
      </c>
      <c r="D67" s="442" t="s">
        <v>1266</v>
      </c>
      <c r="E67" s="114" t="s">
        <v>1266</v>
      </c>
      <c r="F67" s="114" t="s">
        <v>124</v>
      </c>
      <c r="G67" s="114" t="s">
        <v>1271</v>
      </c>
      <c r="H67" s="115">
        <v>136.2629</v>
      </c>
      <c r="I67" s="116">
        <v>0</v>
      </c>
      <c r="J67" s="446">
        <v>3.3525369714213493E-3</v>
      </c>
      <c r="K67" s="446" t="s">
        <v>1266</v>
      </c>
      <c r="L67" s="446" t="s">
        <v>1266</v>
      </c>
      <c r="M67" s="297"/>
      <c r="N67" s="297"/>
      <c r="O67" s="297"/>
      <c r="P67" s="167"/>
      <c r="Q67" s="200"/>
      <c r="R67" s="77"/>
      <c r="S67" s="77"/>
    </row>
    <row r="68" spans="1:19" ht="12.75" customHeight="1">
      <c r="A68" s="113" t="s">
        <v>1266</v>
      </c>
      <c r="B68" s="194" t="s">
        <v>1266</v>
      </c>
      <c r="C68" s="442" t="s">
        <v>1266</v>
      </c>
      <c r="D68" s="442" t="s">
        <v>1266</v>
      </c>
      <c r="E68" s="114" t="s">
        <v>1266</v>
      </c>
      <c r="F68" s="114" t="s">
        <v>1270</v>
      </c>
      <c r="G68" s="114" t="s">
        <v>1271</v>
      </c>
      <c r="H68" s="115">
        <v>2595591.9541000002</v>
      </c>
      <c r="I68" s="116">
        <v>1117.3454999999999</v>
      </c>
      <c r="J68" s="446">
        <v>-1.876240258994244E-3</v>
      </c>
      <c r="K68" s="446">
        <v>3.4522861121735193E-3</v>
      </c>
      <c r="L68" s="446">
        <v>0.19085422173817168</v>
      </c>
      <c r="M68" s="297"/>
      <c r="N68" s="297"/>
      <c r="O68" s="297"/>
      <c r="P68" s="167"/>
      <c r="Q68" s="200"/>
      <c r="R68" s="77"/>
      <c r="S68" s="77"/>
    </row>
    <row r="69" spans="1:19" ht="12.75" customHeight="1">
      <c r="A69" s="113" t="s">
        <v>1368</v>
      </c>
      <c r="B69" s="194">
        <v>74643964821</v>
      </c>
      <c r="C69" s="442" t="s">
        <v>1369</v>
      </c>
      <c r="D69" s="442" t="s">
        <v>120</v>
      </c>
      <c r="E69" s="114" t="s">
        <v>1278</v>
      </c>
      <c r="F69" s="114" t="s">
        <v>1266</v>
      </c>
      <c r="G69" s="114" t="s">
        <v>1275</v>
      </c>
      <c r="H69" s="115">
        <v>107419775.86</v>
      </c>
      <c r="I69" s="116">
        <v>131.16940703556361</v>
      </c>
      <c r="J69" s="446">
        <v>-4.6818096103708018E-2</v>
      </c>
      <c r="K69" s="446">
        <v>8.9921680217486255E-5</v>
      </c>
      <c r="L69" s="446">
        <v>8.1595515896415449E-4</v>
      </c>
      <c r="M69" s="297"/>
      <c r="N69" s="297"/>
      <c r="O69" s="297"/>
      <c r="P69" s="167"/>
      <c r="Q69" s="200"/>
      <c r="R69" s="77"/>
      <c r="S69" s="77"/>
    </row>
    <row r="70" spans="1:19" ht="12.75" customHeight="1">
      <c r="A70" s="113" t="s">
        <v>1370</v>
      </c>
      <c r="B70" s="194" t="s">
        <v>1371</v>
      </c>
      <c r="C70" s="442" t="s">
        <v>1372</v>
      </c>
      <c r="D70" s="442" t="s">
        <v>1113</v>
      </c>
      <c r="E70" s="114" t="s">
        <v>1278</v>
      </c>
      <c r="F70" s="114" t="s">
        <v>1266</v>
      </c>
      <c r="G70" s="114" t="s">
        <v>1275</v>
      </c>
      <c r="H70" s="115">
        <v>530369593.75</v>
      </c>
      <c r="I70" s="116">
        <v>1019941.5264423076</v>
      </c>
      <c r="J70" s="446">
        <v>1.0536489662094084E-4</v>
      </c>
      <c r="K70" s="446">
        <v>1.0536489662094084E-4</v>
      </c>
      <c r="L70" s="446">
        <v>2.9730108891865559E-3</v>
      </c>
      <c r="M70" s="297"/>
      <c r="N70" s="297"/>
      <c r="O70" s="297"/>
      <c r="P70" s="167"/>
      <c r="Q70" s="200"/>
      <c r="R70" s="77"/>
      <c r="S70" s="77"/>
    </row>
    <row r="71" spans="1:19" ht="12.75" customHeight="1">
      <c r="A71" s="113" t="s">
        <v>1373</v>
      </c>
      <c r="B71" s="447" t="s">
        <v>1374</v>
      </c>
      <c r="C71" s="448" t="s">
        <v>1375</v>
      </c>
      <c r="D71" s="448" t="s">
        <v>1113</v>
      </c>
      <c r="E71" s="114" t="s">
        <v>1288</v>
      </c>
      <c r="F71" s="114" t="s">
        <v>1266</v>
      </c>
      <c r="G71" s="114" t="s">
        <v>1271</v>
      </c>
      <c r="H71" s="444">
        <v>73445937.469999999</v>
      </c>
      <c r="I71" s="454">
        <v>773.23229060590177</v>
      </c>
      <c r="J71" s="446">
        <v>1.0246936412484198E-2</v>
      </c>
      <c r="K71" s="446">
        <v>-1.5241504972194342E-3</v>
      </c>
      <c r="L71" s="446">
        <v>1.1262076885378391E-2</v>
      </c>
      <c r="M71" s="297"/>
      <c r="N71" s="297"/>
      <c r="O71" s="297"/>
      <c r="P71" s="167"/>
      <c r="Q71" s="200"/>
      <c r="R71" s="77"/>
      <c r="S71" s="77"/>
    </row>
    <row r="72" spans="1:19" ht="12.75" customHeight="1">
      <c r="A72" s="136" t="s">
        <v>1549</v>
      </c>
      <c r="B72" s="447">
        <v>89809469629</v>
      </c>
      <c r="C72" s="448" t="s">
        <v>1376</v>
      </c>
      <c r="D72" s="448" t="s">
        <v>1113</v>
      </c>
      <c r="E72" s="114" t="s">
        <v>1278</v>
      </c>
      <c r="F72" s="114" t="s">
        <v>1266</v>
      </c>
      <c r="G72" s="114" t="s">
        <v>1271</v>
      </c>
      <c r="H72" s="444">
        <v>182247407.75</v>
      </c>
      <c r="I72" s="454">
        <v>763.40476263602318</v>
      </c>
      <c r="J72" s="446">
        <v>2.4625770952551473E-2</v>
      </c>
      <c r="K72" s="446">
        <v>-1.7096925774784388E-5</v>
      </c>
      <c r="L72" s="446">
        <v>2.6344533198252584E-4</v>
      </c>
      <c r="M72" s="297"/>
      <c r="N72" s="297"/>
      <c r="O72" s="297"/>
      <c r="P72" s="167"/>
      <c r="Q72" s="200"/>
      <c r="R72" s="77"/>
      <c r="S72" s="77"/>
    </row>
    <row r="73" spans="1:19" s="268" customFormat="1" ht="13.5" customHeight="1">
      <c r="A73" s="113" t="s">
        <v>1377</v>
      </c>
      <c r="B73" s="447">
        <v>85535430386</v>
      </c>
      <c r="C73" s="448" t="s">
        <v>1378</v>
      </c>
      <c r="D73" s="448" t="s">
        <v>1113</v>
      </c>
      <c r="E73" s="114" t="s">
        <v>1270</v>
      </c>
      <c r="F73" s="114" t="s">
        <v>1266</v>
      </c>
      <c r="G73" s="114" t="s">
        <v>1275</v>
      </c>
      <c r="H73" s="444">
        <v>158684063.37</v>
      </c>
      <c r="I73" s="454">
        <v>50.650747685483381</v>
      </c>
      <c r="J73" s="446">
        <v>4.0578315032790968E-3</v>
      </c>
      <c r="K73" s="446">
        <v>-5.1659478232347622E-3</v>
      </c>
      <c r="L73" s="446">
        <v>0.1270564189136747</v>
      </c>
      <c r="M73" s="297"/>
      <c r="N73" s="297"/>
      <c r="O73" s="297"/>
      <c r="P73" s="167"/>
      <c r="Q73" s="200"/>
      <c r="R73" s="77"/>
      <c r="S73" s="77"/>
    </row>
    <row r="74" spans="1:19" s="268" customFormat="1" ht="13.5" customHeight="1">
      <c r="A74" s="113" t="s">
        <v>1379</v>
      </c>
      <c r="B74" s="447">
        <v>40425097619</v>
      </c>
      <c r="C74" s="448" t="s">
        <v>1380</v>
      </c>
      <c r="D74" s="448" t="s">
        <v>1113</v>
      </c>
      <c r="E74" s="114" t="s">
        <v>1270</v>
      </c>
      <c r="F74" s="114" t="s">
        <v>1266</v>
      </c>
      <c r="G74" s="114" t="s">
        <v>1271</v>
      </c>
      <c r="H74" s="444">
        <v>20730584.940000001</v>
      </c>
      <c r="I74" s="454">
        <v>840.15722047034546</v>
      </c>
      <c r="J74" s="446">
        <v>4.1343758740821634E-3</v>
      </c>
      <c r="K74" s="446">
        <v>5.4270509170812886E-3</v>
      </c>
      <c r="L74" s="446">
        <v>0.15186534558981846</v>
      </c>
      <c r="M74" s="297"/>
      <c r="N74" s="297"/>
      <c r="O74" s="297"/>
      <c r="P74" s="167"/>
      <c r="Q74" s="200"/>
      <c r="R74" s="77"/>
      <c r="S74" s="77"/>
    </row>
    <row r="75" spans="1:19" ht="13.5" customHeight="1">
      <c r="A75" s="455" t="s">
        <v>1381</v>
      </c>
      <c r="B75" s="447" t="s">
        <v>1382</v>
      </c>
      <c r="C75" s="448" t="s">
        <v>1383</v>
      </c>
      <c r="D75" s="448" t="s">
        <v>1113</v>
      </c>
      <c r="E75" s="114" t="s">
        <v>1288</v>
      </c>
      <c r="F75" s="114" t="s">
        <v>1266</v>
      </c>
      <c r="G75" s="114" t="s">
        <v>1271</v>
      </c>
      <c r="H75" s="444">
        <v>18613519.719999999</v>
      </c>
      <c r="I75" s="454">
        <v>782.61997774180429</v>
      </c>
      <c r="J75" s="446">
        <v>1.715151834231321E-3</v>
      </c>
      <c r="K75" s="446">
        <v>3.6855086023113159E-4</v>
      </c>
      <c r="L75" s="446">
        <v>7.9834129164946255E-4</v>
      </c>
      <c r="M75" s="297"/>
      <c r="N75" s="297"/>
      <c r="O75" s="297"/>
      <c r="P75" s="167"/>
      <c r="Q75" s="200"/>
      <c r="R75" s="77"/>
      <c r="S75" s="77"/>
    </row>
    <row r="76" spans="1:19" s="268" customFormat="1" ht="12.75" customHeight="1">
      <c r="A76" s="455" t="s">
        <v>1384</v>
      </c>
      <c r="B76" s="447" t="s">
        <v>1385</v>
      </c>
      <c r="C76" s="448" t="s">
        <v>1386</v>
      </c>
      <c r="D76" s="448" t="s">
        <v>1113</v>
      </c>
      <c r="E76" s="114" t="s">
        <v>1288</v>
      </c>
      <c r="F76" s="114" t="s">
        <v>1266</v>
      </c>
      <c r="G76" s="114" t="s">
        <v>1321</v>
      </c>
      <c r="H76" s="444">
        <v>14983484.939999999</v>
      </c>
      <c r="I76" s="454">
        <v>682.6136793121583</v>
      </c>
      <c r="J76" s="446">
        <v>2.0145732728715782E-3</v>
      </c>
      <c r="K76" s="446">
        <v>-5.0878055453051907E-4</v>
      </c>
      <c r="L76" s="446">
        <v>-9.0205143449806346E-4</v>
      </c>
      <c r="M76" s="297"/>
      <c r="N76" s="297"/>
      <c r="O76" s="297"/>
      <c r="P76" s="167"/>
      <c r="Q76" s="200"/>
      <c r="R76" s="77"/>
      <c r="S76" s="77"/>
    </row>
    <row r="77" spans="1:19" ht="12.75" customHeight="1">
      <c r="A77" s="136" t="s">
        <v>1387</v>
      </c>
      <c r="B77" s="447">
        <v>61515780704</v>
      </c>
      <c r="C77" s="448" t="s">
        <v>1388</v>
      </c>
      <c r="D77" s="448" t="s">
        <v>1113</v>
      </c>
      <c r="E77" s="114" t="s">
        <v>1278</v>
      </c>
      <c r="F77" s="114" t="s">
        <v>1266</v>
      </c>
      <c r="G77" s="114" t="s">
        <v>1275</v>
      </c>
      <c r="H77" s="444">
        <v>250077278.43000001</v>
      </c>
      <c r="I77" s="445">
        <v>133.12419349053167</v>
      </c>
      <c r="J77" s="446">
        <v>1.759237913325995E-3</v>
      </c>
      <c r="K77" s="446">
        <v>2.1852150591472608E-5</v>
      </c>
      <c r="L77" s="446">
        <v>-3.5618717676477729E-4</v>
      </c>
      <c r="M77" s="297"/>
      <c r="N77" s="297"/>
      <c r="O77" s="297"/>
      <c r="P77" s="167"/>
      <c r="Q77" s="200"/>
      <c r="R77" s="77"/>
      <c r="S77" s="77"/>
    </row>
    <row r="78" spans="1:19" ht="12.75" customHeight="1">
      <c r="A78" s="136" t="s">
        <v>1389</v>
      </c>
      <c r="B78" s="447">
        <v>16128752508</v>
      </c>
      <c r="C78" s="448" t="s">
        <v>1390</v>
      </c>
      <c r="D78" s="448" t="s">
        <v>1113</v>
      </c>
      <c r="E78" s="114" t="s">
        <v>1274</v>
      </c>
      <c r="F78" s="114" t="s">
        <v>1266</v>
      </c>
      <c r="G78" s="114" t="s">
        <v>1271</v>
      </c>
      <c r="H78" s="444">
        <v>60350261.039999999</v>
      </c>
      <c r="I78" s="445">
        <v>113.62686411644886</v>
      </c>
      <c r="J78" s="446">
        <v>5.9735677239451945E-3</v>
      </c>
      <c r="K78" s="446">
        <v>-7.4140461820493275E-4</v>
      </c>
      <c r="L78" s="446">
        <v>-8.8664108514775464E-3</v>
      </c>
      <c r="M78" s="297"/>
      <c r="N78" s="297"/>
      <c r="O78" s="297"/>
      <c r="P78" s="167"/>
      <c r="Q78" s="200"/>
      <c r="R78" s="77"/>
      <c r="S78" s="77"/>
    </row>
    <row r="79" spans="1:19" s="268" customFormat="1" ht="12.75" customHeight="1">
      <c r="A79" s="136" t="s">
        <v>1391</v>
      </c>
      <c r="B79" s="447" t="s">
        <v>1392</v>
      </c>
      <c r="C79" s="448" t="s">
        <v>1393</v>
      </c>
      <c r="D79" s="448" t="s">
        <v>1394</v>
      </c>
      <c r="E79" s="114" t="s">
        <v>1278</v>
      </c>
      <c r="F79" s="114" t="s">
        <v>1266</v>
      </c>
      <c r="G79" s="114" t="s">
        <v>1271</v>
      </c>
      <c r="H79" s="444">
        <v>1190235594.3099999</v>
      </c>
      <c r="I79" s="445">
        <v>1071.6635949415033</v>
      </c>
      <c r="J79" s="446">
        <v>-3.7424882838830276E-2</v>
      </c>
      <c r="K79" s="446">
        <v>7.5455407750446568E-5</v>
      </c>
      <c r="L79" s="446">
        <v>-7.5600949091818581E-3</v>
      </c>
      <c r="M79" s="297"/>
      <c r="N79" s="297"/>
      <c r="O79" s="297"/>
      <c r="P79" s="242"/>
      <c r="Q79" s="243"/>
      <c r="R79" s="77"/>
      <c r="S79" s="77"/>
    </row>
    <row r="80" spans="1:19" s="268" customFormat="1" ht="12.75" customHeight="1">
      <c r="A80" s="136" t="s">
        <v>1395</v>
      </c>
      <c r="B80" s="447">
        <v>97407922886</v>
      </c>
      <c r="C80" s="448" t="s">
        <v>1396</v>
      </c>
      <c r="D80" s="448" t="s">
        <v>1394</v>
      </c>
      <c r="E80" s="114" t="s">
        <v>1278</v>
      </c>
      <c r="F80" s="114" t="s">
        <v>1266</v>
      </c>
      <c r="G80" s="114" t="s">
        <v>1271</v>
      </c>
      <c r="H80" s="444">
        <v>782074836.35000002</v>
      </c>
      <c r="I80" s="445">
        <v>926.33392861617676</v>
      </c>
      <c r="J80" s="446">
        <v>2.4794019503824316E-2</v>
      </c>
      <c r="K80" s="446">
        <v>3.5627920365399746E-3</v>
      </c>
      <c r="L80" s="446">
        <v>3.0189312440567218E-3</v>
      </c>
      <c r="M80" s="297"/>
      <c r="N80" s="297"/>
      <c r="O80" s="297"/>
      <c r="P80" s="242"/>
      <c r="Q80" s="243"/>
      <c r="R80" s="77"/>
      <c r="S80" s="77"/>
    </row>
    <row r="81" spans="1:19" s="268" customFormat="1" ht="12.75" customHeight="1">
      <c r="A81" s="136" t="s">
        <v>1397</v>
      </c>
      <c r="B81" s="447" t="s">
        <v>1398</v>
      </c>
      <c r="C81" s="448" t="s">
        <v>1399</v>
      </c>
      <c r="D81" s="448" t="s">
        <v>1394</v>
      </c>
      <c r="E81" s="114" t="s">
        <v>1288</v>
      </c>
      <c r="F81" s="114" t="s">
        <v>1266</v>
      </c>
      <c r="G81" s="114" t="s">
        <v>1321</v>
      </c>
      <c r="H81" s="444">
        <v>31507938.859999999</v>
      </c>
      <c r="I81" s="445">
        <v>630.38477392376035</v>
      </c>
      <c r="J81" s="446">
        <v>1.791864423745837E-2</v>
      </c>
      <c r="K81" s="446">
        <v>1.1426499523208289E-3</v>
      </c>
      <c r="L81" s="446" t="s">
        <v>1266</v>
      </c>
      <c r="M81" s="297"/>
      <c r="N81" s="297"/>
      <c r="O81" s="297"/>
      <c r="P81" s="242"/>
      <c r="Q81" s="243"/>
      <c r="R81" s="77"/>
      <c r="S81" s="77"/>
    </row>
    <row r="82" spans="1:19" ht="12.75" customHeight="1">
      <c r="A82" s="113" t="s">
        <v>1400</v>
      </c>
      <c r="B82" s="194">
        <v>30096106301</v>
      </c>
      <c r="C82" s="442" t="s">
        <v>1401</v>
      </c>
      <c r="D82" s="442" t="s">
        <v>1394</v>
      </c>
      <c r="E82" s="114" t="s">
        <v>1278</v>
      </c>
      <c r="F82" s="114" t="s">
        <v>1266</v>
      </c>
      <c r="G82" s="114" t="s">
        <v>1321</v>
      </c>
      <c r="H82" s="444">
        <v>486039848.93000001</v>
      </c>
      <c r="I82" s="445">
        <v>890.68610347955621</v>
      </c>
      <c r="J82" s="446">
        <v>1.9402796615579643E-3</v>
      </c>
      <c r="K82" s="446">
        <v>6.1689785307805778E-4</v>
      </c>
      <c r="L82" s="446">
        <v>2.1759134666652358E-3</v>
      </c>
      <c r="M82" s="297"/>
      <c r="N82" s="297"/>
      <c r="O82" s="297"/>
      <c r="P82" s="167"/>
      <c r="Q82" s="200"/>
      <c r="R82" s="77"/>
      <c r="S82" s="77"/>
    </row>
    <row r="83" spans="1:19" ht="12.75" customHeight="1">
      <c r="A83" s="113" t="s">
        <v>1402</v>
      </c>
      <c r="B83" s="194">
        <v>18911840764</v>
      </c>
      <c r="C83" s="442" t="s">
        <v>1403</v>
      </c>
      <c r="D83" s="442" t="s">
        <v>1394</v>
      </c>
      <c r="E83" s="114" t="s">
        <v>1270</v>
      </c>
      <c r="F83" s="114" t="s">
        <v>1266</v>
      </c>
      <c r="G83" s="114" t="s">
        <v>1271</v>
      </c>
      <c r="H83" s="444">
        <v>309517226.99000001</v>
      </c>
      <c r="I83" s="445">
        <v>108.293309007001</v>
      </c>
      <c r="J83" s="446">
        <v>2.9404346658586711E-2</v>
      </c>
      <c r="K83" s="446">
        <v>8.913808595464312E-3</v>
      </c>
      <c r="L83" s="446">
        <v>0.14296566152651913</v>
      </c>
      <c r="M83" s="297"/>
      <c r="N83" s="297"/>
      <c r="O83" s="297"/>
      <c r="P83" s="167"/>
      <c r="Q83" s="200"/>
      <c r="R83" s="77"/>
      <c r="S83" s="77"/>
    </row>
    <row r="84" spans="1:19" ht="12.75" customHeight="1">
      <c r="A84" s="113" t="s">
        <v>1404</v>
      </c>
      <c r="B84" s="194" t="s">
        <v>1405</v>
      </c>
      <c r="C84" s="442" t="s">
        <v>1406</v>
      </c>
      <c r="D84" s="442" t="s">
        <v>1394</v>
      </c>
      <c r="E84" s="114" t="s">
        <v>1278</v>
      </c>
      <c r="F84" s="114" t="s">
        <v>1266</v>
      </c>
      <c r="G84" s="114" t="s">
        <v>1271</v>
      </c>
      <c r="H84" s="444">
        <v>346573270.38</v>
      </c>
      <c r="I84" s="445">
        <v>765.35167413490797</v>
      </c>
      <c r="J84" s="446">
        <v>7.1630993279915289E-2</v>
      </c>
      <c r="K84" s="446">
        <v>8.5851213332066578E-4</v>
      </c>
      <c r="L84" s="446">
        <v>4.9157621120567985E-3</v>
      </c>
      <c r="M84" s="297"/>
      <c r="N84" s="297"/>
      <c r="O84" s="297"/>
      <c r="P84" s="167"/>
      <c r="Q84" s="200"/>
      <c r="R84" s="77"/>
      <c r="S84" s="77"/>
    </row>
    <row r="85" spans="1:19" ht="12.75" customHeight="1">
      <c r="A85" s="113" t="s">
        <v>1407</v>
      </c>
      <c r="B85" s="194">
        <v>62937824927</v>
      </c>
      <c r="C85" s="442" t="s">
        <v>1408</v>
      </c>
      <c r="D85" s="442" t="s">
        <v>1394</v>
      </c>
      <c r="E85" s="114" t="s">
        <v>1288</v>
      </c>
      <c r="F85" s="114" t="s">
        <v>1266</v>
      </c>
      <c r="G85" s="114" t="s">
        <v>1271</v>
      </c>
      <c r="H85" s="444">
        <v>114349938.45999999</v>
      </c>
      <c r="I85" s="445">
        <v>841.70605672792715</v>
      </c>
      <c r="J85" s="446">
        <v>4.7456973513462453E-2</v>
      </c>
      <c r="K85" s="446">
        <v>3.3486789810599493E-3</v>
      </c>
      <c r="L85" s="446">
        <v>2.4818949334137974E-2</v>
      </c>
      <c r="M85" s="297"/>
      <c r="N85" s="297"/>
      <c r="O85" s="297"/>
      <c r="P85" s="167"/>
      <c r="Q85" s="200"/>
      <c r="R85" s="77"/>
      <c r="S85" s="77"/>
    </row>
    <row r="86" spans="1:19" ht="12.75" customHeight="1">
      <c r="A86" s="113" t="s">
        <v>1409</v>
      </c>
      <c r="B86" s="194">
        <v>52772437018</v>
      </c>
      <c r="C86" s="442" t="s">
        <v>1410</v>
      </c>
      <c r="D86" s="442" t="s">
        <v>1394</v>
      </c>
      <c r="E86" s="114" t="s">
        <v>1274</v>
      </c>
      <c r="F86" s="114" t="s">
        <v>1266</v>
      </c>
      <c r="G86" s="114" t="s">
        <v>1271</v>
      </c>
      <c r="H86" s="444">
        <v>404693115.49000001</v>
      </c>
      <c r="I86" s="445">
        <v>143.62035411983709</v>
      </c>
      <c r="J86" s="446">
        <v>4.9028799077181384E-2</v>
      </c>
      <c r="K86" s="446">
        <v>5.0688735772821403E-3</v>
      </c>
      <c r="L86" s="446">
        <v>6.8343064234466455E-2</v>
      </c>
      <c r="M86" s="297"/>
      <c r="N86" s="297"/>
      <c r="O86" s="297"/>
      <c r="P86" s="167"/>
      <c r="Q86" s="200"/>
      <c r="R86" s="77"/>
      <c r="S86" s="77"/>
    </row>
    <row r="87" spans="1:19" ht="12.75" customHeight="1">
      <c r="A87" s="136" t="s">
        <v>1411</v>
      </c>
      <c r="B87" s="194" t="s">
        <v>1412</v>
      </c>
      <c r="C87" s="442" t="s">
        <v>1413</v>
      </c>
      <c r="D87" s="442" t="s">
        <v>1394</v>
      </c>
      <c r="E87" s="114" t="s">
        <v>1288</v>
      </c>
      <c r="F87" s="114" t="s">
        <v>1266</v>
      </c>
      <c r="G87" s="114" t="s">
        <v>1271</v>
      </c>
      <c r="H87" s="444">
        <v>22015198.960000001</v>
      </c>
      <c r="I87" s="445">
        <v>765.12839390067745</v>
      </c>
      <c r="J87" s="446">
        <v>9.626673753168502E-3</v>
      </c>
      <c r="K87" s="446">
        <v>1.7625390878543978E-3</v>
      </c>
      <c r="L87" s="446">
        <v>1.4486377576222731E-2</v>
      </c>
      <c r="M87" s="297"/>
      <c r="N87" s="297"/>
      <c r="O87" s="297"/>
      <c r="P87" s="167"/>
      <c r="Q87" s="200"/>
      <c r="R87" s="77"/>
      <c r="S87" s="77"/>
    </row>
    <row r="88" spans="1:19" ht="12.75" customHeight="1">
      <c r="A88" s="113" t="s">
        <v>1414</v>
      </c>
      <c r="B88" s="194" t="s">
        <v>1415</v>
      </c>
      <c r="C88" s="442" t="s">
        <v>1416</v>
      </c>
      <c r="D88" s="442" t="s">
        <v>1394</v>
      </c>
      <c r="E88" s="114" t="s">
        <v>1288</v>
      </c>
      <c r="F88" s="114" t="s">
        <v>1266</v>
      </c>
      <c r="G88" s="114" t="s">
        <v>1271</v>
      </c>
      <c r="H88" s="444">
        <v>34581593.579999998</v>
      </c>
      <c r="I88" s="445">
        <v>778.1733062770727</v>
      </c>
      <c r="J88" s="446">
        <v>3.0783527908410546E-2</v>
      </c>
      <c r="K88" s="446">
        <v>4.1178750671726494E-3</v>
      </c>
      <c r="L88" s="446">
        <v>7.3818498191517978E-3</v>
      </c>
      <c r="M88" s="297"/>
      <c r="N88" s="297"/>
      <c r="O88" s="297"/>
      <c r="P88" s="167"/>
      <c r="Q88" s="200"/>
      <c r="R88" s="77"/>
      <c r="S88" s="77"/>
    </row>
    <row r="89" spans="1:19" ht="12.75" customHeight="1">
      <c r="A89" s="113" t="s">
        <v>1417</v>
      </c>
      <c r="B89" s="194">
        <v>31076456551</v>
      </c>
      <c r="C89" s="442" t="s">
        <v>1418</v>
      </c>
      <c r="D89" s="442" t="s">
        <v>1394</v>
      </c>
      <c r="E89" s="114" t="s">
        <v>1278</v>
      </c>
      <c r="F89" s="114" t="s">
        <v>1266</v>
      </c>
      <c r="G89" s="114" t="s">
        <v>1275</v>
      </c>
      <c r="H89" s="444">
        <v>505926970.68000001</v>
      </c>
      <c r="I89" s="445">
        <v>106.17237285686208</v>
      </c>
      <c r="J89" s="446">
        <v>-4.381056614568668E-3</v>
      </c>
      <c r="K89" s="446">
        <v>5.8164636818491822E-4</v>
      </c>
      <c r="L89" s="446">
        <v>2.7115636844092794E-3</v>
      </c>
      <c r="M89" s="297"/>
      <c r="N89" s="297"/>
      <c r="O89" s="297"/>
      <c r="P89" s="167"/>
      <c r="Q89" s="200"/>
      <c r="R89" s="77"/>
      <c r="S89" s="77"/>
    </row>
    <row r="90" spans="1:19" ht="12.75" customHeight="1">
      <c r="A90" s="113" t="s">
        <v>1419</v>
      </c>
      <c r="B90" s="194">
        <v>66324185184</v>
      </c>
      <c r="C90" s="442" t="s">
        <v>1420</v>
      </c>
      <c r="D90" s="442" t="s">
        <v>1394</v>
      </c>
      <c r="E90" s="114" t="s">
        <v>1278</v>
      </c>
      <c r="F90" s="114" t="s">
        <v>1266</v>
      </c>
      <c r="G90" s="114" t="s">
        <v>1275</v>
      </c>
      <c r="H90" s="444">
        <v>780334517.75999999</v>
      </c>
      <c r="I90" s="445">
        <v>144.44596705400332</v>
      </c>
      <c r="J90" s="446">
        <v>-7.9281895502025801E-3</v>
      </c>
      <c r="K90" s="446">
        <v>6.7687662688209471E-4</v>
      </c>
      <c r="L90" s="446">
        <v>2.4647342154748841E-3</v>
      </c>
      <c r="M90" s="297"/>
      <c r="N90" s="297"/>
      <c r="O90" s="297"/>
      <c r="P90" s="167"/>
      <c r="Q90" s="200"/>
      <c r="R90" s="77"/>
      <c r="S90" s="77"/>
    </row>
    <row r="91" spans="1:19" ht="12.75" customHeight="1">
      <c r="A91" s="113" t="s">
        <v>1421</v>
      </c>
      <c r="B91" s="194">
        <v>89187481269</v>
      </c>
      <c r="C91" s="442" t="s">
        <v>1422</v>
      </c>
      <c r="D91" s="442" t="s">
        <v>1423</v>
      </c>
      <c r="E91" s="114" t="s">
        <v>1288</v>
      </c>
      <c r="F91" s="114" t="s">
        <v>1266</v>
      </c>
      <c r="G91" s="114" t="s">
        <v>1271</v>
      </c>
      <c r="H91" s="444">
        <v>148156879.8671</v>
      </c>
      <c r="I91" s="445">
        <v>840.61805524018075</v>
      </c>
      <c r="J91" s="446">
        <v>6.3350067319522196E-2</v>
      </c>
      <c r="K91" s="446">
        <v>-1.0211211204708137E-3</v>
      </c>
      <c r="L91" s="446">
        <v>1.9209944175111016E-2</v>
      </c>
      <c r="M91" s="297"/>
      <c r="N91" s="297"/>
      <c r="O91" s="297"/>
      <c r="P91" s="167"/>
      <c r="Q91" s="200"/>
      <c r="R91" s="77"/>
      <c r="S91" s="77"/>
    </row>
    <row r="92" spans="1:19" ht="12.75" customHeight="1">
      <c r="A92" s="113" t="s">
        <v>1424</v>
      </c>
      <c r="B92" s="194" t="s">
        <v>1425</v>
      </c>
      <c r="C92" s="442" t="s">
        <v>1426</v>
      </c>
      <c r="D92" s="442" t="s">
        <v>1423</v>
      </c>
      <c r="E92" s="114" t="s">
        <v>1278</v>
      </c>
      <c r="F92" s="114" t="s">
        <v>1266</v>
      </c>
      <c r="G92" s="114" t="s">
        <v>1271</v>
      </c>
      <c r="H92" s="444">
        <v>525036118.74599999</v>
      </c>
      <c r="I92" s="445">
        <v>852.50146692013936</v>
      </c>
      <c r="J92" s="446">
        <v>-1.8405867892376637E-2</v>
      </c>
      <c r="K92" s="446">
        <v>-2.6301415492480107E-4</v>
      </c>
      <c r="L92" s="446">
        <v>-8.1856613041655368E-3</v>
      </c>
      <c r="M92" s="297"/>
      <c r="N92" s="297"/>
      <c r="O92" s="297"/>
      <c r="P92" s="167"/>
      <c r="Q92" s="200"/>
      <c r="R92" s="77"/>
      <c r="S92" s="77"/>
    </row>
    <row r="93" spans="1:19" ht="12.75" customHeight="1">
      <c r="A93" s="113" t="s">
        <v>1427</v>
      </c>
      <c r="B93" s="194">
        <v>27751007165</v>
      </c>
      <c r="C93" s="442" t="s">
        <v>1428</v>
      </c>
      <c r="D93" s="442" t="s">
        <v>1423</v>
      </c>
      <c r="E93" s="114" t="s">
        <v>1278</v>
      </c>
      <c r="F93" s="114" t="s">
        <v>1266</v>
      </c>
      <c r="G93" s="114" t="s">
        <v>1271</v>
      </c>
      <c r="H93" s="444">
        <v>34726096.5242</v>
      </c>
      <c r="I93" s="445">
        <v>800.44701460486033</v>
      </c>
      <c r="J93" s="446">
        <v>2.26415093737109E-3</v>
      </c>
      <c r="K93" s="446">
        <v>1.1332519983311418E-3</v>
      </c>
      <c r="L93" s="446">
        <v>3.6835808431050499E-3</v>
      </c>
      <c r="M93" s="297"/>
      <c r="N93" s="297"/>
      <c r="O93" s="297"/>
      <c r="P93" s="167"/>
      <c r="Q93" s="200"/>
      <c r="R93" s="77"/>
      <c r="S93" s="77"/>
    </row>
    <row r="94" spans="1:19" ht="12.75" customHeight="1">
      <c r="A94" s="113" t="s">
        <v>1429</v>
      </c>
      <c r="B94" s="194">
        <v>20010251059</v>
      </c>
      <c r="C94" s="442" t="s">
        <v>1430</v>
      </c>
      <c r="D94" s="442" t="s">
        <v>1423</v>
      </c>
      <c r="E94" s="114" t="s">
        <v>1278</v>
      </c>
      <c r="F94" s="114" t="s">
        <v>1266</v>
      </c>
      <c r="G94" s="114" t="s">
        <v>1271</v>
      </c>
      <c r="H94" s="444">
        <v>306134157.93699998</v>
      </c>
      <c r="I94" s="445">
        <v>806.78339073048903</v>
      </c>
      <c r="J94" s="446">
        <v>3.7827165174820321E-2</v>
      </c>
      <c r="K94" s="446">
        <v>-2.7846868971237448E-4</v>
      </c>
      <c r="L94" s="446">
        <v>-3.0155899123696095E-4</v>
      </c>
      <c r="M94" s="297"/>
      <c r="N94" s="297"/>
      <c r="O94" s="297"/>
      <c r="P94" s="167"/>
      <c r="Q94" s="200"/>
      <c r="R94" s="77"/>
      <c r="S94" s="77"/>
    </row>
    <row r="95" spans="1:19" ht="12.75" customHeight="1">
      <c r="A95" s="136" t="s">
        <v>1431</v>
      </c>
      <c r="B95" s="194" t="s">
        <v>1432</v>
      </c>
      <c r="C95" s="442" t="s">
        <v>1433</v>
      </c>
      <c r="D95" s="442" t="s">
        <v>1423</v>
      </c>
      <c r="E95" s="114" t="s">
        <v>1278</v>
      </c>
      <c r="F95" s="114" t="s">
        <v>1266</v>
      </c>
      <c r="G95" s="114" t="s">
        <v>1275</v>
      </c>
      <c r="H95" s="444">
        <v>265224165.66229999</v>
      </c>
      <c r="I95" s="445">
        <v>103.72441874046601</v>
      </c>
      <c r="J95" s="446">
        <v>-2.4438173152725895E-2</v>
      </c>
      <c r="K95" s="446">
        <v>1.2986954279203822E-4</v>
      </c>
      <c r="L95" s="446">
        <v>-1.4618649453013166E-3</v>
      </c>
      <c r="M95" s="297"/>
      <c r="N95" s="297"/>
      <c r="O95" s="297"/>
      <c r="P95" s="167"/>
      <c r="Q95" s="200"/>
      <c r="R95" s="77"/>
      <c r="S95" s="77"/>
    </row>
    <row r="96" spans="1:19" ht="12.75" customHeight="1">
      <c r="A96" s="136" t="s">
        <v>1434</v>
      </c>
      <c r="B96" s="194" t="s">
        <v>1435</v>
      </c>
      <c r="C96" s="442" t="s">
        <v>1436</v>
      </c>
      <c r="D96" s="442" t="s">
        <v>1423</v>
      </c>
      <c r="E96" s="114" t="s">
        <v>1278</v>
      </c>
      <c r="F96" s="114" t="s">
        <v>1266</v>
      </c>
      <c r="G96" s="114" t="s">
        <v>1321</v>
      </c>
      <c r="H96" s="444">
        <v>135925436.16460001</v>
      </c>
      <c r="I96" s="445">
        <v>651.52709227750415</v>
      </c>
      <c r="J96" s="446">
        <v>1.9296656227391518E-2</v>
      </c>
      <c r="K96" s="446">
        <v>3.3710931869990191E-5</v>
      </c>
      <c r="L96" s="446">
        <v>2.3089028944425216E-3</v>
      </c>
      <c r="M96" s="297"/>
      <c r="N96" s="297"/>
      <c r="O96" s="297"/>
      <c r="P96" s="167"/>
      <c r="Q96" s="200"/>
      <c r="R96" s="77"/>
      <c r="S96" s="77"/>
    </row>
    <row r="97" spans="1:19" ht="12.75" customHeight="1">
      <c r="A97" s="113" t="s">
        <v>1437</v>
      </c>
      <c r="B97" s="194" t="s">
        <v>1438</v>
      </c>
      <c r="C97" s="442" t="s">
        <v>1439</v>
      </c>
      <c r="D97" s="442" t="s">
        <v>1423</v>
      </c>
      <c r="E97" s="114" t="s">
        <v>1294</v>
      </c>
      <c r="F97" s="114" t="s">
        <v>1266</v>
      </c>
      <c r="G97" s="114" t="s">
        <v>1271</v>
      </c>
      <c r="H97" s="444">
        <v>9041703.8886999991</v>
      </c>
      <c r="I97" s="445">
        <v>742.20806140036404</v>
      </c>
      <c r="J97" s="446">
        <v>8.3369409260336313E-2</v>
      </c>
      <c r="K97" s="446">
        <v>5.3920845504509263E-3</v>
      </c>
      <c r="L97" s="446">
        <v>4.8701667319104303E-3</v>
      </c>
      <c r="M97" s="297"/>
      <c r="N97" s="297"/>
      <c r="O97" s="297"/>
      <c r="P97" s="167"/>
      <c r="Q97" s="200"/>
      <c r="R97" s="77"/>
      <c r="S97" s="77"/>
    </row>
    <row r="98" spans="1:19" s="268" customFormat="1" ht="12.75" customHeight="1">
      <c r="A98" s="113" t="s">
        <v>1440</v>
      </c>
      <c r="B98" s="194" t="s">
        <v>1441</v>
      </c>
      <c r="C98" s="442" t="s">
        <v>1442</v>
      </c>
      <c r="D98" s="442" t="s">
        <v>1423</v>
      </c>
      <c r="E98" s="114" t="s">
        <v>1294</v>
      </c>
      <c r="F98" s="114" t="s">
        <v>1266</v>
      </c>
      <c r="G98" s="114" t="s">
        <v>1271</v>
      </c>
      <c r="H98" s="444">
        <v>25751895.425500002</v>
      </c>
      <c r="I98" s="445">
        <v>965.94409909285343</v>
      </c>
      <c r="J98" s="446">
        <v>9.7832968407479015E-2</v>
      </c>
      <c r="K98" s="446">
        <v>7.5987541410496018E-3</v>
      </c>
      <c r="L98" s="446">
        <v>0.11618727945813978</v>
      </c>
      <c r="M98" s="297"/>
      <c r="N98" s="297"/>
      <c r="O98" s="297"/>
      <c r="P98" s="167"/>
      <c r="Q98" s="200"/>
      <c r="R98" s="77"/>
      <c r="S98" s="77"/>
    </row>
    <row r="99" spans="1:19" s="268" customFormat="1" ht="12.75" customHeight="1">
      <c r="A99" s="113" t="s">
        <v>1443</v>
      </c>
      <c r="B99" s="194">
        <v>79301865686</v>
      </c>
      <c r="C99" s="442" t="s">
        <v>1444</v>
      </c>
      <c r="D99" s="442" t="s">
        <v>1423</v>
      </c>
      <c r="E99" s="114" t="s">
        <v>1288</v>
      </c>
      <c r="F99" s="114" t="s">
        <v>1266</v>
      </c>
      <c r="G99" s="114" t="s">
        <v>1271</v>
      </c>
      <c r="H99" s="444">
        <v>127336461.2159</v>
      </c>
      <c r="I99" s="445">
        <v>922.32443013797604</v>
      </c>
      <c r="J99" s="446">
        <v>1.8955163983319201E-2</v>
      </c>
      <c r="K99" s="446">
        <v>-2.0349452382850686E-4</v>
      </c>
      <c r="L99" s="446">
        <v>6.6215720133843359E-2</v>
      </c>
      <c r="M99" s="297"/>
      <c r="N99" s="297"/>
      <c r="O99" s="297"/>
      <c r="P99" s="167"/>
      <c r="Q99" s="200"/>
      <c r="R99" s="77"/>
      <c r="S99" s="77"/>
    </row>
    <row r="100" spans="1:19" s="268" customFormat="1" ht="12.75" customHeight="1">
      <c r="A100" s="113" t="s">
        <v>1445</v>
      </c>
      <c r="B100" s="194" t="s">
        <v>1446</v>
      </c>
      <c r="C100" s="442" t="s">
        <v>1447</v>
      </c>
      <c r="D100" s="442" t="s">
        <v>1423</v>
      </c>
      <c r="E100" s="114" t="s">
        <v>1294</v>
      </c>
      <c r="F100" s="114" t="s">
        <v>1266</v>
      </c>
      <c r="G100" s="114" t="s">
        <v>1271</v>
      </c>
      <c r="H100" s="444">
        <v>169589247.05680001</v>
      </c>
      <c r="I100" s="445">
        <v>833.18439614315957</v>
      </c>
      <c r="J100" s="446">
        <v>0.13887170129678128</v>
      </c>
      <c r="K100" s="446">
        <v>1.6264005196419573E-2</v>
      </c>
      <c r="L100" s="446">
        <v>8.854796167204948E-2</v>
      </c>
      <c r="M100" s="297"/>
      <c r="N100" s="297"/>
      <c r="O100" s="297"/>
      <c r="P100" s="167"/>
      <c r="Q100" s="200"/>
      <c r="R100" s="77"/>
      <c r="S100" s="77"/>
    </row>
    <row r="101" spans="1:19" s="268" customFormat="1" ht="12.75" customHeight="1">
      <c r="A101" s="113" t="s">
        <v>1448</v>
      </c>
      <c r="B101" s="194" t="s">
        <v>1449</v>
      </c>
      <c r="C101" s="442" t="s">
        <v>1450</v>
      </c>
      <c r="D101" s="442" t="s">
        <v>1423</v>
      </c>
      <c r="E101" s="114" t="s">
        <v>1278</v>
      </c>
      <c r="F101" s="114" t="s">
        <v>1266</v>
      </c>
      <c r="G101" s="114" t="s">
        <v>1321</v>
      </c>
      <c r="H101" s="444">
        <v>51902441.814800002</v>
      </c>
      <c r="I101" s="445">
        <v>671.51734972608699</v>
      </c>
      <c r="J101" s="446">
        <v>2.0594099972470747E-3</v>
      </c>
      <c r="K101" s="446">
        <v>-4.6405674160687749E-4</v>
      </c>
      <c r="L101" s="446">
        <v>-2.1586798587033273E-3</v>
      </c>
      <c r="M101" s="297"/>
      <c r="N101" s="297"/>
      <c r="O101" s="297"/>
      <c r="P101" s="167"/>
      <c r="Q101" s="200"/>
      <c r="R101" s="77"/>
      <c r="S101" s="77"/>
    </row>
    <row r="102" spans="1:19" s="268" customFormat="1" ht="12.75" customHeight="1">
      <c r="A102" s="113" t="s">
        <v>1451</v>
      </c>
      <c r="B102" s="194" t="s">
        <v>1452</v>
      </c>
      <c r="C102" s="442" t="s">
        <v>1453</v>
      </c>
      <c r="D102" s="442" t="s">
        <v>1423</v>
      </c>
      <c r="E102" s="114" t="s">
        <v>1288</v>
      </c>
      <c r="F102" s="114" t="s">
        <v>1266</v>
      </c>
      <c r="G102" s="114" t="s">
        <v>1271</v>
      </c>
      <c r="H102" s="444">
        <v>53900445.178999998</v>
      </c>
      <c r="I102" s="445">
        <v>753.8515682857236</v>
      </c>
      <c r="J102" s="446">
        <v>0.12854285355112749</v>
      </c>
      <c r="K102" s="446">
        <v>1.5384748921634106E-3</v>
      </c>
      <c r="L102" s="446" t="s">
        <v>1266</v>
      </c>
      <c r="M102" s="297"/>
      <c r="N102" s="297"/>
      <c r="O102" s="297"/>
      <c r="P102" s="167"/>
      <c r="Q102" s="200"/>
      <c r="R102" s="77"/>
      <c r="S102" s="77"/>
    </row>
    <row r="103" spans="1:19" s="268" customFormat="1" ht="12.75" customHeight="1">
      <c r="A103" s="113" t="s">
        <v>1454</v>
      </c>
      <c r="B103" s="194">
        <v>37884602446</v>
      </c>
      <c r="C103" s="442" t="s">
        <v>1455</v>
      </c>
      <c r="D103" s="442" t="s">
        <v>80</v>
      </c>
      <c r="E103" s="114" t="s">
        <v>1270</v>
      </c>
      <c r="F103" s="114" t="s">
        <v>1266</v>
      </c>
      <c r="G103" s="114" t="s">
        <v>1275</v>
      </c>
      <c r="H103" s="444">
        <v>197835267.2033</v>
      </c>
      <c r="I103" s="445">
        <v>134.19934351060024</v>
      </c>
      <c r="J103" s="446">
        <v>-1.7244322871492579E-2</v>
      </c>
      <c r="K103" s="446">
        <v>2.7061664405858554E-3</v>
      </c>
      <c r="L103" s="446">
        <v>0.12973316382224809</v>
      </c>
      <c r="M103" s="297"/>
      <c r="N103" s="297"/>
      <c r="O103" s="297"/>
      <c r="P103" s="167"/>
      <c r="Q103" s="200"/>
      <c r="R103" s="77"/>
      <c r="S103" s="77"/>
    </row>
    <row r="104" spans="1:19" s="268" customFormat="1" ht="12.75" customHeight="1">
      <c r="A104" s="113" t="s">
        <v>1456</v>
      </c>
      <c r="B104" s="194" t="s">
        <v>1457</v>
      </c>
      <c r="C104" s="442" t="s">
        <v>1458</v>
      </c>
      <c r="D104" s="442" t="s">
        <v>80</v>
      </c>
      <c r="E104" s="114" t="s">
        <v>1278</v>
      </c>
      <c r="F104" s="114" t="s">
        <v>1266</v>
      </c>
      <c r="G104" s="114" t="s">
        <v>1321</v>
      </c>
      <c r="H104" s="444">
        <v>88686385.407100007</v>
      </c>
      <c r="I104" s="445">
        <v>704.14617776028615</v>
      </c>
      <c r="J104" s="446">
        <v>3.8118973870129302E-3</v>
      </c>
      <c r="K104" s="446">
        <v>1.2840173932218146E-3</v>
      </c>
      <c r="L104" s="446">
        <v>3.2667280532954202E-3</v>
      </c>
      <c r="M104" s="297"/>
      <c r="N104" s="297"/>
      <c r="O104" s="297"/>
      <c r="P104" s="167"/>
      <c r="Q104" s="200"/>
      <c r="R104" s="77"/>
      <c r="S104" s="77"/>
    </row>
    <row r="105" spans="1:19" s="268" customFormat="1" ht="12.75" customHeight="1">
      <c r="A105" s="113" t="s">
        <v>1459</v>
      </c>
      <c r="B105" s="194">
        <v>94465089647</v>
      </c>
      <c r="C105" s="442" t="s">
        <v>1460</v>
      </c>
      <c r="D105" s="442" t="s">
        <v>80</v>
      </c>
      <c r="E105" s="114" t="s">
        <v>1278</v>
      </c>
      <c r="F105" s="114" t="s">
        <v>1266</v>
      </c>
      <c r="G105" s="114" t="s">
        <v>1271</v>
      </c>
      <c r="H105" s="444">
        <v>1941979311.7228</v>
      </c>
      <c r="I105" s="445">
        <v>1619.0026674761195</v>
      </c>
      <c r="J105" s="446">
        <v>1.9228219940610636E-2</v>
      </c>
      <c r="K105" s="446">
        <v>9.9511583914855262E-3</v>
      </c>
      <c r="L105" s="446">
        <v>7.0759278381473667E-3</v>
      </c>
      <c r="M105" s="297"/>
      <c r="N105" s="297"/>
      <c r="O105" s="297"/>
      <c r="P105" s="167"/>
      <c r="Q105" s="200"/>
      <c r="R105" s="77"/>
      <c r="S105" s="77"/>
    </row>
    <row r="106" spans="1:19" s="268" customFormat="1" ht="12.75" customHeight="1">
      <c r="A106" s="113" t="s">
        <v>1461</v>
      </c>
      <c r="B106" s="194">
        <v>78935969676</v>
      </c>
      <c r="C106" s="442" t="s">
        <v>1462</v>
      </c>
      <c r="D106" s="442" t="s">
        <v>80</v>
      </c>
      <c r="E106" s="114" t="s">
        <v>1270</v>
      </c>
      <c r="F106" s="114" t="s">
        <v>1266</v>
      </c>
      <c r="G106" s="114" t="s">
        <v>1271</v>
      </c>
      <c r="H106" s="444">
        <v>88195420.656800002</v>
      </c>
      <c r="I106" s="445">
        <v>946.56756550742739</v>
      </c>
      <c r="J106" s="446">
        <v>-6.6038593710246007E-2</v>
      </c>
      <c r="K106" s="446">
        <v>-0.11019184835807316</v>
      </c>
      <c r="L106" s="446">
        <v>-1.1212396761991927E-2</v>
      </c>
      <c r="M106" s="297"/>
      <c r="N106" s="297"/>
      <c r="O106" s="297"/>
      <c r="P106" s="167"/>
      <c r="Q106" s="200"/>
      <c r="R106" s="77"/>
      <c r="S106" s="77"/>
    </row>
    <row r="107" spans="1:19" s="268" customFormat="1" ht="12.75" customHeight="1">
      <c r="A107" s="113" t="s">
        <v>1463</v>
      </c>
      <c r="B107" s="194" t="s">
        <v>1464</v>
      </c>
      <c r="C107" s="442" t="s">
        <v>1465</v>
      </c>
      <c r="D107" s="442" t="s">
        <v>80</v>
      </c>
      <c r="E107" s="114" t="s">
        <v>1288</v>
      </c>
      <c r="F107" s="114" t="s">
        <v>1266</v>
      </c>
      <c r="G107" s="114" t="s">
        <v>1271</v>
      </c>
      <c r="H107" s="444">
        <v>65361978.874700002</v>
      </c>
      <c r="I107" s="445">
        <v>818.13888360148019</v>
      </c>
      <c r="J107" s="446">
        <v>1.8951133439544243E-3</v>
      </c>
      <c r="K107" s="446">
        <v>8.4571327620452941E-4</v>
      </c>
      <c r="L107" s="446">
        <v>-3.6491584355070605E-3</v>
      </c>
      <c r="M107" s="297"/>
      <c r="N107" s="297"/>
      <c r="O107" s="297"/>
      <c r="P107" s="167"/>
      <c r="Q107" s="200"/>
      <c r="R107" s="77"/>
      <c r="S107" s="77"/>
    </row>
    <row r="108" spans="1:19" s="268" customFormat="1" ht="12.75" customHeight="1">
      <c r="A108" s="113" t="s">
        <v>1466</v>
      </c>
      <c r="B108" s="194" t="s">
        <v>1467</v>
      </c>
      <c r="C108" s="442" t="s">
        <v>1468</v>
      </c>
      <c r="D108" s="442" t="s">
        <v>80</v>
      </c>
      <c r="E108" s="114" t="s">
        <v>1288</v>
      </c>
      <c r="F108" s="114" t="s">
        <v>1266</v>
      </c>
      <c r="G108" s="114" t="s">
        <v>1321</v>
      </c>
      <c r="H108" s="444">
        <v>96465684.1919</v>
      </c>
      <c r="I108" s="445">
        <v>701.87980488143205</v>
      </c>
      <c r="J108" s="446">
        <v>4.4178825675111888E-4</v>
      </c>
      <c r="K108" s="446">
        <v>-7.724726184965558E-5</v>
      </c>
      <c r="L108" s="446">
        <v>-3.9375748908906383E-3</v>
      </c>
      <c r="M108" s="297"/>
      <c r="N108" s="297"/>
      <c r="O108" s="297"/>
      <c r="P108" s="167"/>
      <c r="Q108" s="200"/>
      <c r="R108" s="77"/>
      <c r="S108" s="77"/>
    </row>
    <row r="109" spans="1:19" s="268" customFormat="1" ht="12.75" customHeight="1">
      <c r="A109" s="113" t="s">
        <v>1469</v>
      </c>
      <c r="B109" s="194">
        <v>35313366580</v>
      </c>
      <c r="C109" s="442" t="s">
        <v>1470</v>
      </c>
      <c r="D109" s="442" t="s">
        <v>80</v>
      </c>
      <c r="E109" s="114" t="s">
        <v>1278</v>
      </c>
      <c r="F109" s="114" t="s">
        <v>1471</v>
      </c>
      <c r="G109" s="114" t="s">
        <v>1271</v>
      </c>
      <c r="H109" s="444">
        <v>107046050.743</v>
      </c>
      <c r="I109" s="445">
        <v>1139.0220999999999</v>
      </c>
      <c r="J109" s="446">
        <v>0.12259237722371052</v>
      </c>
      <c r="K109" s="446">
        <v>1.0578604761724009E-4</v>
      </c>
      <c r="L109" s="446">
        <v>2.0627029552635623E-3</v>
      </c>
      <c r="M109" s="297"/>
      <c r="N109" s="297"/>
      <c r="O109" s="297"/>
      <c r="P109" s="167"/>
      <c r="Q109" s="200"/>
      <c r="R109" s="77"/>
      <c r="S109" s="77"/>
    </row>
    <row r="110" spans="1:19" s="268" customFormat="1" ht="12.75" customHeight="1">
      <c r="A110" s="113" t="s">
        <v>1266</v>
      </c>
      <c r="B110" s="194" t="s">
        <v>1266</v>
      </c>
      <c r="C110" s="442" t="s">
        <v>1266</v>
      </c>
      <c r="D110" s="442" t="s">
        <v>1266</v>
      </c>
      <c r="E110" s="114" t="s">
        <v>1266</v>
      </c>
      <c r="F110" s="114" t="s">
        <v>1472</v>
      </c>
      <c r="G110" s="114" t="s">
        <v>1271</v>
      </c>
      <c r="H110" s="444">
        <v>576919582.1207</v>
      </c>
      <c r="I110" s="445">
        <v>1139.0220999999999</v>
      </c>
      <c r="J110" s="446">
        <v>0.17901315031265574</v>
      </c>
      <c r="K110" s="446">
        <v>1.0578604761724009E-4</v>
      </c>
      <c r="L110" s="446">
        <v>2.0627029552635623E-3</v>
      </c>
      <c r="M110" s="297"/>
      <c r="N110" s="297"/>
      <c r="O110" s="297"/>
      <c r="P110" s="167"/>
      <c r="Q110" s="200"/>
      <c r="R110" s="77"/>
      <c r="S110" s="77"/>
    </row>
    <row r="111" spans="1:19" s="268" customFormat="1" ht="12.75" customHeight="1">
      <c r="A111" s="113" t="s">
        <v>1473</v>
      </c>
      <c r="B111" s="194">
        <v>41002460007</v>
      </c>
      <c r="C111" s="442" t="s">
        <v>1474</v>
      </c>
      <c r="D111" s="442" t="s">
        <v>80</v>
      </c>
      <c r="E111" s="114" t="s">
        <v>1270</v>
      </c>
      <c r="F111" s="114" t="s">
        <v>1266</v>
      </c>
      <c r="G111" s="114" t="s">
        <v>1271</v>
      </c>
      <c r="H111" s="444">
        <v>309000538.11409998</v>
      </c>
      <c r="I111" s="445">
        <v>1329.0027021915437</v>
      </c>
      <c r="J111" s="446">
        <v>6.4879817769019077E-2</v>
      </c>
      <c r="K111" s="446">
        <v>4.5697401666297877E-2</v>
      </c>
      <c r="L111" s="446">
        <v>0.16941688955937084</v>
      </c>
      <c r="M111" s="297"/>
      <c r="N111" s="297"/>
      <c r="O111" s="297"/>
      <c r="P111" s="167"/>
      <c r="Q111" s="200"/>
      <c r="R111" s="77"/>
      <c r="S111" s="77"/>
    </row>
    <row r="112" spans="1:19" s="268" customFormat="1" ht="12.75" customHeight="1">
      <c r="A112" s="113" t="s">
        <v>1475</v>
      </c>
      <c r="B112" s="194">
        <v>58320210450</v>
      </c>
      <c r="C112" s="442" t="s">
        <v>1476</v>
      </c>
      <c r="D112" s="442" t="s">
        <v>80</v>
      </c>
      <c r="E112" s="114" t="s">
        <v>1288</v>
      </c>
      <c r="F112" s="114" t="s">
        <v>1266</v>
      </c>
      <c r="G112" s="114" t="s">
        <v>1271</v>
      </c>
      <c r="H112" s="444">
        <v>24662829.742800001</v>
      </c>
      <c r="I112" s="445">
        <v>970.41518186964367</v>
      </c>
      <c r="J112" s="446">
        <v>8.6723718527812466E-2</v>
      </c>
      <c r="K112" s="446">
        <v>1.1054161784151084E-2</v>
      </c>
      <c r="L112" s="446">
        <v>7.1209588413845948E-2</v>
      </c>
      <c r="M112" s="297"/>
      <c r="N112" s="297"/>
      <c r="O112" s="297"/>
      <c r="P112" s="167"/>
      <c r="Q112" s="200"/>
      <c r="R112" s="77"/>
      <c r="S112" s="77"/>
    </row>
    <row r="113" spans="1:19" s="268" customFormat="1" ht="12.75" customHeight="1">
      <c r="A113" s="113" t="s">
        <v>1477</v>
      </c>
      <c r="B113" s="194">
        <v>31982273976</v>
      </c>
      <c r="C113" s="442" t="s">
        <v>1478</v>
      </c>
      <c r="D113" s="442" t="s">
        <v>80</v>
      </c>
      <c r="E113" s="114" t="s">
        <v>1288</v>
      </c>
      <c r="F113" s="114" t="s">
        <v>1266</v>
      </c>
      <c r="G113" s="114" t="s">
        <v>1271</v>
      </c>
      <c r="H113" s="444">
        <v>21826559.683699999</v>
      </c>
      <c r="I113" s="445">
        <v>1023.5686216976314</v>
      </c>
      <c r="J113" s="446">
        <v>4.6431177269776081E-2</v>
      </c>
      <c r="K113" s="446">
        <v>1.6082110522729787E-2</v>
      </c>
      <c r="L113" s="446">
        <v>0.11154585738532119</v>
      </c>
      <c r="M113" s="297"/>
      <c r="N113" s="297"/>
      <c r="O113" s="297"/>
      <c r="P113" s="167"/>
      <c r="Q113" s="200"/>
      <c r="R113" s="77"/>
      <c r="S113" s="77"/>
    </row>
    <row r="114" spans="1:19" s="268" customFormat="1" ht="12.75" customHeight="1">
      <c r="A114" s="113" t="s">
        <v>1479</v>
      </c>
      <c r="B114" s="194" t="s">
        <v>1480</v>
      </c>
      <c r="C114" s="442" t="s">
        <v>1481</v>
      </c>
      <c r="D114" s="442" t="s">
        <v>80</v>
      </c>
      <c r="E114" s="114" t="s">
        <v>1288</v>
      </c>
      <c r="F114" s="114" t="s">
        <v>1266</v>
      </c>
      <c r="G114" s="114" t="s">
        <v>1271</v>
      </c>
      <c r="H114" s="444">
        <v>15882774.243100001</v>
      </c>
      <c r="I114" s="445">
        <v>1046.8585740731978</v>
      </c>
      <c r="J114" s="446">
        <v>8.2413472801714294E-2</v>
      </c>
      <c r="K114" s="446">
        <v>1.0363603700149771E-2</v>
      </c>
      <c r="L114" s="446">
        <v>0.12768443709787092</v>
      </c>
      <c r="M114" s="297"/>
      <c r="N114" s="297"/>
      <c r="O114" s="297"/>
      <c r="P114" s="167"/>
      <c r="Q114" s="200"/>
      <c r="R114" s="77"/>
      <c r="S114" s="77"/>
    </row>
    <row r="115" spans="1:19" s="268" customFormat="1" ht="12.75" customHeight="1">
      <c r="A115" s="113" t="s">
        <v>1482</v>
      </c>
      <c r="B115" s="194">
        <v>40820433166</v>
      </c>
      <c r="C115" s="442" t="s">
        <v>1483</v>
      </c>
      <c r="D115" s="442" t="s">
        <v>80</v>
      </c>
      <c r="E115" s="114" t="s">
        <v>1288</v>
      </c>
      <c r="F115" s="114" t="s">
        <v>1266</v>
      </c>
      <c r="G115" s="114" t="s">
        <v>1271</v>
      </c>
      <c r="H115" s="444">
        <v>10343415.927100001</v>
      </c>
      <c r="I115" s="445">
        <v>1049.8670689198696</v>
      </c>
      <c r="J115" s="446">
        <v>2.1963120013628767E-2</v>
      </c>
      <c r="K115" s="446">
        <v>1.1828394941772791E-2</v>
      </c>
      <c r="L115" s="446">
        <v>0.13023900263311994</v>
      </c>
      <c r="M115" s="297"/>
      <c r="N115" s="297"/>
      <c r="O115" s="297"/>
      <c r="P115" s="167"/>
      <c r="Q115" s="200"/>
      <c r="R115" s="77"/>
      <c r="S115" s="77"/>
    </row>
    <row r="116" spans="1:19" s="268" customFormat="1" ht="12.75" customHeight="1">
      <c r="A116" s="113" t="s">
        <v>1484</v>
      </c>
      <c r="B116" s="194" t="s">
        <v>1485</v>
      </c>
      <c r="C116" s="442" t="s">
        <v>1486</v>
      </c>
      <c r="D116" s="442" t="s">
        <v>80</v>
      </c>
      <c r="E116" s="114" t="s">
        <v>1278</v>
      </c>
      <c r="F116" s="114" t="s">
        <v>1266</v>
      </c>
      <c r="G116" s="114" t="s">
        <v>1271</v>
      </c>
      <c r="H116" s="444">
        <v>136603754.38029999</v>
      </c>
      <c r="I116" s="445">
        <v>812.56899656751193</v>
      </c>
      <c r="J116" s="446">
        <v>0.1282935282111155</v>
      </c>
      <c r="K116" s="446">
        <v>1.6435533685343895E-3</v>
      </c>
      <c r="L116" s="446">
        <v>1.280147356819672E-2</v>
      </c>
      <c r="M116" s="297"/>
      <c r="N116" s="297"/>
      <c r="O116" s="297"/>
      <c r="P116" s="167"/>
      <c r="Q116" s="200"/>
      <c r="R116" s="77"/>
      <c r="S116" s="77"/>
    </row>
    <row r="117" spans="1:19" s="268" customFormat="1" ht="12.75" customHeight="1">
      <c r="A117" s="113" t="s">
        <v>1487</v>
      </c>
      <c r="B117" s="194">
        <v>84643903663</v>
      </c>
      <c r="C117" s="442" t="s">
        <v>1488</v>
      </c>
      <c r="D117" s="442" t="s">
        <v>80</v>
      </c>
      <c r="E117" s="114" t="s">
        <v>1274</v>
      </c>
      <c r="F117" s="114" t="s">
        <v>1266</v>
      </c>
      <c r="G117" s="114" t="s">
        <v>1271</v>
      </c>
      <c r="H117" s="444">
        <v>363382071.7895</v>
      </c>
      <c r="I117" s="445">
        <v>1452.3025333632631</v>
      </c>
      <c r="J117" s="446">
        <v>4.0389811615018978E-2</v>
      </c>
      <c r="K117" s="446">
        <v>8.4707876752421196E-3</v>
      </c>
      <c r="L117" s="446">
        <v>3.9792092693312631E-2</v>
      </c>
      <c r="M117" s="297"/>
      <c r="N117" s="297"/>
      <c r="O117" s="297"/>
      <c r="P117" s="167"/>
      <c r="Q117" s="200"/>
      <c r="R117" s="77"/>
      <c r="S117" s="77"/>
    </row>
    <row r="118" spans="1:19" s="268" customFormat="1" ht="12.75" customHeight="1">
      <c r="A118" s="113" t="s">
        <v>1489</v>
      </c>
      <c r="B118" s="194" t="s">
        <v>1490</v>
      </c>
      <c r="C118" s="442" t="s">
        <v>1491</v>
      </c>
      <c r="D118" s="442" t="s">
        <v>80</v>
      </c>
      <c r="E118" s="114" t="s">
        <v>1288</v>
      </c>
      <c r="F118" s="114" t="s">
        <v>1266</v>
      </c>
      <c r="G118" s="114" t="s">
        <v>1271</v>
      </c>
      <c r="H118" s="444">
        <v>49220261.0502</v>
      </c>
      <c r="I118" s="445">
        <v>857.77319523485846</v>
      </c>
      <c r="J118" s="446">
        <v>3.6986631621207078E-2</v>
      </c>
      <c r="K118" s="446">
        <v>2.3616063511969543E-2</v>
      </c>
      <c r="L118" s="446">
        <v>0.14555642334351648</v>
      </c>
      <c r="M118" s="297"/>
      <c r="N118" s="297"/>
      <c r="O118" s="297"/>
      <c r="P118" s="167"/>
      <c r="Q118" s="200"/>
      <c r="R118" s="77"/>
      <c r="S118" s="77"/>
    </row>
    <row r="119" spans="1:19" s="268" customFormat="1" ht="12.75" customHeight="1">
      <c r="A119" s="113" t="s">
        <v>1492</v>
      </c>
      <c r="B119" s="194" t="s">
        <v>1493</v>
      </c>
      <c r="C119" s="442" t="s">
        <v>1494</v>
      </c>
      <c r="D119" s="442" t="s">
        <v>80</v>
      </c>
      <c r="E119" s="114" t="s">
        <v>1288</v>
      </c>
      <c r="F119" s="114" t="s">
        <v>1266</v>
      </c>
      <c r="G119" s="114" t="s">
        <v>1271</v>
      </c>
      <c r="H119" s="444">
        <v>314328841.29110003</v>
      </c>
      <c r="I119" s="445">
        <v>835.92674102698709</v>
      </c>
      <c r="J119" s="446">
        <v>1.3694258639678214E-2</v>
      </c>
      <c r="K119" s="446">
        <v>1.3355600618901953E-2</v>
      </c>
      <c r="L119" s="446">
        <v>7.1711348112518891E-2</v>
      </c>
      <c r="M119" s="297"/>
      <c r="N119" s="297"/>
      <c r="O119" s="297"/>
      <c r="P119" s="167"/>
      <c r="Q119" s="200"/>
      <c r="R119" s="77"/>
      <c r="S119" s="77"/>
    </row>
    <row r="120" spans="1:19" s="268" customFormat="1" ht="12.75" customHeight="1">
      <c r="A120" s="113" t="s">
        <v>1495</v>
      </c>
      <c r="B120" s="194">
        <v>56062339448</v>
      </c>
      <c r="C120" s="442" t="s">
        <v>1496</v>
      </c>
      <c r="D120" s="442" t="s">
        <v>80</v>
      </c>
      <c r="E120" s="114" t="s">
        <v>1278</v>
      </c>
      <c r="F120" s="114" t="s">
        <v>1266</v>
      </c>
      <c r="G120" s="114" t="s">
        <v>1275</v>
      </c>
      <c r="H120" s="444">
        <v>1912785119.9714</v>
      </c>
      <c r="I120" s="445">
        <v>176.80335692265695</v>
      </c>
      <c r="J120" s="446">
        <v>2.6393591939081862E-2</v>
      </c>
      <c r="K120" s="446">
        <v>1.4412465449531453E-5</v>
      </c>
      <c r="L120" s="446">
        <v>1.0913437316610874E-3</v>
      </c>
      <c r="M120" s="297"/>
      <c r="N120" s="297"/>
      <c r="O120" s="297"/>
      <c r="P120" s="167"/>
      <c r="Q120" s="200"/>
      <c r="R120" s="77"/>
      <c r="S120" s="77"/>
    </row>
    <row r="121" spans="1:19" s="268" customFormat="1" ht="12.75" customHeight="1">
      <c r="A121" s="113" t="s">
        <v>1497</v>
      </c>
      <c r="B121" s="194">
        <v>53751385334</v>
      </c>
      <c r="C121" s="442" t="s">
        <v>1498</v>
      </c>
      <c r="D121" s="442" t="s">
        <v>80</v>
      </c>
      <c r="E121" s="114" t="s">
        <v>1288</v>
      </c>
      <c r="F121" s="114" t="s">
        <v>1266</v>
      </c>
      <c r="G121" s="114" t="s">
        <v>1271</v>
      </c>
      <c r="H121" s="444">
        <v>50016113.956</v>
      </c>
      <c r="I121" s="445">
        <v>807.46207225324508</v>
      </c>
      <c r="J121" s="446">
        <v>-1.4038014951542888E-3</v>
      </c>
      <c r="K121" s="446">
        <v>-1.2167394386664032E-3</v>
      </c>
      <c r="L121" s="446">
        <v>-7.3636711146084499E-3</v>
      </c>
      <c r="M121" s="297"/>
      <c r="N121" s="297"/>
      <c r="O121" s="297"/>
      <c r="P121" s="167"/>
      <c r="Q121" s="200"/>
      <c r="R121" s="77"/>
      <c r="S121" s="77"/>
    </row>
    <row r="122" spans="1:19" s="268" customFormat="1" ht="12.75" customHeight="1">
      <c r="A122" s="113" t="s">
        <v>1499</v>
      </c>
      <c r="B122" s="194">
        <v>88183360964</v>
      </c>
      <c r="C122" s="442" t="s">
        <v>1500</v>
      </c>
      <c r="D122" s="442" t="s">
        <v>80</v>
      </c>
      <c r="E122" s="114" t="s">
        <v>1270</v>
      </c>
      <c r="F122" s="114" t="s">
        <v>1266</v>
      </c>
      <c r="G122" s="114" t="s">
        <v>1321</v>
      </c>
      <c r="H122" s="444">
        <v>205097406.98539999</v>
      </c>
      <c r="I122" s="445">
        <v>1896.3488597110143</v>
      </c>
      <c r="J122" s="446">
        <v>8.9321389625005576E-2</v>
      </c>
      <c r="K122" s="446">
        <v>4.3050936596011002E-2</v>
      </c>
      <c r="L122" s="446">
        <v>0.13878271833778655</v>
      </c>
      <c r="M122" s="297"/>
      <c r="N122" s="297"/>
      <c r="O122" s="297"/>
      <c r="P122" s="167"/>
      <c r="Q122" s="200"/>
      <c r="R122" s="77"/>
      <c r="S122" s="77"/>
    </row>
    <row r="123" spans="1:19" ht="18.75" customHeight="1">
      <c r="A123" s="587" t="s">
        <v>431</v>
      </c>
      <c r="B123" s="588"/>
      <c r="C123" s="588"/>
      <c r="D123" s="588"/>
      <c r="E123" s="589"/>
      <c r="F123" s="589"/>
      <c r="G123" s="589"/>
      <c r="H123" s="590">
        <f>SUM(H11:H122)</f>
        <v>20726700885.027714</v>
      </c>
      <c r="I123" s="590"/>
      <c r="J123" s="591">
        <v>2.3979486871808842E-2</v>
      </c>
      <c r="K123" s="591"/>
      <c r="L123" s="591"/>
      <c r="M123" s="297"/>
      <c r="N123" s="297"/>
      <c r="O123" s="297"/>
      <c r="P123" s="167"/>
    </row>
    <row r="124" spans="1:19" ht="12.75" customHeight="1">
      <c r="A124" s="22" t="s">
        <v>329</v>
      </c>
      <c r="M124" s="167"/>
      <c r="N124" s="167"/>
      <c r="O124" s="167"/>
      <c r="P124" s="167"/>
    </row>
    <row r="125" spans="1:19" s="268" customFormat="1" ht="12.75" customHeight="1">
      <c r="A125" s="22"/>
      <c r="F125" s="229" t="s">
        <v>482</v>
      </c>
      <c r="G125" s="229"/>
      <c r="M125" s="167"/>
      <c r="N125" s="167"/>
      <c r="O125" s="167"/>
      <c r="P125" s="167"/>
    </row>
    <row r="126" spans="1:19" ht="12.75" customHeight="1">
      <c r="A126" s="46" t="s">
        <v>436</v>
      </c>
      <c r="C126" s="228"/>
      <c r="F126" s="229" t="s">
        <v>483</v>
      </c>
      <c r="G126" s="229"/>
      <c r="M126" s="167"/>
      <c r="N126" s="167"/>
      <c r="O126" s="167"/>
      <c r="P126" s="167"/>
    </row>
    <row r="127" spans="1:19" ht="12.75" customHeight="1">
      <c r="A127" s="47" t="s">
        <v>484</v>
      </c>
      <c r="F127" s="229"/>
      <c r="G127" s="229"/>
      <c r="M127" s="167"/>
      <c r="N127" s="167"/>
      <c r="O127" s="167"/>
      <c r="P127" s="167"/>
    </row>
    <row r="128" spans="1:19" ht="12.75" customHeight="1">
      <c r="A128" s="34" t="s">
        <v>117</v>
      </c>
      <c r="M128" s="167"/>
      <c r="N128" s="167"/>
      <c r="O128" s="167"/>
      <c r="P128" s="167"/>
    </row>
    <row r="129" spans="1:12" ht="12.75" customHeight="1">
      <c r="A129" s="546" t="s">
        <v>118</v>
      </c>
      <c r="H129" s="135"/>
    </row>
    <row r="130" spans="1:12" ht="12.75" customHeight="1">
      <c r="A130" s="546" t="s">
        <v>485</v>
      </c>
      <c r="H130" s="77"/>
    </row>
    <row r="131" spans="1:12" ht="12.75" customHeight="1">
      <c r="A131" s="34" t="s">
        <v>1247</v>
      </c>
    </row>
    <row r="132" spans="1:12" ht="12.75" customHeight="1">
      <c r="A132" s="33" t="s">
        <v>1210</v>
      </c>
      <c r="B132" s="49"/>
      <c r="C132" s="49"/>
      <c r="D132" s="49"/>
      <c r="E132" s="49"/>
      <c r="F132" s="49"/>
      <c r="G132" s="49"/>
      <c r="H132" s="49"/>
      <c r="I132" s="49"/>
      <c r="J132" s="49"/>
    </row>
    <row r="133" spans="1:12" s="268" customFormat="1" ht="12.75" customHeight="1">
      <c r="A133" s="1034"/>
      <c r="B133" s="49"/>
      <c r="C133" s="49"/>
      <c r="D133" s="49"/>
      <c r="E133" s="49"/>
      <c r="F133" s="49"/>
      <c r="G133" s="49"/>
      <c r="H133" s="49"/>
      <c r="I133" s="49"/>
      <c r="J133" s="49"/>
    </row>
    <row r="134" spans="1:12" s="268" customFormat="1">
      <c r="A134" s="49"/>
      <c r="B134" s="49"/>
      <c r="C134" s="49"/>
      <c r="D134" s="49"/>
      <c r="E134" s="49"/>
      <c r="F134" s="49"/>
      <c r="G134" s="49"/>
      <c r="H134" s="49"/>
      <c r="I134" s="49"/>
      <c r="J134" s="49"/>
      <c r="K134" s="49"/>
      <c r="L134" s="49"/>
    </row>
    <row r="135" spans="1:12" s="268" customFormat="1">
      <c r="A135" s="626" t="s">
        <v>425</v>
      </c>
      <c r="B135" s="627"/>
      <c r="C135" s="627"/>
      <c r="D135" s="610"/>
      <c r="E135" s="1032"/>
      <c r="F135" s="1032"/>
      <c r="G135" s="1032"/>
      <c r="H135" s="1032"/>
      <c r="I135" s="1032"/>
      <c r="J135" s="1032"/>
      <c r="K135" s="1032"/>
      <c r="L135" s="1032"/>
    </row>
    <row r="136" spans="1:12" s="268" customFormat="1">
      <c r="A136" s="610" t="s">
        <v>190</v>
      </c>
      <c r="B136" s="610"/>
      <c r="C136" s="610"/>
      <c r="D136" s="610"/>
      <c r="E136" s="50"/>
      <c r="F136" s="50"/>
      <c r="G136" s="50"/>
      <c r="H136" s="50"/>
      <c r="I136" s="50"/>
      <c r="J136" s="50"/>
    </row>
    <row r="137" spans="1:12" ht="12.75" customHeight="1">
      <c r="A137" s="610" t="s">
        <v>251</v>
      </c>
      <c r="B137" s="610"/>
      <c r="C137" s="610"/>
      <c r="D137" s="610"/>
    </row>
    <row r="138" spans="1:12" ht="12.75" customHeight="1">
      <c r="A138" s="631" t="s">
        <v>86</v>
      </c>
    </row>
    <row r="139" spans="1:12" ht="12.75" customHeight="1"/>
    <row r="140" spans="1:12" ht="12.75" customHeight="1">
      <c r="L140" s="35" t="s">
        <v>1160</v>
      </c>
    </row>
    <row r="141" spans="1:12" ht="12.75" customHeight="1"/>
    <row r="142" spans="1:12" ht="12.75" customHeight="1"/>
    <row r="143" spans="1:12" ht="12.75" customHeight="1"/>
    <row r="144" spans="1:12">
      <c r="A144" s="54"/>
      <c r="B144" s="54"/>
      <c r="C144" s="54"/>
      <c r="D144" s="54"/>
      <c r="E144" s="54"/>
      <c r="F144" s="54"/>
      <c r="G144" s="54"/>
      <c r="H144" s="54"/>
      <c r="I144" s="54"/>
      <c r="J144" s="54"/>
      <c r="K144" s="54"/>
    </row>
    <row r="145" spans="1:1" ht="12.75" customHeight="1"/>
    <row r="146" spans="1:1" ht="12.75" customHeight="1">
      <c r="A146" s="34"/>
    </row>
    <row r="147" spans="1:1" ht="12.75" customHeight="1">
      <c r="A147" s="54"/>
    </row>
    <row r="148" spans="1:1" ht="12.75" customHeight="1">
      <c r="A148" s="34"/>
    </row>
    <row r="149" spans="1:1" ht="12.75" customHeight="1">
      <c r="A149" s="34"/>
    </row>
    <row r="150" spans="1:1" ht="12.75" customHeight="1">
      <c r="A150" s="54"/>
    </row>
    <row r="151" spans="1:1" ht="12.75" customHeight="1"/>
    <row r="152" spans="1:1" ht="12.75" customHeight="1">
      <c r="A152" s="34"/>
    </row>
    <row r="153" spans="1:1" ht="12.75" customHeight="1">
      <c r="A153" s="54"/>
    </row>
    <row r="154" spans="1:1" ht="12.75" customHeight="1">
      <c r="A154" s="57"/>
    </row>
    <row r="155" spans="1:1" ht="12.75" customHeight="1">
      <c r="A155" s="34"/>
    </row>
    <row r="156" spans="1:1" ht="12.75" customHeight="1">
      <c r="A156" s="54"/>
    </row>
    <row r="157" spans="1:1" ht="12.75" customHeight="1"/>
    <row r="158" spans="1:1" ht="12.75" customHeight="1"/>
    <row r="159" spans="1:1" ht="12.75" customHeight="1"/>
    <row r="160" spans="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sheetData>
  <mergeCells count="3">
    <mergeCell ref="K8:L8"/>
    <mergeCell ref="H6:I6"/>
    <mergeCell ref="H7:I7"/>
  </mergeCells>
  <hyperlinks>
    <hyperlink ref="A138" location="'2 Sadržaj'!A1" display="Sadržaj / Contents"/>
  </hyperlinks>
  <pageMargins left="0.7" right="0.7" top="0.75" bottom="0.75" header="0.3" footer="0.3"/>
  <pageSetup paperSize="9" scale="38" orientation="portrait" r:id="rId1"/>
  <ignoredErrors>
    <ignoredError sqref="B17:B122"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4" t="s">
        <v>728</v>
      </c>
      <c r="M1" s="140" t="str">
        <f>Naslovnica!A20</f>
        <v>Srpanj 2021.</v>
      </c>
    </row>
    <row r="2" spans="1:13" ht="12.75" customHeight="1">
      <c r="A2" s="551" t="s">
        <v>729</v>
      </c>
      <c r="M2" s="545" t="str">
        <f>Naslovnica!A24</f>
        <v>July 2021</v>
      </c>
    </row>
    <row r="3" spans="1:13" ht="12.75" customHeight="1">
      <c r="A3" s="11"/>
      <c r="M3" s="12"/>
    </row>
    <row r="4" spans="1:13" ht="12.75" customHeight="1">
      <c r="A4" s="64"/>
      <c r="B4" s="64"/>
      <c r="C4" s="64"/>
      <c r="D4" s="64"/>
      <c r="E4" s="64"/>
      <c r="F4" s="64"/>
      <c r="G4" s="64"/>
      <c r="H4" s="64"/>
      <c r="I4" s="64"/>
      <c r="J4" s="64"/>
      <c r="K4" s="64"/>
      <c r="L4" s="64"/>
      <c r="M4" s="14" t="s">
        <v>449</v>
      </c>
    </row>
    <row r="5" spans="1:13" ht="25.5" customHeight="1">
      <c r="A5" s="1159" t="s">
        <v>442</v>
      </c>
      <c r="B5" s="1160" t="s">
        <v>443</v>
      </c>
      <c r="C5" s="1161"/>
      <c r="D5" s="1156" t="s">
        <v>444</v>
      </c>
      <c r="E5" s="1157"/>
      <c r="F5" s="1156" t="s">
        <v>445</v>
      </c>
      <c r="G5" s="1157"/>
      <c r="H5" s="1156" t="s">
        <v>446</v>
      </c>
      <c r="I5" s="1157"/>
      <c r="J5" s="1156" t="s">
        <v>447</v>
      </c>
      <c r="K5" s="1157"/>
      <c r="L5" s="1156" t="s">
        <v>448</v>
      </c>
      <c r="M5" s="1157"/>
    </row>
    <row r="6" spans="1:13" ht="12.75" customHeight="1">
      <c r="A6" s="1159"/>
      <c r="B6" s="592" t="s">
        <v>31</v>
      </c>
      <c r="C6" s="592" t="s">
        <v>32</v>
      </c>
      <c r="D6" s="592" t="s">
        <v>31</v>
      </c>
      <c r="E6" s="592" t="s">
        <v>32</v>
      </c>
      <c r="F6" s="592" t="s">
        <v>31</v>
      </c>
      <c r="G6" s="592" t="s">
        <v>32</v>
      </c>
      <c r="H6" s="592" t="s">
        <v>31</v>
      </c>
      <c r="I6" s="592" t="s">
        <v>32</v>
      </c>
      <c r="J6" s="592" t="s">
        <v>31</v>
      </c>
      <c r="K6" s="592" t="s">
        <v>32</v>
      </c>
      <c r="L6" s="592" t="s">
        <v>31</v>
      </c>
      <c r="M6" s="592" t="s">
        <v>32</v>
      </c>
    </row>
    <row r="7" spans="1:13" ht="12.75" customHeight="1">
      <c r="A7" s="1159"/>
      <c r="B7" s="593" t="s">
        <v>29</v>
      </c>
      <c r="C7" s="593" t="s">
        <v>30</v>
      </c>
      <c r="D7" s="593" t="s">
        <v>29</v>
      </c>
      <c r="E7" s="593" t="s">
        <v>30</v>
      </c>
      <c r="F7" s="593" t="s">
        <v>29</v>
      </c>
      <c r="G7" s="593" t="s">
        <v>30</v>
      </c>
      <c r="H7" s="593" t="s">
        <v>29</v>
      </c>
      <c r="I7" s="593" t="s">
        <v>30</v>
      </c>
      <c r="J7" s="593" t="s">
        <v>29</v>
      </c>
      <c r="K7" s="593" t="s">
        <v>30</v>
      </c>
      <c r="L7" s="593" t="s">
        <v>29</v>
      </c>
      <c r="M7" s="593" t="s">
        <v>30</v>
      </c>
    </row>
    <row r="8" spans="1:13" ht="21.75">
      <c r="A8" s="131" t="s">
        <v>1218</v>
      </c>
      <c r="B8" s="1023">
        <v>290637.65888999996</v>
      </c>
      <c r="C8" s="1024">
        <v>0.13498969859256216</v>
      </c>
      <c r="D8" s="1023">
        <v>193795.37762000001</v>
      </c>
      <c r="E8" s="1024">
        <v>0.15263842384335893</v>
      </c>
      <c r="F8" s="1023">
        <v>10199.08735</v>
      </c>
      <c r="G8" s="1024">
        <v>4.1063695489601253E-2</v>
      </c>
      <c r="H8" s="1023">
        <v>2976049.1717900001</v>
      </c>
      <c r="I8" s="1024">
        <v>0.19585186377712255</v>
      </c>
      <c r="J8" s="1023">
        <v>351833.35726000002</v>
      </c>
      <c r="K8" s="1024">
        <v>0.18913262630336705</v>
      </c>
      <c r="L8" s="1023">
        <v>3822514.6529100002</v>
      </c>
      <c r="M8" s="1024">
        <v>0.18442465465763175</v>
      </c>
    </row>
    <row r="9" spans="1:13" ht="21.75">
      <c r="A9" s="131" t="s">
        <v>1219</v>
      </c>
      <c r="B9" s="1023">
        <v>4234.9705199999999</v>
      </c>
      <c r="C9" s="1024">
        <v>1.9669763244946647E-3</v>
      </c>
      <c r="D9" s="1023">
        <v>3564.4785400000001</v>
      </c>
      <c r="E9" s="1024">
        <v>2.8074786553264398E-3</v>
      </c>
      <c r="F9" s="1023">
        <v>28.073349999999998</v>
      </c>
      <c r="G9" s="1024">
        <v>1.1302927960245357E-4</v>
      </c>
      <c r="H9" s="1023">
        <v>10430.730310000001</v>
      </c>
      <c r="I9" s="1024">
        <v>6.8643958948477204E-4</v>
      </c>
      <c r="J9" s="1023">
        <v>7544.5391100000006</v>
      </c>
      <c r="K9" s="1024">
        <v>4.0556657482260687E-3</v>
      </c>
      <c r="L9" s="1023">
        <v>25802.791830000002</v>
      </c>
      <c r="M9" s="1024">
        <v>1.2449058812182279E-3</v>
      </c>
    </row>
    <row r="10" spans="1:13" ht="21.75">
      <c r="A10" s="131" t="s">
        <v>1220</v>
      </c>
      <c r="B10" s="1023">
        <v>1873419.8006400003</v>
      </c>
      <c r="C10" s="1024">
        <v>0.87012940852735743</v>
      </c>
      <c r="D10" s="1023">
        <v>1096845.8456299999</v>
      </c>
      <c r="E10" s="1024">
        <v>0.86390513092826859</v>
      </c>
      <c r="F10" s="1023">
        <v>239122.41180999999</v>
      </c>
      <c r="G10" s="1024">
        <v>0.96275770236489544</v>
      </c>
      <c r="H10" s="1023">
        <v>12596589.468730001</v>
      </c>
      <c r="I10" s="1024">
        <v>0.82897337452330544</v>
      </c>
      <c r="J10" s="1023">
        <v>1573821.0030400001</v>
      </c>
      <c r="K10" s="1024">
        <v>0.84602807975477823</v>
      </c>
      <c r="L10" s="1023">
        <v>17379798.529850002</v>
      </c>
      <c r="M10" s="1024">
        <v>0.83852218576760795</v>
      </c>
    </row>
    <row r="11" spans="1:13" ht="21.75" customHeight="1">
      <c r="A11" s="131" t="s">
        <v>1221</v>
      </c>
      <c r="B11" s="902">
        <v>548172.49359000009</v>
      </c>
      <c r="C11" s="903">
        <v>0.25460444447928138</v>
      </c>
      <c r="D11" s="902">
        <v>397973.05118999997</v>
      </c>
      <c r="E11" s="903">
        <v>0.31345422172497112</v>
      </c>
      <c r="F11" s="902">
        <v>0</v>
      </c>
      <c r="G11" s="903">
        <v>0</v>
      </c>
      <c r="H11" s="902">
        <v>8999602.6147100013</v>
      </c>
      <c r="I11" s="903">
        <v>0.5922580050262668</v>
      </c>
      <c r="J11" s="902">
        <v>623107.20785999997</v>
      </c>
      <c r="K11" s="903">
        <v>0.33495943536709732</v>
      </c>
      <c r="L11" s="902">
        <v>10568855.367350001</v>
      </c>
      <c r="M11" s="903">
        <v>0.50991498482971909</v>
      </c>
    </row>
    <row r="12" spans="1:13" ht="18" customHeight="1">
      <c r="A12" s="80" t="s">
        <v>1222</v>
      </c>
      <c r="B12" s="902">
        <v>518778.20137000002</v>
      </c>
      <c r="C12" s="903">
        <v>0.24095195821073051</v>
      </c>
      <c r="D12" s="902">
        <v>66143.75288</v>
      </c>
      <c r="E12" s="903">
        <v>5.2096589251393474E-2</v>
      </c>
      <c r="F12" s="902">
        <v>0</v>
      </c>
      <c r="G12" s="903">
        <v>0</v>
      </c>
      <c r="H12" s="902">
        <v>0</v>
      </c>
      <c r="I12" s="903">
        <v>0</v>
      </c>
      <c r="J12" s="902">
        <v>4862.8893200000002</v>
      </c>
      <c r="K12" s="903">
        <v>2.6141098037913619E-3</v>
      </c>
      <c r="L12" s="902">
        <v>589784.84357000003</v>
      </c>
      <c r="M12" s="903">
        <v>2.8455316976979443E-2</v>
      </c>
    </row>
    <row r="13" spans="1:13" ht="18" customHeight="1">
      <c r="A13" s="80" t="s">
        <v>1223</v>
      </c>
      <c r="B13" s="902">
        <v>4170.9006399999998</v>
      </c>
      <c r="C13" s="903">
        <v>1.9372183990314163E-3</v>
      </c>
      <c r="D13" s="902">
        <v>304859.17694999999</v>
      </c>
      <c r="E13" s="903">
        <v>0.24011524338354162</v>
      </c>
      <c r="F13" s="902">
        <v>0</v>
      </c>
      <c r="G13" s="903">
        <v>0</v>
      </c>
      <c r="H13" s="902">
        <v>7143136.6919900002</v>
      </c>
      <c r="I13" s="903">
        <v>0.47008518797407461</v>
      </c>
      <c r="J13" s="902">
        <v>399427.79294000001</v>
      </c>
      <c r="K13" s="903">
        <v>0.21471763816150358</v>
      </c>
      <c r="L13" s="902">
        <v>7851594.5625200002</v>
      </c>
      <c r="M13" s="903">
        <v>0.37881545191779376</v>
      </c>
    </row>
    <row r="14" spans="1:13" ht="18" customHeight="1">
      <c r="A14" s="80" t="s">
        <v>1224</v>
      </c>
      <c r="B14" s="902">
        <v>0</v>
      </c>
      <c r="C14" s="903">
        <v>0</v>
      </c>
      <c r="D14" s="902">
        <v>126.00583999999999</v>
      </c>
      <c r="E14" s="903">
        <v>9.9245570502573001E-5</v>
      </c>
      <c r="F14" s="902">
        <v>0</v>
      </c>
      <c r="G14" s="903">
        <v>0</v>
      </c>
      <c r="H14" s="902">
        <v>630.02920999999992</v>
      </c>
      <c r="I14" s="903">
        <v>4.1461813259728998E-5</v>
      </c>
      <c r="J14" s="902">
        <v>0</v>
      </c>
      <c r="K14" s="903">
        <v>0</v>
      </c>
      <c r="L14" s="902">
        <v>756.03504999999996</v>
      </c>
      <c r="M14" s="903">
        <v>3.6476381561851973E-5</v>
      </c>
    </row>
    <row r="15" spans="1:13" ht="22.5">
      <c r="A15" s="80" t="s">
        <v>1225</v>
      </c>
      <c r="B15" s="902">
        <v>2277.62491</v>
      </c>
      <c r="C15" s="903">
        <v>1.0578666965665893E-3</v>
      </c>
      <c r="D15" s="902">
        <v>21343.115730000001</v>
      </c>
      <c r="E15" s="903">
        <v>1.6810408921731645E-2</v>
      </c>
      <c r="F15" s="902">
        <v>0</v>
      </c>
      <c r="G15" s="903">
        <v>0</v>
      </c>
      <c r="H15" s="902">
        <v>199300.84852</v>
      </c>
      <c r="I15" s="903">
        <v>1.3115859443789561E-2</v>
      </c>
      <c r="J15" s="902">
        <v>4102.2518</v>
      </c>
      <c r="K15" s="903">
        <v>2.2052191490142246E-3</v>
      </c>
      <c r="L15" s="902">
        <v>227023.84096</v>
      </c>
      <c r="M15" s="903">
        <v>1.0953206794439172E-2</v>
      </c>
    </row>
    <row r="16" spans="1:13" ht="22.5">
      <c r="A16" s="901" t="s">
        <v>1226</v>
      </c>
      <c r="B16" s="902">
        <v>0</v>
      </c>
      <c r="C16" s="903">
        <v>0</v>
      </c>
      <c r="D16" s="902">
        <v>0</v>
      </c>
      <c r="E16" s="903">
        <v>0</v>
      </c>
      <c r="F16" s="902">
        <v>0</v>
      </c>
      <c r="G16" s="903">
        <v>0</v>
      </c>
      <c r="H16" s="902">
        <v>0</v>
      </c>
      <c r="I16" s="903">
        <v>0</v>
      </c>
      <c r="J16" s="902">
        <v>0</v>
      </c>
      <c r="K16" s="903">
        <v>0</v>
      </c>
      <c r="L16" s="902">
        <v>0</v>
      </c>
      <c r="M16" s="903">
        <v>0</v>
      </c>
    </row>
    <row r="17" spans="1:13" ht="18" customHeight="1">
      <c r="A17" s="901" t="s">
        <v>1227</v>
      </c>
      <c r="B17" s="902">
        <v>4693.0232100000003</v>
      </c>
      <c r="C17" s="903">
        <v>2.1797236842097199E-3</v>
      </c>
      <c r="D17" s="902">
        <v>0</v>
      </c>
      <c r="E17" s="903">
        <v>0</v>
      </c>
      <c r="F17" s="902">
        <v>0</v>
      </c>
      <c r="G17" s="903">
        <v>0</v>
      </c>
      <c r="H17" s="902">
        <v>72560.163130000001</v>
      </c>
      <c r="I17" s="903">
        <v>4.7751372254494885E-3</v>
      </c>
      <c r="J17" s="902">
        <v>79320.071020000003</v>
      </c>
      <c r="K17" s="903">
        <v>4.2639542388517512E-2</v>
      </c>
      <c r="L17" s="902">
        <v>156573.25735999999</v>
      </c>
      <c r="M17" s="903">
        <v>7.5541813542181783E-3</v>
      </c>
    </row>
    <row r="18" spans="1:13" ht="18" customHeight="1">
      <c r="A18" s="80" t="s">
        <v>1228</v>
      </c>
      <c r="B18" s="902">
        <v>0</v>
      </c>
      <c r="C18" s="903">
        <v>0</v>
      </c>
      <c r="D18" s="902">
        <v>0</v>
      </c>
      <c r="E18" s="903">
        <v>0</v>
      </c>
      <c r="F18" s="902">
        <v>0</v>
      </c>
      <c r="G18" s="903">
        <v>0</v>
      </c>
      <c r="H18" s="902">
        <v>304945.13116000005</v>
      </c>
      <c r="I18" s="903">
        <v>2.0068241094122429E-2</v>
      </c>
      <c r="J18" s="902">
        <v>199.98636999999999</v>
      </c>
      <c r="K18" s="903">
        <v>1.0750529079317945E-4</v>
      </c>
      <c r="L18" s="902">
        <v>305145.11753000005</v>
      </c>
      <c r="M18" s="903">
        <v>1.4722319737372558E-2</v>
      </c>
    </row>
    <row r="19" spans="1:13" ht="18" customHeight="1">
      <c r="A19" s="131" t="s">
        <v>1229</v>
      </c>
      <c r="B19" s="902">
        <v>18252.743460000002</v>
      </c>
      <c r="C19" s="903">
        <v>8.4776774887431409E-3</v>
      </c>
      <c r="D19" s="902">
        <v>5500.9997899999998</v>
      </c>
      <c r="E19" s="903">
        <v>4.3327345978018501E-3</v>
      </c>
      <c r="F19" s="902">
        <v>0</v>
      </c>
      <c r="G19" s="903">
        <v>0</v>
      </c>
      <c r="H19" s="902">
        <v>1279029.7507</v>
      </c>
      <c r="I19" s="903">
        <v>8.4172117475570907E-2</v>
      </c>
      <c r="J19" s="902">
        <v>135194.21640999999</v>
      </c>
      <c r="K19" s="903">
        <v>7.2675420573477492E-2</v>
      </c>
      <c r="L19" s="902">
        <v>1437977.7103599999</v>
      </c>
      <c r="M19" s="903">
        <v>6.9378031667354081E-2</v>
      </c>
    </row>
    <row r="20" spans="1:13" ht="18" customHeight="1">
      <c r="A20" s="80" t="s">
        <v>1230</v>
      </c>
      <c r="B20" s="902">
        <v>1325247.3070500002</v>
      </c>
      <c r="C20" s="903">
        <v>0.615524964048076</v>
      </c>
      <c r="D20" s="902">
        <v>698872.79443999997</v>
      </c>
      <c r="E20" s="903">
        <v>0.55045090920329742</v>
      </c>
      <c r="F20" s="902">
        <v>239122.41180999999</v>
      </c>
      <c r="G20" s="903">
        <v>0.96275770236489544</v>
      </c>
      <c r="H20" s="902">
        <v>3596986.8540199995</v>
      </c>
      <c r="I20" s="903">
        <v>0.23671536949703859</v>
      </c>
      <c r="J20" s="902">
        <v>950713.79518000013</v>
      </c>
      <c r="K20" s="903">
        <v>0.51106864438768085</v>
      </c>
      <c r="L20" s="902">
        <v>6810943.1624999996</v>
      </c>
      <c r="M20" s="903">
        <v>0.32860720093788875</v>
      </c>
    </row>
    <row r="21" spans="1:13" ht="18" customHeight="1">
      <c r="A21" s="80" t="s">
        <v>1231</v>
      </c>
      <c r="B21" s="902">
        <v>1232427.4987000001</v>
      </c>
      <c r="C21" s="903">
        <v>0.57241383385098021</v>
      </c>
      <c r="D21" s="902">
        <v>243654.79481999998</v>
      </c>
      <c r="E21" s="903">
        <v>0.19190903467329981</v>
      </c>
      <c r="F21" s="902">
        <v>0</v>
      </c>
      <c r="G21" s="903">
        <v>0</v>
      </c>
      <c r="H21" s="902">
        <v>24389.640350000001</v>
      </c>
      <c r="I21" s="903">
        <v>1.6050663963082783E-3</v>
      </c>
      <c r="J21" s="902">
        <v>155590.22875000001</v>
      </c>
      <c r="K21" s="903">
        <v>8.3639563968014724E-2</v>
      </c>
      <c r="L21" s="902">
        <v>1656062.1626200001</v>
      </c>
      <c r="M21" s="903">
        <v>7.9899940265828792E-2</v>
      </c>
    </row>
    <row r="22" spans="1:13" ht="18" customHeight="1">
      <c r="A22" s="80" t="s">
        <v>1232</v>
      </c>
      <c r="B22" s="902">
        <v>6616.9869200000003</v>
      </c>
      <c r="C22" s="903">
        <v>3.0733287397549281E-3</v>
      </c>
      <c r="D22" s="902">
        <v>204885.70254</v>
      </c>
      <c r="E22" s="903">
        <v>0.16137346043963335</v>
      </c>
      <c r="F22" s="902">
        <v>0</v>
      </c>
      <c r="G22" s="903">
        <v>0</v>
      </c>
      <c r="H22" s="902">
        <v>3375450.4733099998</v>
      </c>
      <c r="I22" s="903">
        <v>0.2221362041163823</v>
      </c>
      <c r="J22" s="902">
        <v>167602.95711000002</v>
      </c>
      <c r="K22" s="903">
        <v>9.00971633312177E-2</v>
      </c>
      <c r="L22" s="902">
        <v>3754556.1198799997</v>
      </c>
      <c r="M22" s="903">
        <v>0.18114586304448363</v>
      </c>
    </row>
    <row r="23" spans="1:13" ht="18" customHeight="1">
      <c r="A23" s="80" t="s">
        <v>1224</v>
      </c>
      <c r="B23" s="902">
        <v>0</v>
      </c>
      <c r="C23" s="903">
        <v>0</v>
      </c>
      <c r="D23" s="902">
        <v>0</v>
      </c>
      <c r="E23" s="903">
        <v>0</v>
      </c>
      <c r="F23" s="902">
        <v>0</v>
      </c>
      <c r="G23" s="903">
        <v>0</v>
      </c>
      <c r="H23" s="902">
        <v>0</v>
      </c>
      <c r="I23" s="903">
        <v>0</v>
      </c>
      <c r="J23" s="902">
        <v>0</v>
      </c>
      <c r="K23" s="903">
        <v>0</v>
      </c>
      <c r="L23" s="902">
        <v>0</v>
      </c>
      <c r="M23" s="903">
        <v>0</v>
      </c>
    </row>
    <row r="24" spans="1:13" ht="22.5">
      <c r="A24" s="80" t="s">
        <v>1233</v>
      </c>
      <c r="B24" s="902">
        <v>0</v>
      </c>
      <c r="C24" s="903">
        <v>0</v>
      </c>
      <c r="D24" s="902">
        <v>0</v>
      </c>
      <c r="E24" s="903">
        <v>0</v>
      </c>
      <c r="F24" s="902">
        <v>0</v>
      </c>
      <c r="G24" s="903">
        <v>0</v>
      </c>
      <c r="H24" s="902">
        <v>0</v>
      </c>
      <c r="I24" s="903">
        <v>0</v>
      </c>
      <c r="J24" s="902">
        <v>201643.56638</v>
      </c>
      <c r="K24" s="903">
        <v>0.10839613839811026</v>
      </c>
      <c r="L24" s="902">
        <v>201643.56638</v>
      </c>
      <c r="M24" s="903">
        <v>9.7286860797915486E-3</v>
      </c>
    </row>
    <row r="25" spans="1:13" ht="22.5">
      <c r="A25" s="901" t="s">
        <v>1226</v>
      </c>
      <c r="B25" s="902">
        <v>0</v>
      </c>
      <c r="C25" s="903">
        <v>0</v>
      </c>
      <c r="D25" s="902">
        <v>0</v>
      </c>
      <c r="E25" s="903">
        <v>0</v>
      </c>
      <c r="F25" s="902">
        <v>0</v>
      </c>
      <c r="G25" s="903">
        <v>0</v>
      </c>
      <c r="H25" s="902">
        <v>0</v>
      </c>
      <c r="I25" s="903">
        <v>0</v>
      </c>
      <c r="J25" s="902">
        <v>0</v>
      </c>
      <c r="K25" s="903">
        <v>0</v>
      </c>
      <c r="L25" s="902">
        <v>0</v>
      </c>
      <c r="M25" s="903">
        <v>0</v>
      </c>
    </row>
    <row r="26" spans="1:13" ht="22.5">
      <c r="A26" s="901" t="s">
        <v>1234</v>
      </c>
      <c r="B26" s="902">
        <v>86202.821430000011</v>
      </c>
      <c r="C26" s="903">
        <v>4.0037801457340802E-2</v>
      </c>
      <c r="D26" s="902">
        <v>250332.29708000002</v>
      </c>
      <c r="E26" s="903">
        <v>0.19716841409036431</v>
      </c>
      <c r="F26" s="902">
        <v>239122.41180999999</v>
      </c>
      <c r="G26" s="903">
        <v>0.96275770236489544</v>
      </c>
      <c r="H26" s="902">
        <v>37955.819520000005</v>
      </c>
      <c r="I26" s="903">
        <v>2.4978478395600375E-3</v>
      </c>
      <c r="J26" s="902">
        <v>425877.04294000001</v>
      </c>
      <c r="K26" s="903">
        <v>0.22893577869033813</v>
      </c>
      <c r="L26" s="902">
        <v>1039490.3927800001</v>
      </c>
      <c r="M26" s="903">
        <v>5.0152235927319329E-2</v>
      </c>
    </row>
    <row r="27" spans="1:13" ht="18" customHeight="1">
      <c r="A27" s="80" t="s">
        <v>1228</v>
      </c>
      <c r="B27" s="902">
        <v>0</v>
      </c>
      <c r="C27" s="903">
        <v>0</v>
      </c>
      <c r="D27" s="902">
        <v>0</v>
      </c>
      <c r="E27" s="903">
        <v>0</v>
      </c>
      <c r="F27" s="902">
        <v>0</v>
      </c>
      <c r="G27" s="903">
        <v>0</v>
      </c>
      <c r="H27" s="902">
        <v>159190.92084000001</v>
      </c>
      <c r="I27" s="903">
        <v>1.0476251144788003E-2</v>
      </c>
      <c r="J27" s="902">
        <v>0</v>
      </c>
      <c r="K27" s="903">
        <v>0</v>
      </c>
      <c r="L27" s="902">
        <v>159190.92084000001</v>
      </c>
      <c r="M27" s="903">
        <v>7.6804756204654984E-3</v>
      </c>
    </row>
    <row r="28" spans="1:13" ht="18" customHeight="1">
      <c r="A28" s="80" t="s">
        <v>1229</v>
      </c>
      <c r="B28" s="902">
        <v>0</v>
      </c>
      <c r="C28" s="903">
        <v>0</v>
      </c>
      <c r="D28" s="902">
        <v>0</v>
      </c>
      <c r="E28" s="903">
        <v>0</v>
      </c>
      <c r="F28" s="902">
        <v>0</v>
      </c>
      <c r="G28" s="903">
        <v>0</v>
      </c>
      <c r="H28" s="902">
        <v>0</v>
      </c>
      <c r="I28" s="903">
        <v>0</v>
      </c>
      <c r="J28" s="902">
        <v>0</v>
      </c>
      <c r="K28" s="903">
        <v>0</v>
      </c>
      <c r="L28" s="902">
        <v>0</v>
      </c>
      <c r="M28" s="903">
        <v>0</v>
      </c>
    </row>
    <row r="29" spans="1:13" ht="18" customHeight="1">
      <c r="A29" s="80" t="s">
        <v>1235</v>
      </c>
      <c r="B29" s="902">
        <v>34.207800000000006</v>
      </c>
      <c r="C29" s="903">
        <v>1.5888170270674894E-5</v>
      </c>
      <c r="D29" s="902">
        <v>1650.29216</v>
      </c>
      <c r="E29" s="903">
        <v>1.299814253967304E-3</v>
      </c>
      <c r="F29" s="902">
        <v>0</v>
      </c>
      <c r="G29" s="903">
        <v>0</v>
      </c>
      <c r="H29" s="902">
        <v>3452.43183</v>
      </c>
      <c r="I29" s="903">
        <v>2.2720229721952807E-4</v>
      </c>
      <c r="J29" s="902">
        <v>13396.940430000001</v>
      </c>
      <c r="K29" s="903">
        <v>7.2017006792315531E-3</v>
      </c>
      <c r="L29" s="902">
        <v>18533.872220000001</v>
      </c>
      <c r="M29" s="903">
        <v>8.9420271575415535E-4</v>
      </c>
    </row>
    <row r="30" spans="1:13" ht="18" customHeight="1">
      <c r="A30" s="131" t="s">
        <v>1236</v>
      </c>
      <c r="B30" s="1023">
        <v>2168326.6378500001</v>
      </c>
      <c r="C30" s="1024">
        <v>1.0071019716146847</v>
      </c>
      <c r="D30" s="1023">
        <v>1295855.9939499998</v>
      </c>
      <c r="E30" s="1024">
        <v>1.0206508476809211</v>
      </c>
      <c r="F30" s="1023">
        <v>249349.57251</v>
      </c>
      <c r="G30" s="1024">
        <v>1.0039344271340991</v>
      </c>
      <c r="H30" s="1023">
        <v>15586521.802660001</v>
      </c>
      <c r="I30" s="1024">
        <v>1.0257388801871323</v>
      </c>
      <c r="J30" s="1023">
        <v>1946595.83984</v>
      </c>
      <c r="K30" s="1024">
        <v>1.0464180724856027</v>
      </c>
      <c r="L30" s="1023">
        <v>21246649.846809998</v>
      </c>
      <c r="M30" s="1024">
        <v>1.025085949022212</v>
      </c>
    </row>
    <row r="31" spans="1:13" ht="18" customHeight="1">
      <c r="A31" s="80" t="s">
        <v>1237</v>
      </c>
      <c r="B31" s="902">
        <v>15290.79941</v>
      </c>
      <c r="C31" s="903">
        <v>7.1019716146848138E-3</v>
      </c>
      <c r="D31" s="902">
        <v>26219.078550000002</v>
      </c>
      <c r="E31" s="903">
        <v>2.0650847680921177E-2</v>
      </c>
      <c r="F31" s="902">
        <v>977.20299</v>
      </c>
      <c r="G31" s="903">
        <v>3.9344271340991952E-3</v>
      </c>
      <c r="H31" s="902">
        <v>391112.81142000004</v>
      </c>
      <c r="I31" s="903">
        <v>2.573888018713235E-2</v>
      </c>
      <c r="J31" s="902">
        <v>86349.069430000003</v>
      </c>
      <c r="K31" s="903">
        <v>4.6418072485602861E-2</v>
      </c>
      <c r="L31" s="902">
        <v>519948.96180000005</v>
      </c>
      <c r="M31" s="903">
        <v>2.5085949022212131E-2</v>
      </c>
    </row>
    <row r="32" spans="1:13" ht="26.25" customHeight="1">
      <c r="A32" s="594" t="s">
        <v>1238</v>
      </c>
      <c r="B32" s="595">
        <v>2153035.8384400001</v>
      </c>
      <c r="C32" s="596">
        <v>1</v>
      </c>
      <c r="D32" s="595">
        <v>1269636.9153999998</v>
      </c>
      <c r="E32" s="596">
        <v>1</v>
      </c>
      <c r="F32" s="595">
        <v>248372.36952000001</v>
      </c>
      <c r="G32" s="596">
        <v>1</v>
      </c>
      <c r="H32" s="595">
        <v>15195408.991240002</v>
      </c>
      <c r="I32" s="596">
        <v>1</v>
      </c>
      <c r="J32" s="595">
        <v>1860246.7704100001</v>
      </c>
      <c r="K32" s="596">
        <v>1</v>
      </c>
      <c r="L32" s="595">
        <v>20726700.885010004</v>
      </c>
      <c r="M32" s="596">
        <v>1</v>
      </c>
    </row>
    <row r="33" spans="1:13" ht="22.5">
      <c r="A33" s="80" t="s">
        <v>1239</v>
      </c>
      <c r="B33" s="902">
        <v>626.97239000000002</v>
      </c>
      <c r="C33" s="903">
        <v>2.912038800312205E-4</v>
      </c>
      <c r="D33" s="902">
        <v>1735.5591999999999</v>
      </c>
      <c r="E33" s="903">
        <v>1.3669728557421561E-3</v>
      </c>
      <c r="F33" s="902">
        <v>0</v>
      </c>
      <c r="G33" s="903">
        <v>0</v>
      </c>
      <c r="H33" s="902">
        <v>2054.56693</v>
      </c>
      <c r="I33" s="903">
        <v>1.3520971572298165E-4</v>
      </c>
      <c r="J33" s="902">
        <v>1117.41668</v>
      </c>
      <c r="K33" s="903">
        <v>6.0068196207846143E-4</v>
      </c>
      <c r="L33" s="902">
        <v>5534.5151999999998</v>
      </c>
      <c r="M33" s="903">
        <v>2.670234510887683E-4</v>
      </c>
    </row>
    <row r="34" spans="1:13" ht="33">
      <c r="A34" s="80" t="s">
        <v>1240</v>
      </c>
      <c r="B34" s="902">
        <v>0</v>
      </c>
      <c r="C34" s="903">
        <v>0</v>
      </c>
      <c r="D34" s="902">
        <v>18774.0229</v>
      </c>
      <c r="E34" s="903">
        <v>1.4786922680241409E-2</v>
      </c>
      <c r="F34" s="902">
        <v>0</v>
      </c>
      <c r="G34" s="903">
        <v>0</v>
      </c>
      <c r="H34" s="902">
        <v>312348.51188000001</v>
      </c>
      <c r="I34" s="903">
        <v>2.055545277261479E-2</v>
      </c>
      <c r="J34" s="902">
        <v>76088.723620000004</v>
      </c>
      <c r="K34" s="903">
        <v>4.0902489298895534E-2</v>
      </c>
      <c r="L34" s="902">
        <v>407211.25839999999</v>
      </c>
      <c r="M34" s="903">
        <v>1.9646699233957871E-2</v>
      </c>
    </row>
    <row r="35" spans="1:13" ht="12.75" customHeight="1">
      <c r="A35" s="22" t="s">
        <v>420</v>
      </c>
      <c r="H35" s="77"/>
    </row>
    <row r="36" spans="1:13" ht="12.75" customHeight="1">
      <c r="A36" s="40" t="s">
        <v>473</v>
      </c>
    </row>
    <row r="37" spans="1:13" ht="12.75" customHeight="1">
      <c r="A37" s="280"/>
    </row>
    <row r="38" spans="1:13" ht="12.75" customHeight="1">
      <c r="A38" s="1025"/>
    </row>
    <row r="39" spans="1:13" ht="12.75" customHeight="1"/>
    <row r="40" spans="1:13" ht="12.75" customHeight="1"/>
    <row r="41" spans="1:13" ht="12.75" customHeight="1">
      <c r="A41" s="144" t="s">
        <v>757</v>
      </c>
      <c r="G41" s="140" t="str">
        <f>Naslovnica!A20</f>
        <v>Srpanj 2021.</v>
      </c>
    </row>
    <row r="42" spans="1:13">
      <c r="A42" s="551" t="s">
        <v>758</v>
      </c>
      <c r="G42" s="545" t="str">
        <f>Naslovnica!A24</f>
        <v>July 2021</v>
      </c>
    </row>
    <row r="43" spans="1:13" ht="12.75" customHeight="1"/>
    <row r="44" spans="1:13">
      <c r="G44" s="14" t="s">
        <v>474</v>
      </c>
    </row>
    <row r="45" spans="1:13" ht="22.5">
      <c r="A45" s="1158" t="s">
        <v>475</v>
      </c>
      <c r="B45" s="597" t="s">
        <v>443</v>
      </c>
      <c r="C45" s="597" t="s">
        <v>444</v>
      </c>
      <c r="D45" s="597" t="s">
        <v>445</v>
      </c>
      <c r="E45" s="597" t="s">
        <v>446</v>
      </c>
      <c r="F45" s="597" t="s">
        <v>477</v>
      </c>
      <c r="G45" s="597" t="s">
        <v>448</v>
      </c>
    </row>
    <row r="46" spans="1:13" ht="22.5">
      <c r="A46" s="1158"/>
      <c r="B46" s="598" t="s">
        <v>476</v>
      </c>
      <c r="C46" s="598" t="s">
        <v>476</v>
      </c>
      <c r="D46" s="598" t="s">
        <v>476</v>
      </c>
      <c r="E46" s="598" t="s">
        <v>476</v>
      </c>
      <c r="F46" s="598" t="s">
        <v>476</v>
      </c>
      <c r="G46" s="598" t="s">
        <v>476</v>
      </c>
    </row>
    <row r="47" spans="1:13" ht="22.5">
      <c r="A47" s="80" t="s">
        <v>478</v>
      </c>
      <c r="B47" s="456">
        <v>80588.917369999996</v>
      </c>
      <c r="C47" s="456">
        <v>46362.598370000007</v>
      </c>
      <c r="D47" s="456">
        <v>45973.272159999986</v>
      </c>
      <c r="E47" s="456">
        <v>674686.94625999988</v>
      </c>
      <c r="F47" s="456">
        <v>59891.984139999986</v>
      </c>
      <c r="G47" s="456">
        <v>907503.71829999983</v>
      </c>
    </row>
    <row r="48" spans="1:13" ht="22.5">
      <c r="A48" s="457" t="s">
        <v>479</v>
      </c>
      <c r="B48" s="456">
        <v>55462.714690000001</v>
      </c>
      <c r="C48" s="456">
        <v>13275.87399</v>
      </c>
      <c r="D48" s="456">
        <v>1175.6093700000001</v>
      </c>
      <c r="E48" s="456">
        <v>437880.3907500006</v>
      </c>
      <c r="F48" s="456">
        <v>15292.280839999998</v>
      </c>
      <c r="G48" s="456">
        <v>523086.86964000063</v>
      </c>
    </row>
    <row r="49" spans="1:13" ht="21.75">
      <c r="A49" s="594" t="s">
        <v>480</v>
      </c>
      <c r="B49" s="599">
        <f>B47-B48</f>
        <v>25126.202679999995</v>
      </c>
      <c r="C49" s="599">
        <f t="shared" ref="C49:D49" si="0">C47-C48</f>
        <v>33086.724380000007</v>
      </c>
      <c r="D49" s="599">
        <f t="shared" si="0"/>
        <v>44797.662789999988</v>
      </c>
      <c r="E49" s="599">
        <f>E47-E48</f>
        <v>236806.55550999928</v>
      </c>
      <c r="F49" s="599">
        <f>F47-F48</f>
        <v>44599.703299999986</v>
      </c>
      <c r="G49" s="599">
        <f>G47-G48</f>
        <v>384416.8486599992</v>
      </c>
    </row>
    <row r="50" spans="1:13" ht="12.75" customHeight="1">
      <c r="A50" s="22" t="s">
        <v>420</v>
      </c>
    </row>
    <row r="51" spans="1:13" ht="12.75" customHeight="1">
      <c r="A51" s="40" t="s">
        <v>473</v>
      </c>
    </row>
    <row r="52" spans="1:13" ht="12.75" customHeight="1"/>
    <row r="53" spans="1:13" ht="12.75" customHeight="1">
      <c r="A53" s="631" t="s">
        <v>86</v>
      </c>
    </row>
    <row r="54" spans="1:13" ht="12.75" customHeight="1"/>
    <row r="55" spans="1:13" ht="12.75" customHeight="1"/>
    <row r="56" spans="1:13" ht="12.75" customHeight="1">
      <c r="M56" s="35" t="s">
        <v>1161</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99"/>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42" t="s">
        <v>759</v>
      </c>
      <c r="F1" s="279" t="s">
        <v>241</v>
      </c>
      <c r="G1" s="161" t="s">
        <v>1132</v>
      </c>
    </row>
    <row r="2" spans="1:8">
      <c r="A2" s="547" t="s">
        <v>760</v>
      </c>
      <c r="F2" s="548" t="s">
        <v>242</v>
      </c>
      <c r="G2" s="549" t="s">
        <v>1133</v>
      </c>
    </row>
    <row r="3" spans="1:8" ht="12.75" customHeight="1"/>
    <row r="4" spans="1:8" ht="12.75" customHeight="1">
      <c r="C4" s="191"/>
      <c r="G4" s="160" t="s">
        <v>413</v>
      </c>
    </row>
    <row r="5" spans="1:8" ht="22.5" customHeight="1">
      <c r="A5" s="581" t="s">
        <v>426</v>
      </c>
      <c r="B5" s="581" t="s">
        <v>427</v>
      </c>
      <c r="C5" s="581" t="s">
        <v>416</v>
      </c>
      <c r="D5" s="581" t="s">
        <v>428</v>
      </c>
      <c r="E5" s="581"/>
      <c r="F5" s="581" t="s">
        <v>429</v>
      </c>
      <c r="G5" s="581" t="s">
        <v>430</v>
      </c>
    </row>
    <row r="6" spans="1:8" ht="12.75" customHeight="1">
      <c r="A6" s="113" t="s">
        <v>79</v>
      </c>
      <c r="B6" s="194">
        <v>47572962490</v>
      </c>
      <c r="C6" s="285" t="s">
        <v>159</v>
      </c>
      <c r="D6" s="113" t="s">
        <v>78</v>
      </c>
      <c r="E6" s="113"/>
      <c r="F6" s="115">
        <v>9340599.5399999991</v>
      </c>
      <c r="G6" s="116">
        <v>119.34816792401261</v>
      </c>
      <c r="H6" s="294"/>
    </row>
    <row r="7" spans="1:8" ht="12.75" customHeight="1">
      <c r="A7" s="113" t="s">
        <v>1091</v>
      </c>
      <c r="B7" s="194">
        <v>93273216321</v>
      </c>
      <c r="C7" s="285" t="s">
        <v>161</v>
      </c>
      <c r="D7" s="113" t="s">
        <v>111</v>
      </c>
      <c r="E7" s="113"/>
      <c r="F7" s="115">
        <v>1677172862.6099999</v>
      </c>
      <c r="G7" s="116">
        <v>919.55277669118345</v>
      </c>
      <c r="H7" s="294"/>
    </row>
    <row r="8" spans="1:8" ht="12.75" customHeight="1">
      <c r="A8" s="113" t="s">
        <v>1105</v>
      </c>
      <c r="B8" s="194">
        <v>97433886648</v>
      </c>
      <c r="C8" s="285" t="s">
        <v>162</v>
      </c>
      <c r="D8" s="113" t="s">
        <v>111</v>
      </c>
      <c r="E8" s="113"/>
      <c r="F8" s="115">
        <v>40052428.75</v>
      </c>
      <c r="G8" s="116">
        <v>802.98705480719116</v>
      </c>
      <c r="H8" s="294"/>
    </row>
    <row r="9" spans="1:8" ht="12.75" customHeight="1">
      <c r="A9" s="113" t="s">
        <v>1092</v>
      </c>
      <c r="B9" s="194">
        <v>45897406091</v>
      </c>
      <c r="C9" s="285" t="s">
        <v>164</v>
      </c>
      <c r="D9" s="113" t="s">
        <v>902</v>
      </c>
      <c r="E9" s="113"/>
      <c r="F9" s="115">
        <v>2215619.35</v>
      </c>
      <c r="G9" s="116">
        <v>28.820547538922536</v>
      </c>
      <c r="H9" s="291"/>
    </row>
    <row r="10" spans="1:8" ht="12.75" customHeight="1">
      <c r="A10" s="113" t="s">
        <v>1093</v>
      </c>
      <c r="B10" s="194">
        <v>48815690681</v>
      </c>
      <c r="C10" s="285" t="s">
        <v>165</v>
      </c>
      <c r="D10" s="113" t="s">
        <v>1094</v>
      </c>
      <c r="E10" s="113"/>
      <c r="F10" s="115">
        <v>217257.51</v>
      </c>
      <c r="G10" s="116">
        <v>498.78358407868956</v>
      </c>
      <c r="H10" s="294"/>
    </row>
    <row r="11" spans="1:8" ht="12.75" customHeight="1">
      <c r="A11" s="113" t="s">
        <v>876</v>
      </c>
      <c r="B11" s="194" t="s">
        <v>878</v>
      </c>
      <c r="C11" s="285" t="s">
        <v>879</v>
      </c>
      <c r="D11" s="136" t="s">
        <v>877</v>
      </c>
      <c r="E11" s="136"/>
      <c r="F11" s="117">
        <v>81989526.719999999</v>
      </c>
      <c r="G11" s="116">
        <v>115.01889490711993</v>
      </c>
      <c r="H11" s="294"/>
    </row>
    <row r="12" spans="1:8" ht="12.75" customHeight="1">
      <c r="A12" s="113" t="s">
        <v>147</v>
      </c>
      <c r="B12" s="194">
        <v>57255663752</v>
      </c>
      <c r="C12" s="285" t="s">
        <v>160</v>
      </c>
      <c r="D12" s="136" t="s">
        <v>191</v>
      </c>
      <c r="E12" s="136"/>
      <c r="F12" s="117">
        <v>8363166</v>
      </c>
      <c r="G12" s="116">
        <v>141.97889515683642</v>
      </c>
      <c r="H12" s="294"/>
    </row>
    <row r="13" spans="1:8" s="268" customFormat="1" ht="12.75" customHeight="1">
      <c r="A13" s="113" t="s">
        <v>192</v>
      </c>
      <c r="B13" s="194">
        <v>13264226136</v>
      </c>
      <c r="C13" s="285" t="s">
        <v>163</v>
      </c>
      <c r="D13" s="136" t="s">
        <v>120</v>
      </c>
      <c r="E13" s="136"/>
      <c r="F13" s="117">
        <v>21665301.489999998</v>
      </c>
      <c r="G13" s="116">
        <v>0.99720039973910379</v>
      </c>
      <c r="H13" s="294"/>
    </row>
    <row r="14" spans="1:8" ht="12.75" customHeight="1">
      <c r="A14" s="113" t="s">
        <v>1573</v>
      </c>
      <c r="B14" s="194" t="s">
        <v>216</v>
      </c>
      <c r="C14" s="286" t="s">
        <v>217</v>
      </c>
      <c r="D14" s="113" t="s">
        <v>120</v>
      </c>
      <c r="E14" s="113"/>
      <c r="F14" s="115">
        <v>128505762.06</v>
      </c>
      <c r="G14" s="116">
        <v>8.1398875087913254</v>
      </c>
    </row>
    <row r="15" spans="1:8" ht="12.75" customHeight="1">
      <c r="A15" s="113" t="s">
        <v>894</v>
      </c>
      <c r="B15" s="194">
        <v>75398635234</v>
      </c>
      <c r="C15" s="285" t="s">
        <v>880</v>
      </c>
      <c r="D15" s="113" t="s">
        <v>936</v>
      </c>
      <c r="E15" s="113"/>
      <c r="F15" s="118">
        <v>46172791.439999998</v>
      </c>
      <c r="G15" s="119">
        <v>5970.1047641555524</v>
      </c>
      <c r="H15" s="294"/>
    </row>
    <row r="16" spans="1:8" ht="12.75" customHeight="1">
      <c r="A16" s="113" t="s">
        <v>156</v>
      </c>
      <c r="B16" s="194">
        <v>81393286204</v>
      </c>
      <c r="C16" s="285" t="s">
        <v>166</v>
      </c>
      <c r="D16" s="113" t="s">
        <v>80</v>
      </c>
      <c r="E16" s="113"/>
      <c r="F16" s="117">
        <v>5813414.1266999999</v>
      </c>
      <c r="G16" s="120">
        <v>58.058618615904436</v>
      </c>
      <c r="H16" s="294"/>
    </row>
    <row r="17" spans="1:7" ht="18.75" customHeight="1">
      <c r="A17" s="587" t="s">
        <v>431</v>
      </c>
      <c r="B17" s="601"/>
      <c r="C17" s="602"/>
      <c r="D17" s="588"/>
      <c r="E17" s="588"/>
      <c r="F17" s="590">
        <f>SUM(F6:F16)</f>
        <v>2021508729.5966997</v>
      </c>
      <c r="G17" s="603"/>
    </row>
    <row r="18" spans="1:7" ht="12.75" customHeight="1">
      <c r="A18" s="22" t="s">
        <v>411</v>
      </c>
    </row>
    <row r="19" spans="1:7" ht="12.75" customHeight="1">
      <c r="A19" s="46" t="s">
        <v>432</v>
      </c>
    </row>
    <row r="20" spans="1:7" ht="12.75" customHeight="1">
      <c r="A20" s="281"/>
    </row>
    <row r="21" spans="1:7" ht="12.75" customHeight="1">
      <c r="A21" s="142" t="s">
        <v>761</v>
      </c>
      <c r="G21" s="161" t="s">
        <v>1262</v>
      </c>
    </row>
    <row r="22" spans="1:7" ht="12.75" customHeight="1">
      <c r="A22" s="547" t="s">
        <v>762</v>
      </c>
      <c r="G22" s="549" t="s">
        <v>1263</v>
      </c>
    </row>
    <row r="23" spans="1:7" ht="12.75" customHeight="1">
      <c r="A23" s="54"/>
    </row>
    <row r="24" spans="1:7" ht="12.75" customHeight="1">
      <c r="A24" s="54"/>
      <c r="G24" s="185" t="s">
        <v>413</v>
      </c>
    </row>
    <row r="25" spans="1:7" ht="21.75">
      <c r="A25" s="581" t="s">
        <v>433</v>
      </c>
      <c r="B25" s="581" t="s">
        <v>427</v>
      </c>
      <c r="C25" s="581" t="s">
        <v>416</v>
      </c>
      <c r="D25" s="581" t="s">
        <v>428</v>
      </c>
      <c r="E25" s="581" t="s">
        <v>434</v>
      </c>
      <c r="F25" s="581" t="s">
        <v>429</v>
      </c>
      <c r="G25" s="581" t="s">
        <v>430</v>
      </c>
    </row>
    <row r="26" spans="1:7">
      <c r="A26" s="113" t="s">
        <v>220</v>
      </c>
      <c r="B26" s="194" t="s">
        <v>226</v>
      </c>
      <c r="C26" s="285" t="s">
        <v>227</v>
      </c>
      <c r="D26" s="113" t="s">
        <v>78</v>
      </c>
      <c r="E26" s="114"/>
      <c r="F26" s="117">
        <v>6160677.1200000001</v>
      </c>
      <c r="G26" s="116">
        <v>97.184200265434825</v>
      </c>
    </row>
    <row r="27" spans="1:7">
      <c r="A27" s="113" t="s">
        <v>221</v>
      </c>
      <c r="B27" s="194" t="s">
        <v>228</v>
      </c>
      <c r="C27" s="285" t="s">
        <v>229</v>
      </c>
      <c r="D27" s="113" t="s">
        <v>224</v>
      </c>
      <c r="E27" s="114"/>
      <c r="F27" s="117">
        <v>254590948.40400001</v>
      </c>
      <c r="G27" s="116">
        <v>941.28569920675511</v>
      </c>
    </row>
    <row r="28" spans="1:7">
      <c r="A28" s="113" t="s">
        <v>222</v>
      </c>
      <c r="B28" s="194" t="s">
        <v>230</v>
      </c>
      <c r="C28" s="285" t="s">
        <v>231</v>
      </c>
      <c r="D28" s="113" t="s">
        <v>224</v>
      </c>
      <c r="E28" s="114"/>
      <c r="F28" s="117">
        <v>5196896.1216000002</v>
      </c>
      <c r="G28" s="116">
        <v>850.10402271800774</v>
      </c>
    </row>
    <row r="29" spans="1:7">
      <c r="A29" s="113" t="s">
        <v>1264</v>
      </c>
      <c r="B29" s="194" t="s">
        <v>1515</v>
      </c>
      <c r="C29" s="285" t="s">
        <v>1516</v>
      </c>
      <c r="D29" s="113" t="s">
        <v>224</v>
      </c>
      <c r="E29" s="114"/>
      <c r="F29" s="117">
        <v>46247507.633900002</v>
      </c>
      <c r="G29" s="116">
        <v>864.16885202580431</v>
      </c>
    </row>
    <row r="30" spans="1:7" s="268" customFormat="1">
      <c r="A30" s="113" t="s">
        <v>223</v>
      </c>
      <c r="B30" s="194" t="s">
        <v>232</v>
      </c>
      <c r="C30" s="285" t="s">
        <v>233</v>
      </c>
      <c r="D30" s="113" t="s">
        <v>224</v>
      </c>
      <c r="E30" s="114"/>
      <c r="F30" s="117">
        <v>6499102.5833999999</v>
      </c>
      <c r="G30" s="116">
        <v>148.89137444186863</v>
      </c>
    </row>
    <row r="31" spans="1:7" ht="12.75" customHeight="1">
      <c r="A31" s="113" t="s">
        <v>194</v>
      </c>
      <c r="B31" s="194" t="s">
        <v>195</v>
      </c>
      <c r="C31" s="285" t="s">
        <v>196</v>
      </c>
      <c r="D31" s="113" t="s">
        <v>191</v>
      </c>
      <c r="E31" s="114" t="s">
        <v>122</v>
      </c>
      <c r="F31" s="117">
        <v>15001116.7752</v>
      </c>
      <c r="G31" s="116">
        <v>152.32939999999999</v>
      </c>
    </row>
    <row r="32" spans="1:7" ht="12.75" customHeight="1">
      <c r="A32" s="113"/>
      <c r="B32" s="194"/>
      <c r="C32" s="285"/>
      <c r="D32" s="113"/>
      <c r="E32" s="114" t="s">
        <v>123</v>
      </c>
      <c r="F32" s="117">
        <v>39031728.3248</v>
      </c>
      <c r="G32" s="116">
        <v>144.99459999999999</v>
      </c>
    </row>
    <row r="33" spans="1:10" ht="12.75" customHeight="1">
      <c r="A33" s="136" t="s">
        <v>1501</v>
      </c>
      <c r="B33" s="194" t="s">
        <v>218</v>
      </c>
      <c r="C33" s="285" t="s">
        <v>219</v>
      </c>
      <c r="D33" s="136" t="s">
        <v>120</v>
      </c>
      <c r="E33" s="136"/>
      <c r="F33" s="117">
        <v>25313705.68</v>
      </c>
      <c r="G33" s="116">
        <v>7.4912021551314991</v>
      </c>
    </row>
    <row r="34" spans="1:10" ht="12.75" customHeight="1">
      <c r="A34" s="113" t="s">
        <v>193</v>
      </c>
      <c r="B34" s="194" t="s">
        <v>186</v>
      </c>
      <c r="C34" s="285" t="s">
        <v>167</v>
      </c>
      <c r="D34" s="113" t="s">
        <v>120</v>
      </c>
      <c r="E34" s="113"/>
      <c r="F34" s="117">
        <v>56269277.079999998</v>
      </c>
      <c r="G34" s="116">
        <v>1.433569738972621</v>
      </c>
    </row>
    <row r="35" spans="1:10" ht="12.75" customHeight="1">
      <c r="A35" s="113" t="s">
        <v>197</v>
      </c>
      <c r="B35" s="194" t="s">
        <v>198</v>
      </c>
      <c r="C35" s="285" t="s">
        <v>199</v>
      </c>
      <c r="D35" s="113" t="s">
        <v>120</v>
      </c>
      <c r="E35" s="113"/>
      <c r="F35" s="117">
        <v>160756932.27000001</v>
      </c>
      <c r="G35" s="116">
        <v>8.5264952110831604</v>
      </c>
    </row>
    <row r="36" spans="1:10" ht="12.75" customHeight="1">
      <c r="A36" s="113" t="s">
        <v>937</v>
      </c>
      <c r="B36" s="194" t="s">
        <v>939</v>
      </c>
      <c r="C36" s="285" t="s">
        <v>940</v>
      </c>
      <c r="D36" s="113" t="s">
        <v>936</v>
      </c>
      <c r="E36" s="113"/>
      <c r="F36" s="117">
        <v>126752498.92</v>
      </c>
      <c r="G36" s="116">
        <v>123.49747902682543</v>
      </c>
      <c r="H36" s="292"/>
    </row>
    <row r="37" spans="1:10" ht="12.75" customHeight="1">
      <c r="A37" s="113" t="s">
        <v>935</v>
      </c>
      <c r="B37" s="194" t="s">
        <v>941</v>
      </c>
      <c r="C37" s="285" t="s">
        <v>942</v>
      </c>
      <c r="D37" s="113" t="s">
        <v>936</v>
      </c>
      <c r="E37" s="113"/>
      <c r="F37" s="115">
        <v>360620.1</v>
      </c>
      <c r="G37" s="116">
        <v>90.155024999999995</v>
      </c>
      <c r="H37" s="292"/>
    </row>
    <row r="38" spans="1:10" ht="12.75" customHeight="1">
      <c r="A38" s="113" t="s">
        <v>938</v>
      </c>
      <c r="B38" s="194" t="s">
        <v>943</v>
      </c>
      <c r="C38" s="285" t="s">
        <v>944</v>
      </c>
      <c r="D38" s="113" t="s">
        <v>936</v>
      </c>
      <c r="E38" s="113"/>
      <c r="F38" s="115">
        <v>2107428.2400000002</v>
      </c>
      <c r="G38" s="116">
        <v>64.991519990871083</v>
      </c>
      <c r="H38" s="291"/>
    </row>
    <row r="39" spans="1:10" s="268" customFormat="1" ht="12.75" customHeight="1">
      <c r="A39" s="113" t="s">
        <v>225</v>
      </c>
      <c r="B39" s="194" t="s">
        <v>235</v>
      </c>
      <c r="C39" s="285" t="s">
        <v>234</v>
      </c>
      <c r="D39" s="113" t="s">
        <v>245</v>
      </c>
      <c r="E39" s="113"/>
      <c r="F39" s="115">
        <v>4003139.2</v>
      </c>
      <c r="G39" s="116">
        <v>911.36009674696959</v>
      </c>
      <c r="H39" s="291"/>
      <c r="J39"/>
    </row>
    <row r="40" spans="1:10" s="268" customFormat="1" ht="12.75" customHeight="1">
      <c r="A40" s="113" t="s">
        <v>243</v>
      </c>
      <c r="B40" s="194">
        <v>34988643147</v>
      </c>
      <c r="C40" s="285" t="s">
        <v>168</v>
      </c>
      <c r="D40" s="136" t="s">
        <v>245</v>
      </c>
      <c r="E40" s="113"/>
      <c r="F40" s="115">
        <v>59965937.329999998</v>
      </c>
      <c r="G40" s="116">
        <v>2307.2733094486211</v>
      </c>
      <c r="H40" s="291"/>
    </row>
    <row r="41" spans="1:10" s="268" customFormat="1" ht="12.75" customHeight="1">
      <c r="A41" s="113" t="s">
        <v>1104</v>
      </c>
      <c r="B41" s="194" t="s">
        <v>1252</v>
      </c>
      <c r="C41" s="285" t="s">
        <v>1251</v>
      </c>
      <c r="D41" s="136" t="s">
        <v>1265</v>
      </c>
      <c r="E41" s="113"/>
      <c r="F41" s="115">
        <v>28390435.84</v>
      </c>
      <c r="G41" s="116">
        <v>2630.86780293329</v>
      </c>
      <c r="H41" s="291"/>
    </row>
    <row r="42" spans="1:10" ht="18.75" customHeight="1">
      <c r="A42" s="587" t="s">
        <v>435</v>
      </c>
      <c r="B42" s="601"/>
      <c r="C42" s="602"/>
      <c r="D42" s="588"/>
      <c r="E42" s="588"/>
      <c r="F42" s="590">
        <f>SUM(F26:F41)</f>
        <v>836647951.62290013</v>
      </c>
      <c r="G42" s="603"/>
      <c r="H42" s="280"/>
    </row>
    <row r="43" spans="1:10" ht="12.75" customHeight="1">
      <c r="A43" s="22" t="s">
        <v>411</v>
      </c>
    </row>
    <row r="44" spans="1:10" ht="12.75" customHeight="1">
      <c r="A44" s="46" t="s">
        <v>436</v>
      </c>
    </row>
    <row r="45" spans="1:10" ht="12.75" customHeight="1">
      <c r="A45" s="281" t="s">
        <v>437</v>
      </c>
    </row>
    <row r="46" spans="1:10" ht="12.75" customHeight="1">
      <c r="A46" s="281" t="s">
        <v>1575</v>
      </c>
    </row>
    <row r="47" spans="1:10" s="268" customFormat="1" ht="12.75" customHeight="1">
      <c r="A47" s="281"/>
      <c r="C47" s="281"/>
    </row>
    <row r="48" spans="1:10" ht="12.75" customHeight="1">
      <c r="A48" s="142" t="s">
        <v>763</v>
      </c>
      <c r="G48" s="161" t="s">
        <v>1262</v>
      </c>
    </row>
    <row r="49" spans="1:7" ht="12.75" customHeight="1">
      <c r="A49" s="547" t="s">
        <v>871</v>
      </c>
      <c r="G49" s="549" t="s">
        <v>1263</v>
      </c>
    </row>
    <row r="50" spans="1:7" ht="12.75" customHeight="1">
      <c r="A50" s="69"/>
    </row>
    <row r="51" spans="1:7" ht="12.75" customHeight="1">
      <c r="A51" s="46"/>
      <c r="G51" s="199" t="s">
        <v>413</v>
      </c>
    </row>
    <row r="52" spans="1:7" ht="47.25" customHeight="1">
      <c r="A52" s="604" t="s">
        <v>438</v>
      </c>
      <c r="B52" s="581" t="s">
        <v>415</v>
      </c>
      <c r="C52" s="581" t="s">
        <v>416</v>
      </c>
      <c r="D52" s="604" t="s">
        <v>417</v>
      </c>
      <c r="E52" s="604"/>
      <c r="F52" s="604" t="s">
        <v>418</v>
      </c>
      <c r="G52" s="604" t="s">
        <v>419</v>
      </c>
    </row>
    <row r="53" spans="1:7">
      <c r="A53" s="121" t="s">
        <v>158</v>
      </c>
      <c r="B53" s="113">
        <v>8269700991</v>
      </c>
      <c r="C53" s="285" t="s">
        <v>176</v>
      </c>
      <c r="D53" s="121" t="s">
        <v>877</v>
      </c>
      <c r="E53" s="121"/>
      <c r="F53" s="122">
        <v>1567287881.55</v>
      </c>
      <c r="G53" s="116">
        <v>407.56402912130301</v>
      </c>
    </row>
    <row r="54" spans="1:7">
      <c r="A54" s="22" t="s">
        <v>329</v>
      </c>
      <c r="G54" s="227"/>
    </row>
    <row r="55" spans="1:7">
      <c r="A55" s="157" t="s">
        <v>439</v>
      </c>
    </row>
    <row r="56" spans="1:7" ht="12.75" customHeight="1">
      <c r="A56" s="163" t="s">
        <v>115</v>
      </c>
      <c r="B56" s="186"/>
      <c r="C56" s="186"/>
      <c r="D56" s="186"/>
      <c r="E56" s="226"/>
      <c r="F56" s="186"/>
      <c r="G56" s="186"/>
    </row>
    <row r="57" spans="1:7" ht="21.75" customHeight="1">
      <c r="A57" s="1162" t="s">
        <v>116</v>
      </c>
      <c r="B57" s="1162"/>
      <c r="C57" s="1162"/>
      <c r="D57" s="1162"/>
      <c r="E57" s="1162"/>
      <c r="F57" s="1162"/>
      <c r="G57" s="1162"/>
    </row>
    <row r="58" spans="1:7" ht="12.75" customHeight="1">
      <c r="A58" s="54"/>
    </row>
    <row r="59" spans="1:7" ht="12.75" customHeight="1">
      <c r="A59" s="148" t="s">
        <v>764</v>
      </c>
      <c r="F59" s="149"/>
      <c r="G59" s="161" t="s">
        <v>1132</v>
      </c>
    </row>
    <row r="60" spans="1:7" ht="12.75" customHeight="1">
      <c r="A60" s="550" t="s">
        <v>868</v>
      </c>
      <c r="F60" s="55"/>
      <c r="G60" s="549" t="s">
        <v>1133</v>
      </c>
    </row>
    <row r="61" spans="1:7" ht="12.75" customHeight="1"/>
    <row r="62" spans="1:7" ht="12.75" customHeight="1">
      <c r="G62" s="160" t="s">
        <v>421</v>
      </c>
    </row>
    <row r="63" spans="1:7" ht="35.25" customHeight="1">
      <c r="A63" s="604" t="s">
        <v>867</v>
      </c>
      <c r="B63" s="581" t="s">
        <v>427</v>
      </c>
      <c r="C63" s="581" t="s">
        <v>416</v>
      </c>
      <c r="D63" s="604" t="s">
        <v>417</v>
      </c>
      <c r="E63" s="604"/>
      <c r="F63" s="604" t="s">
        <v>418</v>
      </c>
      <c r="G63" s="581" t="s">
        <v>430</v>
      </c>
    </row>
    <row r="64" spans="1:7" ht="12.75" customHeight="1">
      <c r="A64" s="125" t="s">
        <v>149</v>
      </c>
      <c r="B64" s="194"/>
      <c r="C64" s="287"/>
      <c r="D64" s="125"/>
      <c r="E64" s="125"/>
      <c r="F64" s="126"/>
      <c r="G64" s="127"/>
    </row>
    <row r="65" spans="1:7" ht="12.75" customHeight="1">
      <c r="A65" s="41" t="s">
        <v>440</v>
      </c>
    </row>
    <row r="66" spans="1:7" s="268" customFormat="1" ht="12.75" customHeight="1">
      <c r="A66" s="41" t="s">
        <v>1261</v>
      </c>
    </row>
    <row r="67" spans="1:7" ht="12.75" customHeight="1">
      <c r="A67" s="46" t="s">
        <v>436</v>
      </c>
    </row>
    <row r="68" spans="1:7" ht="12.75" customHeight="1"/>
    <row r="69" spans="1:7" ht="12.75" customHeight="1">
      <c r="A69" s="148" t="s">
        <v>869</v>
      </c>
      <c r="F69" s="149"/>
      <c r="G69" s="161" t="s">
        <v>1132</v>
      </c>
    </row>
    <row r="70" spans="1:7" ht="12.75" customHeight="1">
      <c r="A70" s="550" t="s">
        <v>870</v>
      </c>
      <c r="F70" s="55"/>
      <c r="G70" s="549" t="s">
        <v>1133</v>
      </c>
    </row>
    <row r="71" spans="1:7" ht="12.75" customHeight="1">
      <c r="A71" s="162"/>
    </row>
    <row r="72" spans="1:7" ht="12.75" customHeight="1">
      <c r="G72" s="160" t="s">
        <v>421</v>
      </c>
    </row>
    <row r="73" spans="1:7" ht="32.25">
      <c r="A73" s="604" t="s">
        <v>441</v>
      </c>
      <c r="B73" s="581" t="s">
        <v>427</v>
      </c>
      <c r="C73" s="581" t="s">
        <v>416</v>
      </c>
      <c r="D73" s="604" t="s">
        <v>417</v>
      </c>
      <c r="E73" s="604"/>
      <c r="F73" s="604" t="s">
        <v>418</v>
      </c>
      <c r="G73" s="581" t="s">
        <v>430</v>
      </c>
    </row>
    <row r="74" spans="1:7" ht="12.75" customHeight="1">
      <c r="A74" s="125" t="s">
        <v>1571</v>
      </c>
      <c r="B74" s="194">
        <v>50454412454</v>
      </c>
      <c r="C74" s="287" t="s">
        <v>169</v>
      </c>
      <c r="D74" s="128" t="s">
        <v>83</v>
      </c>
      <c r="E74" s="128"/>
      <c r="F74" s="819">
        <v>6790374.6900000004</v>
      </c>
      <c r="G74" s="820">
        <v>0.39267126845302619</v>
      </c>
    </row>
    <row r="75" spans="1:7" ht="12.75" customHeight="1">
      <c r="A75" s="288" t="s">
        <v>899</v>
      </c>
      <c r="B75" s="194">
        <v>79640747340</v>
      </c>
      <c r="C75" s="287" t="s">
        <v>170</v>
      </c>
      <c r="D75" s="125" t="s">
        <v>191</v>
      </c>
      <c r="E75" s="125"/>
      <c r="F75" s="819">
        <v>87565267.650000006</v>
      </c>
      <c r="G75" s="820">
        <v>37.848347447097439</v>
      </c>
    </row>
    <row r="76" spans="1:7" ht="12.75" customHeight="1">
      <c r="A76" s="125" t="s">
        <v>84</v>
      </c>
      <c r="B76" s="194">
        <v>61196386099</v>
      </c>
      <c r="C76" s="287" t="s">
        <v>172</v>
      </c>
      <c r="D76" s="125" t="s">
        <v>85</v>
      </c>
      <c r="E76" s="125"/>
      <c r="F76" s="819">
        <v>153106226.47499999</v>
      </c>
      <c r="G76" s="820">
        <v>4.5239295305507232</v>
      </c>
    </row>
    <row r="77" spans="1:7" ht="12.75" customHeight="1">
      <c r="A77" s="288" t="s">
        <v>900</v>
      </c>
      <c r="B77" s="194">
        <v>37735093339</v>
      </c>
      <c r="C77" s="287" t="s">
        <v>171</v>
      </c>
      <c r="D77" s="125" t="s">
        <v>85</v>
      </c>
      <c r="E77" s="125"/>
      <c r="F77" s="819">
        <v>40417911.359999999</v>
      </c>
      <c r="G77" s="820">
        <v>2.81865284082838</v>
      </c>
    </row>
    <row r="78" spans="1:7" ht="12.75" customHeight="1">
      <c r="A78" s="125" t="s">
        <v>244</v>
      </c>
      <c r="B78" s="194">
        <v>48379655657</v>
      </c>
      <c r="C78" s="287" t="s">
        <v>173</v>
      </c>
      <c r="D78" s="128" t="s">
        <v>82</v>
      </c>
      <c r="E78" s="128"/>
      <c r="F78" s="819">
        <v>139021616.93000001</v>
      </c>
      <c r="G78" s="820">
        <v>100.67402642000125</v>
      </c>
    </row>
    <row r="79" spans="1:7" ht="18.75" customHeight="1">
      <c r="A79" s="587" t="s">
        <v>435</v>
      </c>
      <c r="B79" s="601"/>
      <c r="C79" s="602"/>
      <c r="D79" s="601"/>
      <c r="E79" s="601"/>
      <c r="F79" s="605">
        <f>SUM(F74:F78)</f>
        <v>426901397.10500002</v>
      </c>
      <c r="G79" s="606"/>
    </row>
    <row r="80" spans="1:7" ht="12.75" customHeight="1">
      <c r="A80" s="41" t="s">
        <v>440</v>
      </c>
    </row>
    <row r="81" spans="1:7" ht="12.75" customHeight="1">
      <c r="A81" s="46" t="s">
        <v>436</v>
      </c>
      <c r="F81" s="45"/>
    </row>
    <row r="82" spans="1:7" ht="12.75" customHeight="1">
      <c r="A82" s="546" t="s">
        <v>183</v>
      </c>
      <c r="D82" s="45"/>
    </row>
    <row r="83" spans="1:7" ht="12.75" customHeight="1">
      <c r="A83" s="41" t="s">
        <v>1572</v>
      </c>
    </row>
    <row r="84" spans="1:7">
      <c r="A84" s="163" t="s">
        <v>114</v>
      </c>
    </row>
    <row r="85" spans="1:7" ht="21" customHeight="1">
      <c r="A85" s="1163" t="s">
        <v>113</v>
      </c>
      <c r="B85" s="1163"/>
      <c r="C85" s="1163"/>
      <c r="D85" s="1163"/>
      <c r="E85" s="1163"/>
      <c r="F85" s="1163"/>
      <c r="G85" s="1163"/>
    </row>
    <row r="86" spans="1:7" ht="12.75" customHeight="1">
      <c r="A86" s="164"/>
      <c r="D86" s="45"/>
    </row>
    <row r="87" spans="1:7" ht="12.75" customHeight="1">
      <c r="A87" s="631" t="s">
        <v>86</v>
      </c>
    </row>
    <row r="88" spans="1:7" ht="12.75" customHeight="1">
      <c r="G88" s="35" t="s">
        <v>862</v>
      </c>
    </row>
    <row r="89" spans="1:7" ht="12.75" customHeight="1"/>
    <row r="90" spans="1:7" ht="12.75" customHeight="1">
      <c r="A90" s="165"/>
      <c r="F90" s="135"/>
    </row>
    <row r="91" spans="1:7" ht="12.75" customHeight="1">
      <c r="A91" s="163"/>
    </row>
    <row r="92" spans="1:7" ht="12.75" customHeight="1">
      <c r="A92" s="163"/>
    </row>
    <row r="93" spans="1:7" ht="12.75" customHeight="1">
      <c r="A93" s="163"/>
    </row>
    <row r="94" spans="1:7" ht="12.75" customHeight="1">
      <c r="A94" s="164"/>
      <c r="F94" s="45"/>
    </row>
    <row r="95" spans="1:7" ht="12.75" customHeight="1">
      <c r="A95" s="164"/>
    </row>
    <row r="96" spans="1:7" ht="12.75" customHeight="1">
      <c r="A96" s="164"/>
    </row>
    <row r="97" spans="1:1" ht="12.75" customHeight="1">
      <c r="A97" s="164"/>
    </row>
    <row r="98" spans="1:1" ht="12.75" customHeight="1"/>
    <row r="99" spans="1:1" ht="12.75" customHeight="1"/>
  </sheetData>
  <mergeCells count="2">
    <mergeCell ref="A57:G57"/>
    <mergeCell ref="A85:G85"/>
  </mergeCells>
  <hyperlinks>
    <hyperlink ref="A87" location="'2 Sadržaj'!A1" display="Sadržaj / Contents"/>
  </hyperlinks>
  <pageMargins left="0.7" right="0.7" top="0.75" bottom="0.75" header="0.3" footer="0.3"/>
  <pageSetup paperSize="9" scale="58" orientation="portrait" r:id="rId1"/>
  <ignoredErrors>
    <ignoredError sqref="B11:B14 B26:B28 B29:B30 B31:B41"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9"/>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4" t="s">
        <v>766</v>
      </c>
      <c r="F1" s="146" t="str">
        <f>Naslovnica!A20</f>
        <v>Srpanj 2021.</v>
      </c>
    </row>
    <row r="2" spans="1:6" ht="12.75" customHeight="1">
      <c r="A2" s="543" t="s">
        <v>767</v>
      </c>
      <c r="F2" s="544" t="str">
        <f>Naslovnica!A24</f>
        <v>July 2021</v>
      </c>
    </row>
    <row r="3" spans="1:6" ht="12.75" customHeight="1"/>
    <row r="4" spans="1:6" ht="12.75" customHeight="1">
      <c r="F4" s="14" t="s">
        <v>413</v>
      </c>
    </row>
    <row r="5" spans="1:6" ht="33">
      <c r="A5" s="604" t="s">
        <v>414</v>
      </c>
      <c r="B5" s="581" t="s">
        <v>415</v>
      </c>
      <c r="C5" s="581" t="s">
        <v>416</v>
      </c>
      <c r="D5" s="604" t="s">
        <v>417</v>
      </c>
      <c r="E5" s="604" t="s">
        <v>418</v>
      </c>
      <c r="F5" s="581" t="s">
        <v>430</v>
      </c>
    </row>
    <row r="6" spans="1:6">
      <c r="A6" s="121" t="s">
        <v>1109</v>
      </c>
      <c r="B6" s="194" t="s">
        <v>1111</v>
      </c>
      <c r="C6" s="114" t="s">
        <v>1119</v>
      </c>
      <c r="D6" s="121" t="s">
        <v>1112</v>
      </c>
      <c r="E6" s="122">
        <v>1117392.75</v>
      </c>
      <c r="F6" s="168">
        <v>111.05391465005037</v>
      </c>
    </row>
    <row r="7" spans="1:6">
      <c r="A7" s="121" t="s">
        <v>1110</v>
      </c>
      <c r="B7" s="194" t="s">
        <v>1120</v>
      </c>
      <c r="C7" s="114" t="s">
        <v>1121</v>
      </c>
      <c r="D7" s="121" t="s">
        <v>1112</v>
      </c>
      <c r="E7" s="122">
        <v>386082.27</v>
      </c>
      <c r="F7" s="168">
        <v>105.74114512812889</v>
      </c>
    </row>
    <row r="8" spans="1:6">
      <c r="A8" s="121" t="s">
        <v>1134</v>
      </c>
      <c r="B8" s="194" t="s">
        <v>1214</v>
      </c>
      <c r="C8" s="114" t="s">
        <v>1215</v>
      </c>
      <c r="D8" s="121" t="s">
        <v>1113</v>
      </c>
      <c r="E8" s="122">
        <v>22490355.57</v>
      </c>
      <c r="F8" s="168">
        <v>749.67851900000005</v>
      </c>
    </row>
    <row r="9" spans="1:6">
      <c r="A9" s="587" t="s">
        <v>410</v>
      </c>
      <c r="B9" s="600"/>
      <c r="C9" s="600"/>
      <c r="D9" s="607"/>
      <c r="E9" s="608">
        <f>SUM(E6:E8)</f>
        <v>23993830.59</v>
      </c>
      <c r="F9" s="609"/>
    </row>
    <row r="10" spans="1:6" ht="12.75" customHeight="1">
      <c r="A10" s="22" t="s">
        <v>420</v>
      </c>
      <c r="F10" s="1026"/>
    </row>
    <row r="11" spans="1:6" ht="12.75" customHeight="1">
      <c r="A11" s="22"/>
    </row>
    <row r="12" spans="1:6" ht="12.75" customHeight="1">
      <c r="A12" s="144" t="s">
        <v>768</v>
      </c>
      <c r="F12" s="146" t="s">
        <v>1262</v>
      </c>
    </row>
    <row r="13" spans="1:6" ht="12.75" customHeight="1">
      <c r="A13" s="543" t="s">
        <v>769</v>
      </c>
      <c r="F13" s="544" t="s">
        <v>1263</v>
      </c>
    </row>
    <row r="14" spans="1:6" ht="12.75" customHeight="1"/>
    <row r="15" spans="1:6" ht="12.75" customHeight="1">
      <c r="F15" s="14" t="s">
        <v>421</v>
      </c>
    </row>
    <row r="16" spans="1:6" ht="54.75">
      <c r="A16" s="604" t="s">
        <v>422</v>
      </c>
      <c r="B16" s="581" t="s">
        <v>415</v>
      </c>
      <c r="C16" s="581" t="s">
        <v>416</v>
      </c>
      <c r="D16" s="604" t="s">
        <v>417</v>
      </c>
      <c r="E16" s="604" t="s">
        <v>418</v>
      </c>
      <c r="F16" s="604" t="s">
        <v>419</v>
      </c>
    </row>
    <row r="17" spans="1:6" ht="12.75" customHeight="1">
      <c r="A17" s="121" t="s">
        <v>157</v>
      </c>
      <c r="B17" s="194" t="s">
        <v>185</v>
      </c>
      <c r="C17" s="285" t="s">
        <v>174</v>
      </c>
      <c r="D17" s="121" t="s">
        <v>88</v>
      </c>
      <c r="E17" s="122">
        <v>102102734.84</v>
      </c>
      <c r="F17" s="168">
        <v>33.515668184733677</v>
      </c>
    </row>
    <row r="18" spans="1:6" ht="12.75" customHeight="1">
      <c r="A18" s="121" t="s">
        <v>148</v>
      </c>
      <c r="B18" s="194">
        <v>75111210338</v>
      </c>
      <c r="C18" s="285" t="s">
        <v>175</v>
      </c>
      <c r="D18" s="283" t="s">
        <v>150</v>
      </c>
      <c r="E18" s="122">
        <v>38437168.821599998</v>
      </c>
      <c r="F18" s="168">
        <v>75.962784232411067</v>
      </c>
    </row>
    <row r="19" spans="1:6">
      <c r="A19" s="587" t="s">
        <v>410</v>
      </c>
      <c r="B19" s="600"/>
      <c r="C19" s="600"/>
      <c r="D19" s="607"/>
      <c r="E19" s="608">
        <f>SUM(E17:E18)</f>
        <v>140539903.66159999</v>
      </c>
      <c r="F19" s="609"/>
    </row>
    <row r="20" spans="1:6" ht="12.75" customHeight="1">
      <c r="A20" s="22" t="s">
        <v>423</v>
      </c>
    </row>
    <row r="21" spans="1:6" ht="12.75" customHeight="1"/>
    <row r="22" spans="1:6" ht="12.75" customHeight="1">
      <c r="A22" s="145" t="s">
        <v>770</v>
      </c>
      <c r="F22" s="146" t="s">
        <v>1262</v>
      </c>
    </row>
    <row r="23" spans="1:6" ht="12.75" customHeight="1">
      <c r="A23" s="541" t="s">
        <v>771</v>
      </c>
      <c r="F23" s="544" t="s">
        <v>1263</v>
      </c>
    </row>
    <row r="24" spans="1:6" ht="12.75" customHeight="1"/>
    <row r="25" spans="1:6" ht="12.75" customHeight="1">
      <c r="F25" s="14" t="s">
        <v>413</v>
      </c>
    </row>
    <row r="26" spans="1:6" ht="54.75">
      <c r="A26" s="604" t="s">
        <v>422</v>
      </c>
      <c r="B26" s="581" t="s">
        <v>415</v>
      </c>
      <c r="C26" s="581" t="s">
        <v>416</v>
      </c>
      <c r="D26" s="604" t="s">
        <v>417</v>
      </c>
      <c r="E26" s="604" t="s">
        <v>418</v>
      </c>
      <c r="F26" s="604" t="s">
        <v>419</v>
      </c>
    </row>
    <row r="27" spans="1:6" ht="12.75" customHeight="1">
      <c r="A27" s="121" t="s">
        <v>893</v>
      </c>
      <c r="B27" s="194">
        <v>56903349567</v>
      </c>
      <c r="C27" s="285" t="s">
        <v>177</v>
      </c>
      <c r="D27" s="288" t="s">
        <v>955</v>
      </c>
      <c r="E27" s="122" t="s">
        <v>149</v>
      </c>
      <c r="F27" s="168" t="s">
        <v>149</v>
      </c>
    </row>
    <row r="28" spans="1:6" ht="12.75" customHeight="1">
      <c r="A28" s="818" t="s">
        <v>895</v>
      </c>
    </row>
    <row r="29" spans="1:6" ht="12.75" customHeight="1">
      <c r="A29" s="22" t="s">
        <v>420</v>
      </c>
    </row>
    <row r="30" spans="1:6" ht="19.5" customHeight="1">
      <c r="A30" s="1164" t="s">
        <v>115</v>
      </c>
      <c r="B30" s="1164"/>
      <c r="C30" s="1164"/>
      <c r="D30" s="1164"/>
    </row>
    <row r="31" spans="1:6" ht="21.75" customHeight="1">
      <c r="A31" s="1162" t="s">
        <v>116</v>
      </c>
      <c r="B31" s="1162"/>
      <c r="C31" s="1162"/>
      <c r="D31" s="1162"/>
      <c r="E31" s="54"/>
      <c r="F31" s="54"/>
    </row>
    <row r="32" spans="1:6" ht="12.75" customHeight="1">
      <c r="A32" s="818"/>
    </row>
    <row r="33" spans="1:6" ht="12.75" customHeight="1"/>
    <row r="34" spans="1:6" ht="12.75" customHeight="1">
      <c r="A34" s="147" t="s">
        <v>772</v>
      </c>
      <c r="F34" s="140" t="str">
        <f>Naslovnica!A20</f>
        <v>Srpanj 2021.</v>
      </c>
    </row>
    <row r="35" spans="1:6" ht="12.75" customHeight="1">
      <c r="A35" s="541" t="s">
        <v>773</v>
      </c>
      <c r="F35" s="545" t="str">
        <f>Naslovnica!A24</f>
        <v>July 2021</v>
      </c>
    </row>
    <row r="36" spans="1:6" ht="12.75" customHeight="1"/>
    <row r="37" spans="1:6" ht="12.75" customHeight="1">
      <c r="E37" s="14"/>
      <c r="F37" s="14" t="s">
        <v>421</v>
      </c>
    </row>
    <row r="38" spans="1:6" ht="22.5" customHeight="1">
      <c r="A38" s="604" t="s">
        <v>424</v>
      </c>
      <c r="B38" s="581" t="s">
        <v>415</v>
      </c>
      <c r="C38" s="581" t="s">
        <v>416</v>
      </c>
      <c r="D38" s="604" t="s">
        <v>417</v>
      </c>
      <c r="E38" s="604" t="s">
        <v>418</v>
      </c>
      <c r="F38" s="581" t="s">
        <v>430</v>
      </c>
    </row>
    <row r="39" spans="1:6" ht="22.5" customHeight="1">
      <c r="A39" s="123" t="s">
        <v>81</v>
      </c>
      <c r="B39" s="194">
        <v>39146857475</v>
      </c>
      <c r="C39" s="285" t="s">
        <v>178</v>
      </c>
      <c r="D39" s="265" t="s">
        <v>120</v>
      </c>
      <c r="E39" s="124">
        <v>1028258277.91</v>
      </c>
      <c r="F39" s="168">
        <v>564.44150000000002</v>
      </c>
    </row>
    <row r="40" spans="1:6" ht="12.75" customHeight="1">
      <c r="A40" s="22" t="s">
        <v>420</v>
      </c>
      <c r="B40" s="274"/>
      <c r="C40" s="275"/>
      <c r="D40" s="276"/>
      <c r="E40" s="277"/>
    </row>
    <row r="41" spans="1:6" ht="12.75" customHeight="1">
      <c r="A41" s="546" t="s">
        <v>184</v>
      </c>
    </row>
    <row r="42" spans="1:6" ht="12.75" customHeight="1">
      <c r="A42" s="159"/>
      <c r="D42" s="923"/>
    </row>
    <row r="43" spans="1:6" ht="12.75" customHeight="1">
      <c r="A43" s="278"/>
      <c r="B43" s="187"/>
      <c r="C43" s="187"/>
      <c r="D43" s="187"/>
      <c r="E43" s="1026"/>
      <c r="F43" s="1026"/>
    </row>
    <row r="44" spans="1:6" ht="12.75" customHeight="1">
      <c r="A44" s="284"/>
      <c r="B44" s="54"/>
      <c r="C44" s="54"/>
      <c r="D44" s="54"/>
    </row>
    <row r="45" spans="1:6" ht="12.75" customHeight="1">
      <c r="A45" s="178"/>
    </row>
    <row r="46" spans="1:6" ht="12.75" customHeight="1"/>
    <row r="47" spans="1:6" ht="12.75" customHeight="1"/>
    <row r="48" spans="1:6" ht="12.75" customHeight="1">
      <c r="A48" s="626" t="s">
        <v>425</v>
      </c>
      <c r="B48" s="628"/>
      <c r="C48" s="628"/>
      <c r="D48" s="628"/>
    </row>
    <row r="49" spans="1:6" ht="12.75" customHeight="1">
      <c r="A49" s="629" t="s">
        <v>189</v>
      </c>
      <c r="B49" s="628"/>
      <c r="C49" s="628"/>
      <c r="D49" s="628"/>
    </row>
    <row r="50" spans="1:6" ht="12.75" customHeight="1">
      <c r="A50" s="628" t="s">
        <v>1108</v>
      </c>
      <c r="B50" s="628"/>
      <c r="C50" s="628"/>
      <c r="D50" s="628"/>
    </row>
    <row r="51" spans="1:6" ht="12.75" customHeight="1">
      <c r="A51" s="631" t="s">
        <v>86</v>
      </c>
    </row>
    <row r="52" spans="1:6" ht="12.75" customHeight="1"/>
    <row r="53" spans="1:6" ht="12.75" customHeight="1">
      <c r="F53" s="35" t="s">
        <v>1162</v>
      </c>
    </row>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0:D30"/>
    <mergeCell ref="A31:D31"/>
  </mergeCells>
  <hyperlinks>
    <hyperlink ref="A51" location="'2 Sadržaj'!A1" display="Sadržaj / Contents"/>
  </hyperlinks>
  <pageMargins left="0.7" right="0.7" top="0.75" bottom="0.75" header="0.3" footer="0.3"/>
  <pageSetup paperSize="9" scale="79" orientation="portrait" r:id="rId1"/>
  <ignoredErrors>
    <ignoredError sqref="B17 B6:B8"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22" t="s">
        <v>730</v>
      </c>
      <c r="B1" s="623"/>
      <c r="C1" s="623"/>
      <c r="D1" s="528"/>
      <c r="E1" s="620"/>
      <c r="F1" s="204"/>
      <c r="G1" s="204"/>
      <c r="H1" s="204"/>
      <c r="I1" s="529" t="s">
        <v>1538</v>
      </c>
    </row>
    <row r="2" spans="1:27" ht="15" customHeight="1">
      <c r="A2" s="624" t="s">
        <v>731</v>
      </c>
      <c r="B2" s="623"/>
      <c r="C2" s="623"/>
      <c r="D2" s="528"/>
      <c r="E2" s="621"/>
      <c r="F2" s="204"/>
      <c r="G2" s="204"/>
      <c r="H2" s="204"/>
      <c r="I2" s="536" t="s">
        <v>1539</v>
      </c>
    </row>
    <row r="3" spans="1:27" ht="12.75" customHeight="1">
      <c r="A3" s="42" t="s">
        <v>907</v>
      </c>
    </row>
    <row r="4" spans="1:27" ht="12.75" customHeight="1"/>
    <row r="5" spans="1:27" ht="12.75" customHeight="1">
      <c r="A5" s="150" t="s">
        <v>732</v>
      </c>
    </row>
    <row r="6" spans="1:27" ht="12.75" customHeight="1">
      <c r="A6" s="537" t="s">
        <v>733</v>
      </c>
    </row>
    <row r="7" spans="1:27" ht="12.75" customHeight="1">
      <c r="J7" s="1168"/>
      <c r="K7" s="1168"/>
      <c r="L7" s="325"/>
      <c r="M7" s="325"/>
      <c r="N7" s="325"/>
      <c r="O7" s="325"/>
      <c r="P7" s="325"/>
    </row>
    <row r="8" spans="1:27" ht="16.5" customHeight="1">
      <c r="A8" s="1170" t="s">
        <v>399</v>
      </c>
      <c r="B8" s="1170"/>
      <c r="C8" s="458">
        <v>44377</v>
      </c>
      <c r="D8" s="325"/>
      <c r="E8" s="325"/>
      <c r="F8" s="325"/>
      <c r="G8" s="325"/>
      <c r="J8" s="1168"/>
      <c r="K8" s="1168"/>
      <c r="L8" s="326"/>
      <c r="M8" s="326"/>
      <c r="N8" s="326"/>
      <c r="O8" s="326"/>
      <c r="P8" s="326"/>
    </row>
    <row r="9" spans="1:27" ht="21.75" customHeight="1">
      <c r="A9" s="1171" t="s">
        <v>400</v>
      </c>
      <c r="B9" s="1171"/>
      <c r="C9" s="459">
        <v>15</v>
      </c>
      <c r="D9" s="325"/>
      <c r="E9" s="326"/>
      <c r="F9" s="326"/>
      <c r="G9" s="326"/>
    </row>
    <row r="10" spans="1:27" ht="12.75" customHeight="1">
      <c r="A10" s="17" t="s">
        <v>329</v>
      </c>
    </row>
    <row r="11" spans="1:27" ht="12.75" customHeight="1"/>
    <row r="12" spans="1:27" ht="12.75" customHeight="1">
      <c r="A12" s="150" t="s">
        <v>734</v>
      </c>
    </row>
    <row r="13" spans="1:27" ht="12.75" customHeight="1">
      <c r="A13" s="537" t="s">
        <v>735</v>
      </c>
      <c r="Z13" s="65"/>
      <c r="AA13" s="65"/>
    </row>
    <row r="14" spans="1:27" s="268" customFormat="1" ht="12.75" customHeight="1">
      <c r="A14" s="43"/>
      <c r="F14" s="204"/>
      <c r="I14" s="65" t="s">
        <v>402</v>
      </c>
      <c r="Y14" s="65"/>
      <c r="Z14" s="65"/>
      <c r="AA14" s="65"/>
    </row>
    <row r="15" spans="1:27" s="268" customFormat="1" ht="22.5" customHeight="1">
      <c r="A15" s="460"/>
      <c r="B15" s="1167" t="s">
        <v>401</v>
      </c>
      <c r="C15" s="1167"/>
      <c r="D15" s="1167"/>
      <c r="E15" s="1167"/>
      <c r="F15" s="1167" t="s">
        <v>339</v>
      </c>
      <c r="G15" s="1167"/>
      <c r="H15" s="1167"/>
      <c r="I15" s="1167"/>
      <c r="Y15" s="65"/>
      <c r="Z15" s="65"/>
      <c r="AA15" s="65"/>
    </row>
    <row r="16" spans="1:27" ht="135" customHeight="1">
      <c r="A16" s="1169" t="s">
        <v>403</v>
      </c>
      <c r="B16" s="821" t="s">
        <v>825</v>
      </c>
      <c r="C16" s="1166" t="s">
        <v>404</v>
      </c>
      <c r="D16" s="821" t="s">
        <v>405</v>
      </c>
      <c r="E16" s="1166" t="s">
        <v>404</v>
      </c>
      <c r="F16" s="821" t="s">
        <v>826</v>
      </c>
      <c r="G16" s="1166" t="s">
        <v>406</v>
      </c>
      <c r="H16" s="821" t="s">
        <v>823</v>
      </c>
      <c r="I16" s="1166" t="s">
        <v>406</v>
      </c>
    </row>
    <row r="17" spans="1:16" ht="15.75" customHeight="1">
      <c r="A17" s="1169"/>
      <c r="B17" s="510">
        <v>44377</v>
      </c>
      <c r="C17" s="1166"/>
      <c r="D17" s="510">
        <v>44377</v>
      </c>
      <c r="E17" s="1166"/>
      <c r="F17" s="510" t="s">
        <v>1540</v>
      </c>
      <c r="G17" s="1166"/>
      <c r="H17" s="510" t="s">
        <v>1540</v>
      </c>
      <c r="I17" s="1166"/>
      <c r="J17" s="1168"/>
      <c r="K17" s="232"/>
      <c r="L17" s="327"/>
      <c r="M17" s="232"/>
      <c r="N17" s="328"/>
      <c r="O17" s="268"/>
    </row>
    <row r="18" spans="1:16" ht="16.5" customHeight="1">
      <c r="A18" s="461" t="s">
        <v>407</v>
      </c>
      <c r="B18" s="462">
        <v>40310</v>
      </c>
      <c r="C18" s="463">
        <v>-4.1402106965351598E-2</v>
      </c>
      <c r="D18" s="462">
        <v>2442191.21202</v>
      </c>
      <c r="E18" s="463">
        <v>-2.8564593027390017E-2</v>
      </c>
      <c r="F18" s="462">
        <v>6448</v>
      </c>
      <c r="G18" s="463">
        <v>0.49536178107606677</v>
      </c>
      <c r="H18" s="462">
        <v>679709.4260900002</v>
      </c>
      <c r="I18" s="465">
        <v>0.2512527067158512</v>
      </c>
      <c r="J18" s="1168"/>
      <c r="K18" s="329"/>
      <c r="L18" s="330"/>
      <c r="M18" s="329"/>
      <c r="N18" s="330"/>
      <c r="O18" s="268"/>
    </row>
    <row r="19" spans="1:16" ht="16.5" customHeight="1">
      <c r="A19" s="461" t="s">
        <v>408</v>
      </c>
      <c r="B19" s="462">
        <v>112273</v>
      </c>
      <c r="C19" s="463">
        <v>5.9459102404408715E-2</v>
      </c>
      <c r="D19" s="462">
        <v>14169856.078470001</v>
      </c>
      <c r="E19" s="463">
        <v>-1.9404384575598253E-2</v>
      </c>
      <c r="F19" s="462">
        <v>20797</v>
      </c>
      <c r="G19" s="463">
        <v>0.55841139003372053</v>
      </c>
      <c r="H19" s="462">
        <v>3463166.4453199995</v>
      </c>
      <c r="I19" s="465">
        <v>0.34484438688941238</v>
      </c>
      <c r="J19" s="42"/>
      <c r="K19" s="331"/>
      <c r="L19" s="332"/>
      <c r="M19" s="331"/>
      <c r="N19" s="333"/>
      <c r="O19" s="268"/>
    </row>
    <row r="20" spans="1:16" ht="16.5" customHeight="1">
      <c r="A20" s="461" t="s">
        <v>409</v>
      </c>
      <c r="B20" s="462">
        <v>23</v>
      </c>
      <c r="C20" s="463">
        <v>-4.1666666666666664E-2</v>
      </c>
      <c r="D20" s="462">
        <v>120.77144</v>
      </c>
      <c r="E20" s="463">
        <v>-0.72303006767805855</v>
      </c>
      <c r="F20" s="462"/>
      <c r="G20" s="463"/>
      <c r="H20" s="462"/>
      <c r="I20" s="464"/>
      <c r="J20" s="42"/>
      <c r="K20" s="331"/>
      <c r="L20" s="332"/>
      <c r="M20" s="331"/>
      <c r="N20" s="333"/>
      <c r="O20" s="268"/>
    </row>
    <row r="21" spans="1:16" ht="16.5" customHeight="1">
      <c r="A21" s="466" t="s">
        <v>410</v>
      </c>
      <c r="B21" s="467">
        <v>152606</v>
      </c>
      <c r="C21" s="468">
        <v>3.0794274791113633E-2</v>
      </c>
      <c r="D21" s="467">
        <v>16612168.061930001</v>
      </c>
      <c r="E21" s="468">
        <v>-2.077992382682943E-2</v>
      </c>
      <c r="F21" s="467">
        <v>27245</v>
      </c>
      <c r="G21" s="468">
        <v>0.54301410205584189</v>
      </c>
      <c r="H21" s="467">
        <v>4142875.8714099997</v>
      </c>
      <c r="I21" s="469">
        <v>0.32854060272954599</v>
      </c>
      <c r="J21" s="42"/>
      <c r="K21" s="331"/>
      <c r="L21" s="332"/>
      <c r="M21" s="331"/>
      <c r="N21" s="333"/>
      <c r="O21" s="268"/>
    </row>
    <row r="22" spans="1:16" ht="12.75" customHeight="1">
      <c r="A22" s="17" t="s">
        <v>411</v>
      </c>
    </row>
    <row r="23" spans="1:16" ht="49.5" customHeight="1">
      <c r="A23" s="1172" t="s">
        <v>412</v>
      </c>
      <c r="B23" s="1172"/>
      <c r="C23" s="1172"/>
      <c r="D23" s="1172"/>
      <c r="E23" s="1172"/>
      <c r="F23" s="1172"/>
      <c r="G23" s="1172"/>
      <c r="H23" s="1172"/>
      <c r="I23" s="1172"/>
    </row>
    <row r="24" spans="1:16" ht="56.25" customHeight="1">
      <c r="A24" s="1172" t="s">
        <v>824</v>
      </c>
      <c r="B24" s="1172"/>
      <c r="C24" s="1172"/>
      <c r="D24" s="1172"/>
      <c r="E24" s="1172"/>
      <c r="F24" s="1172"/>
      <c r="G24" s="1172"/>
      <c r="H24" s="1172"/>
      <c r="I24" s="1172"/>
    </row>
    <row r="25" spans="1:16" ht="23.25" customHeight="1">
      <c r="A25" s="1165" t="s">
        <v>362</v>
      </c>
      <c r="B25" s="1165"/>
      <c r="C25" s="1165"/>
      <c r="D25" s="1165"/>
      <c r="E25" s="1165"/>
      <c r="F25" s="1165"/>
      <c r="G25" s="1165"/>
      <c r="H25" s="1165"/>
      <c r="I25" s="1165"/>
      <c r="J25" s="158"/>
      <c r="K25" s="71"/>
      <c r="L25" s="71"/>
      <c r="M25" s="71"/>
      <c r="N25" s="71"/>
      <c r="O25" s="71"/>
      <c r="P25" s="71"/>
    </row>
    <row r="26" spans="1:16">
      <c r="A26" s="158"/>
      <c r="B26" s="71"/>
      <c r="C26" s="71"/>
      <c r="D26" s="71"/>
      <c r="E26" s="71"/>
      <c r="F26" s="71"/>
      <c r="G26" s="71"/>
    </row>
    <row r="27" spans="1:16" ht="12.75" customHeight="1">
      <c r="A27" s="631" t="s">
        <v>86</v>
      </c>
    </row>
    <row r="28" spans="1:16" ht="12.75" customHeight="1"/>
    <row r="29" spans="1:16" ht="12.75" customHeight="1"/>
    <row r="30" spans="1:16" ht="12.75" customHeight="1"/>
    <row r="31" spans="1:16" ht="12.75" customHeight="1"/>
    <row r="32" spans="1:16" ht="12.75" customHeight="1">
      <c r="I32" s="35" t="s">
        <v>863</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1" t="s">
        <v>736</v>
      </c>
    </row>
    <row r="2" spans="1:5" ht="12.75" customHeight="1">
      <c r="A2" s="540" t="s">
        <v>737</v>
      </c>
    </row>
    <row r="3" spans="1:5" ht="12.75" customHeight="1"/>
    <row r="4" spans="1:5" ht="12.75" customHeight="1">
      <c r="D4" s="65" t="s">
        <v>340</v>
      </c>
      <c r="E4" s="74"/>
    </row>
    <row r="5" spans="1:5" ht="45" customHeight="1">
      <c r="A5" s="1169" t="s">
        <v>330</v>
      </c>
      <c r="B5" s="470" t="s">
        <v>368</v>
      </c>
      <c r="C5" s="1175" t="s">
        <v>369</v>
      </c>
      <c r="D5" s="1175"/>
    </row>
    <row r="6" spans="1:5" ht="22.5" customHeight="1">
      <c r="A6" s="1173"/>
      <c r="B6" s="807">
        <v>44377</v>
      </c>
      <c r="C6" s="808" t="s">
        <v>370</v>
      </c>
      <c r="D6" s="808" t="s">
        <v>371</v>
      </c>
    </row>
    <row r="7" spans="1:5" ht="12.75" customHeight="1">
      <c r="A7" s="479" t="s">
        <v>372</v>
      </c>
      <c r="B7" s="480">
        <v>14088341.942489998</v>
      </c>
      <c r="C7" s="481">
        <v>-1.9507133244874325E-2</v>
      </c>
      <c r="D7" s="480">
        <v>-280290.83411999978</v>
      </c>
      <c r="E7" s="44"/>
    </row>
    <row r="8" spans="1:5" ht="12.75" customHeight="1">
      <c r="A8" s="471" t="s">
        <v>373</v>
      </c>
      <c r="B8" s="472">
        <v>23582.501059999999</v>
      </c>
      <c r="C8" s="473">
        <v>2.9372801610957545E-2</v>
      </c>
      <c r="D8" s="472">
        <v>672.91861999999674</v>
      </c>
      <c r="E8" s="53"/>
    </row>
    <row r="9" spans="1:5" ht="12.75" customHeight="1">
      <c r="A9" s="471" t="s">
        <v>374</v>
      </c>
      <c r="B9" s="472">
        <v>4364944.5211499995</v>
      </c>
      <c r="C9" s="473">
        <v>1.189341641080394E-2</v>
      </c>
      <c r="D9" s="472">
        <v>51303.923870000057</v>
      </c>
      <c r="E9" s="53"/>
    </row>
    <row r="10" spans="1:5" ht="12.75" customHeight="1">
      <c r="A10" s="471" t="s">
        <v>375</v>
      </c>
      <c r="B10" s="472">
        <v>126009.45785999999</v>
      </c>
      <c r="C10" s="473">
        <v>5.4373996090970274E-2</v>
      </c>
      <c r="D10" s="472">
        <v>6498.2992699999886</v>
      </c>
    </row>
    <row r="11" spans="1:5" ht="12.75" customHeight="1">
      <c r="A11" s="471" t="s">
        <v>376</v>
      </c>
      <c r="B11" s="472">
        <v>9408972.8228999991</v>
      </c>
      <c r="C11" s="473">
        <v>-3.7001794384868295E-2</v>
      </c>
      <c r="D11" s="472">
        <v>-361525.98804000206</v>
      </c>
    </row>
    <row r="12" spans="1:5" ht="12.75" customHeight="1">
      <c r="A12" s="471" t="s">
        <v>377</v>
      </c>
      <c r="B12" s="472">
        <v>164832.63952</v>
      </c>
      <c r="C12" s="473">
        <v>0.16019983991939588</v>
      </c>
      <c r="D12" s="472">
        <v>22760.012159999984</v>
      </c>
    </row>
    <row r="13" spans="1:5" ht="12.75" customHeight="1">
      <c r="A13" s="479" t="s">
        <v>378</v>
      </c>
      <c r="B13" s="480">
        <v>6037468.5609700009</v>
      </c>
      <c r="C13" s="481">
        <v>-3.2058510466879998E-2</v>
      </c>
      <c r="D13" s="480">
        <v>-199962.75719999801</v>
      </c>
    </row>
    <row r="14" spans="1:5" ht="12.75" customHeight="1">
      <c r="A14" s="471" t="s">
        <v>379</v>
      </c>
      <c r="B14" s="472">
        <v>122751.25719000002</v>
      </c>
      <c r="C14" s="473">
        <v>-0.42518681126438967</v>
      </c>
      <c r="D14" s="472">
        <v>-90798.570119999975</v>
      </c>
    </row>
    <row r="15" spans="1:5" ht="12.75" customHeight="1">
      <c r="A15" s="471" t="s">
        <v>380</v>
      </c>
      <c r="B15" s="472">
        <v>5388026.31654</v>
      </c>
      <c r="C15" s="473">
        <v>-8.8512584388093524E-3</v>
      </c>
      <c r="D15" s="472">
        <v>-48116.706810001284</v>
      </c>
    </row>
    <row r="16" spans="1:5" ht="12.75" customHeight="1">
      <c r="A16" s="471" t="s">
        <v>381</v>
      </c>
      <c r="B16" s="472">
        <v>34879.678980000004</v>
      </c>
      <c r="C16" s="473">
        <v>-0.22096364815392633</v>
      </c>
      <c r="D16" s="472">
        <v>-9893.1726299999937</v>
      </c>
    </row>
    <row r="17" spans="1:6" ht="12.75" customHeight="1">
      <c r="A17" s="471" t="s">
        <v>382</v>
      </c>
      <c r="B17" s="472">
        <v>491811.30825999996</v>
      </c>
      <c r="C17" s="473">
        <v>-9.4212793852900795E-2</v>
      </c>
      <c r="D17" s="472">
        <v>-51154.307640000014</v>
      </c>
    </row>
    <row r="18" spans="1:6" ht="22.5">
      <c r="A18" s="474" t="s">
        <v>383</v>
      </c>
      <c r="B18" s="472">
        <v>111079.11981</v>
      </c>
      <c r="C18" s="473">
        <v>-0.20596095312970303</v>
      </c>
      <c r="D18" s="472">
        <v>-28812.136479999957</v>
      </c>
    </row>
    <row r="19" spans="1:6" ht="12.75" customHeight="1">
      <c r="A19" s="482" t="s">
        <v>384</v>
      </c>
      <c r="B19" s="483">
        <v>20236889.623270001</v>
      </c>
      <c r="C19" s="484">
        <v>-2.4538071117256956E-2</v>
      </c>
      <c r="D19" s="483">
        <v>-509065.72779999301</v>
      </c>
    </row>
    <row r="20" spans="1:6" ht="12.75" customHeight="1">
      <c r="A20" s="471" t="s">
        <v>385</v>
      </c>
      <c r="B20" s="472">
        <v>29166391.456169993</v>
      </c>
      <c r="C20" s="473">
        <v>4.4156383398252378E-3</v>
      </c>
      <c r="D20" s="472">
        <v>128222.05412998796</v>
      </c>
    </row>
    <row r="21" spans="1:6" ht="12.75" customHeight="1">
      <c r="A21" s="475" t="s">
        <v>272</v>
      </c>
      <c r="B21" s="476">
        <v>2366632.9919700003</v>
      </c>
      <c r="C21" s="477">
        <v>1.9614999700932785E-2</v>
      </c>
      <c r="D21" s="476">
        <v>45528.464610000141</v>
      </c>
    </row>
    <row r="22" spans="1:6" ht="12.75" customHeight="1">
      <c r="A22" s="475" t="s">
        <v>278</v>
      </c>
      <c r="B22" s="476">
        <v>99920.135509999993</v>
      </c>
      <c r="C22" s="477">
        <v>0.31029830794896807</v>
      </c>
      <c r="D22" s="476">
        <v>23662.587969999993</v>
      </c>
    </row>
    <row r="23" spans="1:6" ht="12.75" customHeight="1">
      <c r="A23" s="475" t="s">
        <v>274</v>
      </c>
      <c r="B23" s="476">
        <v>9691983.4546800014</v>
      </c>
      <c r="C23" s="477">
        <v>-0.21535777636912096</v>
      </c>
      <c r="D23" s="476">
        <v>-2660121.9543699995</v>
      </c>
    </row>
    <row r="24" spans="1:6" ht="12.75" customHeight="1">
      <c r="A24" s="475" t="s">
        <v>275</v>
      </c>
      <c r="B24" s="476">
        <v>7647578.0154599994</v>
      </c>
      <c r="C24" s="477">
        <v>0.36887147804431719</v>
      </c>
      <c r="D24" s="476">
        <v>2060802.2383899996</v>
      </c>
    </row>
    <row r="25" spans="1:6" ht="22.5">
      <c r="A25" s="478" t="s">
        <v>386</v>
      </c>
      <c r="B25" s="476">
        <v>430775.02565000003</v>
      </c>
      <c r="C25" s="477">
        <v>5.1409114135317881E-2</v>
      </c>
      <c r="D25" s="476">
        <v>21062.935600000084</v>
      </c>
    </row>
    <row r="26" spans="1:6">
      <c r="A26" s="482" t="s">
        <v>387</v>
      </c>
      <c r="B26" s="483">
        <v>20236889.623270001</v>
      </c>
      <c r="C26" s="484">
        <v>-2.4538071117256956E-2</v>
      </c>
      <c r="D26" s="483">
        <v>-509065.72779999301</v>
      </c>
    </row>
    <row r="27" spans="1:6" ht="12.75" customHeight="1">
      <c r="A27" s="471" t="s">
        <v>388</v>
      </c>
      <c r="B27" s="472">
        <v>29166391.456169993</v>
      </c>
      <c r="C27" s="473">
        <v>4.4156383398252378E-3</v>
      </c>
      <c r="D27" s="472">
        <v>128222.05412998796</v>
      </c>
    </row>
    <row r="28" spans="1:6" ht="12.75" customHeight="1">
      <c r="A28" s="22" t="s">
        <v>329</v>
      </c>
    </row>
    <row r="29" spans="1:6" ht="12.75" customHeight="1">
      <c r="E29" s="71"/>
      <c r="F29" s="71"/>
    </row>
    <row r="30" spans="1:6" ht="26.25" customHeight="1">
      <c r="A30" s="1165" t="s">
        <v>362</v>
      </c>
      <c r="B30" s="1165"/>
      <c r="C30" s="1165"/>
      <c r="D30" s="1165"/>
      <c r="E30" s="71"/>
      <c r="F30" s="71"/>
    </row>
    <row r="31" spans="1:6" ht="12.75" customHeight="1"/>
    <row r="32" spans="1:6" ht="12.75" customHeight="1">
      <c r="A32" s="150" t="s">
        <v>738</v>
      </c>
    </row>
    <row r="33" spans="1:4" ht="12.75" customHeight="1">
      <c r="A33" s="537" t="s">
        <v>1088</v>
      </c>
    </row>
    <row r="34" spans="1:4" s="268" customFormat="1" ht="12.75" customHeight="1">
      <c r="A34" s="43"/>
    </row>
    <row r="35" spans="1:4" s="268" customFormat="1" ht="12.75" customHeight="1">
      <c r="A35" s="43"/>
      <c r="D35" s="65" t="s">
        <v>265</v>
      </c>
    </row>
    <row r="36" spans="1:4" ht="55.5" customHeight="1">
      <c r="A36" s="1169" t="s">
        <v>330</v>
      </c>
      <c r="B36" s="485" t="s">
        <v>331</v>
      </c>
      <c r="C36" s="1175" t="s">
        <v>389</v>
      </c>
      <c r="D36" s="1175"/>
    </row>
    <row r="37" spans="1:4" ht="21" customHeight="1">
      <c r="A37" s="1174"/>
      <c r="B37" s="510" t="s">
        <v>1540</v>
      </c>
      <c r="C37" s="470" t="s">
        <v>370</v>
      </c>
      <c r="D37" s="470" t="s">
        <v>371</v>
      </c>
    </row>
    <row r="38" spans="1:4">
      <c r="A38" s="80" t="s">
        <v>390</v>
      </c>
      <c r="B38" s="129">
        <v>322084.43648999993</v>
      </c>
      <c r="C38" s="130">
        <v>-1.3525628941525645E-2</v>
      </c>
      <c r="D38" s="129">
        <v>-4416.1254500000505</v>
      </c>
    </row>
    <row r="39" spans="1:4">
      <c r="A39" s="80" t="s">
        <v>332</v>
      </c>
      <c r="B39" s="129">
        <v>70404.785720000014</v>
      </c>
      <c r="C39" s="130">
        <v>-0.24858889610731341</v>
      </c>
      <c r="D39" s="129">
        <v>-23291.974089999989</v>
      </c>
    </row>
    <row r="40" spans="1:4">
      <c r="A40" s="131" t="s">
        <v>333</v>
      </c>
      <c r="B40" s="132">
        <v>251679.65077000004</v>
      </c>
      <c r="C40" s="133">
        <v>8.1080499834189024E-2</v>
      </c>
      <c r="D40" s="134">
        <v>18875.84864000004</v>
      </c>
    </row>
    <row r="41" spans="1:4">
      <c r="A41" s="80" t="s">
        <v>391</v>
      </c>
      <c r="B41" s="129">
        <v>18319.628310000004</v>
      </c>
      <c r="C41" s="130">
        <v>0.32783966818434207</v>
      </c>
      <c r="D41" s="129">
        <v>4523.0617900000034</v>
      </c>
    </row>
    <row r="42" spans="1:4">
      <c r="A42" s="80" t="s">
        <v>392</v>
      </c>
      <c r="B42" s="129">
        <v>18696.158590000003</v>
      </c>
      <c r="C42" s="130">
        <v>0.66012758029063123</v>
      </c>
      <c r="D42" s="129">
        <v>7434.2779900000023</v>
      </c>
    </row>
    <row r="43" spans="1:4" ht="19.5" customHeight="1">
      <c r="A43" s="131" t="s">
        <v>393</v>
      </c>
      <c r="B43" s="132">
        <v>-376.53027999999932</v>
      </c>
      <c r="C43" s="133">
        <v>-1.1485510599277717</v>
      </c>
      <c r="D43" s="134">
        <v>-2911.2161999999994</v>
      </c>
    </row>
    <row r="44" spans="1:4">
      <c r="A44" s="80" t="s">
        <v>394</v>
      </c>
      <c r="B44" s="129">
        <v>634006.26949000009</v>
      </c>
      <c r="C44" s="130">
        <v>3.9582257471166428E-2</v>
      </c>
      <c r="D44" s="129">
        <v>24139.888130000094</v>
      </c>
    </row>
    <row r="45" spans="1:4">
      <c r="A45" s="80" t="s">
        <v>395</v>
      </c>
      <c r="B45" s="129">
        <v>619651.80407000007</v>
      </c>
      <c r="C45" s="130">
        <v>-7.8010022297944806E-2</v>
      </c>
      <c r="D45" s="129">
        <v>-52429.041770000011</v>
      </c>
    </row>
    <row r="46" spans="1:4" ht="19.5" customHeight="1">
      <c r="A46" s="131" t="s">
        <v>334</v>
      </c>
      <c r="B46" s="132">
        <v>14354.465420000004</v>
      </c>
      <c r="C46" s="133">
        <v>-1.2307255320764596</v>
      </c>
      <c r="D46" s="134">
        <v>76568.929900000003</v>
      </c>
    </row>
    <row r="47" spans="1:4" ht="28.5" customHeight="1">
      <c r="A47" s="80" t="s">
        <v>335</v>
      </c>
      <c r="B47" s="129">
        <v>265657.58591000002</v>
      </c>
      <c r="C47" s="130">
        <v>0.5344929053279861</v>
      </c>
      <c r="D47" s="129">
        <v>92533.562340000033</v>
      </c>
    </row>
    <row r="48" spans="1:4" ht="19.5" customHeight="1">
      <c r="A48" s="80" t="s">
        <v>336</v>
      </c>
      <c r="B48" s="129">
        <v>65643.993469999987</v>
      </c>
      <c r="C48" s="130">
        <v>-0.34196885769011548</v>
      </c>
      <c r="D48" s="129">
        <v>-34114.193110000007</v>
      </c>
    </row>
    <row r="49" spans="1:4">
      <c r="A49" s="80" t="s">
        <v>396</v>
      </c>
      <c r="B49" s="129">
        <v>200013.59243999998</v>
      </c>
      <c r="C49" s="130">
        <v>1.726249718479494</v>
      </c>
      <c r="D49" s="129">
        <v>126647.75544999997</v>
      </c>
    </row>
    <row r="50" spans="1:4">
      <c r="A50" s="80" t="s">
        <v>397</v>
      </c>
      <c r="B50" s="129">
        <v>34491.023839999994</v>
      </c>
      <c r="C50" s="130">
        <v>1.5726924708778847</v>
      </c>
      <c r="D50" s="129">
        <v>21084.437459999994</v>
      </c>
    </row>
    <row r="51" spans="1:4" ht="19.5" customHeight="1">
      <c r="A51" s="486" t="s">
        <v>398</v>
      </c>
      <c r="B51" s="487">
        <v>165522.56859999997</v>
      </c>
      <c r="C51" s="488">
        <v>1.7605843454686889</v>
      </c>
      <c r="D51" s="489">
        <v>105563.31798999995</v>
      </c>
    </row>
    <row r="52" spans="1:4" ht="12.75" customHeight="1"/>
    <row r="53" spans="1:4" ht="21" customHeight="1">
      <c r="A53" s="1165" t="s">
        <v>337</v>
      </c>
      <c r="B53" s="1165"/>
      <c r="C53" s="1165"/>
    </row>
    <row r="54" spans="1:4" ht="12.75" customHeight="1"/>
    <row r="55" spans="1:4" ht="12.75" customHeight="1">
      <c r="A55" s="631" t="s">
        <v>86</v>
      </c>
    </row>
    <row r="56" spans="1:4" ht="12.75" customHeight="1">
      <c r="D56" s="35" t="s">
        <v>1163</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8.85546875" style="268" customWidth="1"/>
    <col min="3" max="3" width="13.140625" style="268" customWidth="1"/>
    <col min="4" max="18" width="10" customWidth="1"/>
    <col min="19" max="19" width="12.140625" customWidth="1"/>
  </cols>
  <sheetData>
    <row r="1" spans="1:20" ht="18">
      <c r="A1" s="681" t="s">
        <v>1009</v>
      </c>
      <c r="B1" s="681"/>
      <c r="C1" s="681"/>
      <c r="D1" s="576"/>
      <c r="E1" s="576"/>
      <c r="F1" s="576"/>
      <c r="G1" s="576"/>
      <c r="H1" s="576"/>
      <c r="I1" s="576"/>
      <c r="J1" s="576"/>
      <c r="K1" s="576"/>
      <c r="L1" s="576"/>
      <c r="M1" s="576"/>
      <c r="N1" s="576"/>
      <c r="O1" s="576"/>
      <c r="P1" s="576"/>
      <c r="Q1" s="576"/>
      <c r="R1" s="576"/>
      <c r="S1" s="576"/>
    </row>
    <row r="2" spans="1:20" ht="16.5">
      <c r="A2" s="682" t="s">
        <v>1010</v>
      </c>
      <c r="B2" s="682"/>
      <c r="C2" s="682"/>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3" t="s">
        <v>684</v>
      </c>
      <c r="B4" s="153"/>
      <c r="C4" s="153"/>
      <c r="D4" s="351"/>
      <c r="E4" s="5"/>
      <c r="F4" s="6"/>
      <c r="G4" s="7"/>
      <c r="S4" s="140" t="str">
        <f>Naslovnica!A20</f>
        <v>Srpanj 2021.</v>
      </c>
    </row>
    <row r="5" spans="1:20" ht="12.75" customHeight="1">
      <c r="A5" s="567" t="s">
        <v>982</v>
      </c>
      <c r="B5" s="567"/>
      <c r="C5" s="567"/>
      <c r="D5" s="352"/>
      <c r="E5" s="9"/>
      <c r="F5" s="10"/>
      <c r="G5" s="11"/>
      <c r="S5" s="545" t="str">
        <f>Naslovnica!A24</f>
        <v>July 2021</v>
      </c>
    </row>
    <row r="6" spans="1:20" ht="12.75" customHeight="1">
      <c r="E6" s="268"/>
    </row>
    <row r="7" spans="1:20" ht="12.75" customHeight="1">
      <c r="A7" s="1062"/>
      <c r="B7" s="1062"/>
      <c r="C7" s="1062"/>
      <c r="D7" s="1068" t="s">
        <v>19</v>
      </c>
      <c r="E7" s="1068"/>
      <c r="F7" s="1068"/>
      <c r="G7" s="1068" t="s">
        <v>20</v>
      </c>
      <c r="H7" s="1068"/>
      <c r="I7" s="1068"/>
      <c r="J7" s="1068" t="s">
        <v>21</v>
      </c>
      <c r="K7" s="1068"/>
      <c r="L7" s="1068"/>
      <c r="M7" s="1068" t="s">
        <v>22</v>
      </c>
      <c r="N7" s="1068"/>
      <c r="O7" s="1068"/>
      <c r="P7" s="1068" t="s">
        <v>646</v>
      </c>
      <c r="Q7" s="1068"/>
      <c r="R7" s="1068"/>
      <c r="S7" s="1068" t="s">
        <v>504</v>
      </c>
    </row>
    <row r="8" spans="1:20" ht="15" customHeight="1">
      <c r="A8" s="1063"/>
      <c r="B8" s="1063"/>
      <c r="C8" s="1063"/>
      <c r="D8" s="1069" t="s">
        <v>644</v>
      </c>
      <c r="E8" s="1070"/>
      <c r="F8" s="1070"/>
      <c r="G8" s="1069" t="s">
        <v>645</v>
      </c>
      <c r="H8" s="1070"/>
      <c r="I8" s="1070"/>
      <c r="J8" s="1069" t="s">
        <v>644</v>
      </c>
      <c r="K8" s="1070"/>
      <c r="L8" s="1070"/>
      <c r="M8" s="1069" t="s">
        <v>644</v>
      </c>
      <c r="N8" s="1070"/>
      <c r="O8" s="1070"/>
      <c r="P8" s="1069" t="s">
        <v>644</v>
      </c>
      <c r="Q8" s="1070"/>
      <c r="R8" s="1070"/>
      <c r="S8" s="1062"/>
    </row>
    <row r="9" spans="1:20">
      <c r="A9" s="1063" t="s">
        <v>643</v>
      </c>
      <c r="B9" s="1063"/>
      <c r="C9" s="1063"/>
      <c r="D9" s="684" t="s">
        <v>122</v>
      </c>
      <c r="E9" s="684" t="s">
        <v>123</v>
      </c>
      <c r="F9" s="684" t="s">
        <v>124</v>
      </c>
      <c r="G9" s="684" t="s">
        <v>122</v>
      </c>
      <c r="H9" s="684" t="s">
        <v>123</v>
      </c>
      <c r="I9" s="684" t="s">
        <v>124</v>
      </c>
      <c r="J9" s="684" t="s">
        <v>122</v>
      </c>
      <c r="K9" s="684" t="s">
        <v>123</v>
      </c>
      <c r="L9" s="684" t="s">
        <v>124</v>
      </c>
      <c r="M9" s="684" t="s">
        <v>122</v>
      </c>
      <c r="N9" s="684" t="s">
        <v>123</v>
      </c>
      <c r="O9" s="684" t="s">
        <v>124</v>
      </c>
      <c r="P9" s="684" t="s">
        <v>122</v>
      </c>
      <c r="Q9" s="684" t="s">
        <v>123</v>
      </c>
      <c r="R9" s="684" t="s">
        <v>124</v>
      </c>
      <c r="S9" s="1062"/>
    </row>
    <row r="10" spans="1:20" s="343" customFormat="1" ht="22.5" customHeight="1">
      <c r="A10" s="1056" t="s">
        <v>647</v>
      </c>
      <c r="B10" s="1056"/>
      <c r="C10" s="1056"/>
      <c r="D10" s="686">
        <v>22252</v>
      </c>
      <c r="E10" s="686">
        <v>649920</v>
      </c>
      <c r="F10" s="686">
        <v>19295</v>
      </c>
      <c r="G10" s="686">
        <v>25382</v>
      </c>
      <c r="H10" s="686">
        <v>332738</v>
      </c>
      <c r="I10" s="686">
        <v>6878</v>
      </c>
      <c r="J10" s="686">
        <v>35862</v>
      </c>
      <c r="K10" s="686">
        <v>365898</v>
      </c>
      <c r="L10" s="686">
        <v>9035</v>
      </c>
      <c r="M10" s="686">
        <v>21366</v>
      </c>
      <c r="N10" s="686">
        <v>565934</v>
      </c>
      <c r="O10" s="686">
        <v>18056</v>
      </c>
      <c r="P10" s="686">
        <v>104862</v>
      </c>
      <c r="Q10" s="686">
        <v>1914490</v>
      </c>
      <c r="R10" s="686">
        <v>53264</v>
      </c>
      <c r="S10" s="686">
        <v>2072616</v>
      </c>
    </row>
    <row r="11" spans="1:20" ht="21.75" customHeight="1">
      <c r="A11" s="1058" t="s">
        <v>648</v>
      </c>
      <c r="B11" s="1058"/>
      <c r="C11" s="1058"/>
      <c r="D11" s="685">
        <v>1.073619039899335E-2</v>
      </c>
      <c r="E11" s="685">
        <v>0.31357472874859599</v>
      </c>
      <c r="F11" s="685">
        <v>9.3094910007449523E-3</v>
      </c>
      <c r="G11" s="685">
        <v>1.224635919051093E-2</v>
      </c>
      <c r="H11" s="685">
        <v>0.16054010969711707</v>
      </c>
      <c r="I11" s="685">
        <v>3.3185114850025283E-3</v>
      </c>
      <c r="J11" s="685">
        <v>1.730277099086372E-2</v>
      </c>
      <c r="K11" s="685">
        <v>0.17653921421044708</v>
      </c>
      <c r="L11" s="685">
        <v>4.3592252496362088E-3</v>
      </c>
      <c r="M11" s="685">
        <v>1.030871130976505E-2</v>
      </c>
      <c r="N11" s="685">
        <v>0.27305299196763899</v>
      </c>
      <c r="O11" s="685">
        <v>8.7116957506841591E-3</v>
      </c>
      <c r="P11" s="685">
        <v>5.0594031890133048E-2</v>
      </c>
      <c r="Q11" s="685">
        <v>0.92370704462379916</v>
      </c>
      <c r="R11" s="685">
        <v>2.5698923486067848E-2</v>
      </c>
      <c r="S11" s="685">
        <v>1</v>
      </c>
    </row>
    <row r="12" spans="1:20" ht="22.5" customHeight="1">
      <c r="A12" s="1061" t="s">
        <v>649</v>
      </c>
      <c r="B12" s="1061"/>
      <c r="C12" s="1061"/>
      <c r="D12" s="344">
        <v>21</v>
      </c>
      <c r="E12" s="344">
        <v>20</v>
      </c>
      <c r="F12" s="344">
        <v>4</v>
      </c>
      <c r="G12" s="344">
        <v>23</v>
      </c>
      <c r="H12" s="344">
        <v>30</v>
      </c>
      <c r="I12" s="344">
        <v>2</v>
      </c>
      <c r="J12" s="344">
        <v>17</v>
      </c>
      <c r="K12" s="344">
        <v>31</v>
      </c>
      <c r="L12" s="344">
        <v>2</v>
      </c>
      <c r="M12" s="344">
        <v>11</v>
      </c>
      <c r="N12" s="344">
        <v>28</v>
      </c>
      <c r="O12" s="344">
        <v>4</v>
      </c>
      <c r="P12" s="344">
        <v>72</v>
      </c>
      <c r="Q12" s="344">
        <v>109</v>
      </c>
      <c r="R12" s="344">
        <v>12</v>
      </c>
      <c r="S12" s="344">
        <v>193</v>
      </c>
    </row>
    <row r="13" spans="1:20" ht="22.5" customHeight="1">
      <c r="A13" s="1061" t="s">
        <v>650</v>
      </c>
      <c r="B13" s="1061"/>
      <c r="C13" s="1061"/>
      <c r="D13" s="344">
        <v>0</v>
      </c>
      <c r="E13" s="344">
        <v>0</v>
      </c>
      <c r="F13" s="344">
        <v>0</v>
      </c>
      <c r="G13" s="344">
        <v>0</v>
      </c>
      <c r="H13" s="344">
        <v>1</v>
      </c>
      <c r="I13" s="344">
        <v>0</v>
      </c>
      <c r="J13" s="344">
        <v>0</v>
      </c>
      <c r="K13" s="344">
        <v>1</v>
      </c>
      <c r="L13" s="344">
        <v>0</v>
      </c>
      <c r="M13" s="344">
        <v>0</v>
      </c>
      <c r="N13" s="344">
        <v>1</v>
      </c>
      <c r="O13" s="344">
        <v>0</v>
      </c>
      <c r="P13" s="344">
        <v>0</v>
      </c>
      <c r="Q13" s="344">
        <v>3</v>
      </c>
      <c r="R13" s="344">
        <v>0</v>
      </c>
      <c r="S13" s="344">
        <v>3</v>
      </c>
    </row>
    <row r="14" spans="1:20" ht="22.5" customHeight="1">
      <c r="A14" s="1061" t="s">
        <v>651</v>
      </c>
      <c r="B14" s="1061"/>
      <c r="C14" s="1061"/>
      <c r="D14" s="344">
        <v>1366</v>
      </c>
      <c r="E14" s="344">
        <v>0</v>
      </c>
      <c r="F14" s="344">
        <v>0</v>
      </c>
      <c r="G14" s="344">
        <v>1366</v>
      </c>
      <c r="H14" s="344">
        <v>0</v>
      </c>
      <c r="I14" s="344">
        <v>0</v>
      </c>
      <c r="J14" s="344">
        <v>2735</v>
      </c>
      <c r="K14" s="344">
        <v>0</v>
      </c>
      <c r="L14" s="344">
        <v>0</v>
      </c>
      <c r="M14" s="344">
        <v>1366</v>
      </c>
      <c r="N14" s="344">
        <v>0</v>
      </c>
      <c r="O14" s="344">
        <v>0</v>
      </c>
      <c r="P14" s="344">
        <v>6833</v>
      </c>
      <c r="Q14" s="344">
        <v>0</v>
      </c>
      <c r="R14" s="344">
        <v>0</v>
      </c>
      <c r="S14" s="344">
        <v>6833</v>
      </c>
      <c r="T14" s="77"/>
    </row>
    <row r="15" spans="1:20" ht="21.75" customHeight="1">
      <c r="A15" s="1058" t="s">
        <v>652</v>
      </c>
      <c r="B15" s="1058"/>
      <c r="C15" s="1058"/>
      <c r="D15" s="689">
        <v>1387</v>
      </c>
      <c r="E15" s="689">
        <v>20</v>
      </c>
      <c r="F15" s="689">
        <v>4</v>
      </c>
      <c r="G15" s="689">
        <v>1389</v>
      </c>
      <c r="H15" s="689">
        <v>31</v>
      </c>
      <c r="I15" s="689">
        <v>2</v>
      </c>
      <c r="J15" s="689">
        <v>2752</v>
      </c>
      <c r="K15" s="689">
        <v>32</v>
      </c>
      <c r="L15" s="689">
        <v>2</v>
      </c>
      <c r="M15" s="689">
        <v>1377</v>
      </c>
      <c r="N15" s="689">
        <v>29</v>
      </c>
      <c r="O15" s="689">
        <v>4</v>
      </c>
      <c r="P15" s="689">
        <v>6905</v>
      </c>
      <c r="Q15" s="689">
        <v>112</v>
      </c>
      <c r="R15" s="689">
        <v>12</v>
      </c>
      <c r="S15" s="689">
        <v>7029</v>
      </c>
    </row>
    <row r="16" spans="1:20" ht="22.5" customHeight="1">
      <c r="A16" s="1059" t="s">
        <v>653</v>
      </c>
      <c r="B16" s="1059"/>
      <c r="C16" s="1059"/>
      <c r="D16" s="175">
        <v>1</v>
      </c>
      <c r="E16" s="175">
        <v>12</v>
      </c>
      <c r="F16" s="175">
        <v>0</v>
      </c>
      <c r="G16" s="175">
        <v>2</v>
      </c>
      <c r="H16" s="175">
        <v>7</v>
      </c>
      <c r="I16" s="175">
        <v>0</v>
      </c>
      <c r="J16" s="175">
        <v>0</v>
      </c>
      <c r="K16" s="175">
        <v>12</v>
      </c>
      <c r="L16" s="175">
        <v>0</v>
      </c>
      <c r="M16" s="175">
        <v>0</v>
      </c>
      <c r="N16" s="175">
        <v>19</v>
      </c>
      <c r="O16" s="175">
        <v>0</v>
      </c>
      <c r="P16" s="175">
        <v>3</v>
      </c>
      <c r="Q16" s="175">
        <v>50</v>
      </c>
      <c r="R16" s="175">
        <v>0</v>
      </c>
      <c r="S16" s="175">
        <v>53</v>
      </c>
    </row>
    <row r="17" spans="1:20" ht="22.5" customHeight="1">
      <c r="A17" s="1059" t="s">
        <v>654</v>
      </c>
      <c r="B17" s="1059"/>
      <c r="C17" s="1059"/>
      <c r="D17" s="176">
        <v>12</v>
      </c>
      <c r="E17" s="175">
        <v>0</v>
      </c>
      <c r="F17" s="175">
        <v>1</v>
      </c>
      <c r="G17" s="175">
        <v>7</v>
      </c>
      <c r="H17" s="175">
        <v>2</v>
      </c>
      <c r="I17" s="175">
        <v>0</v>
      </c>
      <c r="J17" s="175">
        <v>11</v>
      </c>
      <c r="K17" s="175">
        <v>0</v>
      </c>
      <c r="L17" s="175">
        <v>1</v>
      </c>
      <c r="M17" s="175">
        <v>19</v>
      </c>
      <c r="N17" s="175">
        <v>0</v>
      </c>
      <c r="O17" s="175">
        <v>0</v>
      </c>
      <c r="P17" s="175">
        <v>49</v>
      </c>
      <c r="Q17" s="175">
        <v>2</v>
      </c>
      <c r="R17" s="175">
        <v>2</v>
      </c>
      <c r="S17" s="175">
        <v>53</v>
      </c>
    </row>
    <row r="18" spans="1:20" ht="22.5" customHeight="1">
      <c r="A18" s="1060" t="s">
        <v>655</v>
      </c>
      <c r="B18" s="1060"/>
      <c r="C18" s="1060"/>
      <c r="D18" s="175">
        <v>5</v>
      </c>
      <c r="E18" s="175">
        <v>10</v>
      </c>
      <c r="F18" s="175">
        <v>0</v>
      </c>
      <c r="G18" s="175">
        <v>1</v>
      </c>
      <c r="H18" s="175">
        <v>3</v>
      </c>
      <c r="I18" s="175">
        <v>0</v>
      </c>
      <c r="J18" s="175">
        <v>0</v>
      </c>
      <c r="K18" s="175">
        <v>5</v>
      </c>
      <c r="L18" s="175">
        <v>0</v>
      </c>
      <c r="M18" s="175">
        <v>3</v>
      </c>
      <c r="N18" s="175">
        <v>8</v>
      </c>
      <c r="O18" s="175">
        <v>0</v>
      </c>
      <c r="P18" s="175">
        <v>9</v>
      </c>
      <c r="Q18" s="175">
        <v>26</v>
      </c>
      <c r="R18" s="175">
        <v>0</v>
      </c>
      <c r="S18" s="175">
        <v>35</v>
      </c>
    </row>
    <row r="19" spans="1:20" ht="22.5" customHeight="1">
      <c r="A19" s="1057" t="s">
        <v>656</v>
      </c>
      <c r="B19" s="1057"/>
      <c r="C19" s="1057"/>
      <c r="D19" s="175">
        <v>0</v>
      </c>
      <c r="E19" s="175">
        <v>1</v>
      </c>
      <c r="F19" s="175">
        <v>0</v>
      </c>
      <c r="G19" s="175">
        <v>5</v>
      </c>
      <c r="H19" s="175">
        <v>17</v>
      </c>
      <c r="I19" s="175">
        <v>0</v>
      </c>
      <c r="J19" s="175">
        <v>4</v>
      </c>
      <c r="K19" s="175">
        <v>5</v>
      </c>
      <c r="L19" s="175">
        <v>0</v>
      </c>
      <c r="M19" s="175">
        <v>0</v>
      </c>
      <c r="N19" s="175">
        <v>3</v>
      </c>
      <c r="O19" s="175">
        <v>0</v>
      </c>
      <c r="P19" s="175">
        <v>9</v>
      </c>
      <c r="Q19" s="175">
        <v>26</v>
      </c>
      <c r="R19" s="175">
        <v>0</v>
      </c>
      <c r="S19" s="175">
        <v>35</v>
      </c>
    </row>
    <row r="20" spans="1:20" ht="22.5" customHeight="1">
      <c r="A20" s="1058" t="s">
        <v>657</v>
      </c>
      <c r="B20" s="1058"/>
      <c r="C20" s="1058"/>
      <c r="D20" s="689">
        <v>6</v>
      </c>
      <c r="E20" s="689">
        <v>-21</v>
      </c>
      <c r="F20" s="689">
        <v>1</v>
      </c>
      <c r="G20" s="689">
        <v>9</v>
      </c>
      <c r="H20" s="689">
        <v>9</v>
      </c>
      <c r="I20" s="689">
        <v>0</v>
      </c>
      <c r="J20" s="689">
        <v>15</v>
      </c>
      <c r="K20" s="689">
        <v>-12</v>
      </c>
      <c r="L20" s="689">
        <v>1</v>
      </c>
      <c r="M20" s="689">
        <v>16</v>
      </c>
      <c r="N20" s="689">
        <v>-24</v>
      </c>
      <c r="O20" s="689">
        <v>0</v>
      </c>
      <c r="P20" s="689">
        <v>46</v>
      </c>
      <c r="Q20" s="689">
        <v>-48</v>
      </c>
      <c r="R20" s="689">
        <v>2</v>
      </c>
      <c r="S20" s="689">
        <v>0</v>
      </c>
    </row>
    <row r="21" spans="1:20" ht="22.5" customHeight="1">
      <c r="A21" s="1058" t="s">
        <v>658</v>
      </c>
      <c r="B21" s="1058"/>
      <c r="C21" s="1058"/>
      <c r="D21" s="689">
        <v>2</v>
      </c>
      <c r="E21" s="689">
        <v>176</v>
      </c>
      <c r="F21" s="689">
        <v>264</v>
      </c>
      <c r="G21" s="689">
        <v>1</v>
      </c>
      <c r="H21" s="689">
        <v>74</v>
      </c>
      <c r="I21" s="689">
        <v>86</v>
      </c>
      <c r="J21" s="689">
        <v>0</v>
      </c>
      <c r="K21" s="689">
        <v>96</v>
      </c>
      <c r="L21" s="689">
        <v>119</v>
      </c>
      <c r="M21" s="689">
        <v>3</v>
      </c>
      <c r="N21" s="689">
        <v>189</v>
      </c>
      <c r="O21" s="689">
        <v>236</v>
      </c>
      <c r="P21" s="689">
        <v>6</v>
      </c>
      <c r="Q21" s="689">
        <v>535</v>
      </c>
      <c r="R21" s="689">
        <v>705</v>
      </c>
      <c r="S21" s="689">
        <v>1246</v>
      </c>
    </row>
    <row r="22" spans="1:20" ht="21.75" customHeight="1">
      <c r="A22" s="1056" t="s">
        <v>659</v>
      </c>
      <c r="B22" s="1056"/>
      <c r="C22" s="1056"/>
      <c r="D22" s="687">
        <v>23643</v>
      </c>
      <c r="E22" s="687">
        <v>649743</v>
      </c>
      <c r="F22" s="687">
        <v>19036</v>
      </c>
      <c r="G22" s="687">
        <v>26779</v>
      </c>
      <c r="H22" s="687">
        <v>332704</v>
      </c>
      <c r="I22" s="687">
        <v>6794</v>
      </c>
      <c r="J22" s="688">
        <v>38629</v>
      </c>
      <c r="K22" s="687">
        <v>365822</v>
      </c>
      <c r="L22" s="687">
        <v>8919</v>
      </c>
      <c r="M22" s="687">
        <v>22756</v>
      </c>
      <c r="N22" s="687">
        <v>565750</v>
      </c>
      <c r="O22" s="687">
        <v>17824</v>
      </c>
      <c r="P22" s="687">
        <v>111807</v>
      </c>
      <c r="Q22" s="687">
        <v>1914019</v>
      </c>
      <c r="R22" s="687">
        <v>52573</v>
      </c>
      <c r="S22" s="687">
        <v>2078399</v>
      </c>
    </row>
    <row r="23" spans="1:20" s="268" customFormat="1" ht="22.5" customHeight="1">
      <c r="A23" s="1057" t="s">
        <v>683</v>
      </c>
      <c r="B23" s="1057"/>
      <c r="C23" s="1057"/>
      <c r="D23" s="347">
        <v>1391</v>
      </c>
      <c r="E23" s="347">
        <v>-177</v>
      </c>
      <c r="F23" s="347">
        <v>-259</v>
      </c>
      <c r="G23" s="347">
        <v>1397</v>
      </c>
      <c r="H23" s="347">
        <v>-34</v>
      </c>
      <c r="I23" s="347">
        <v>-84</v>
      </c>
      <c r="J23" s="347">
        <v>2767</v>
      </c>
      <c r="K23" s="347">
        <v>-76</v>
      </c>
      <c r="L23" s="347">
        <v>-116</v>
      </c>
      <c r="M23" s="347">
        <v>1390</v>
      </c>
      <c r="N23" s="347">
        <v>-184</v>
      </c>
      <c r="O23" s="347">
        <v>-232</v>
      </c>
      <c r="P23" s="347">
        <v>6945</v>
      </c>
      <c r="Q23" s="347">
        <v>-471</v>
      </c>
      <c r="R23" s="347">
        <v>-691</v>
      </c>
      <c r="S23" s="347">
        <v>5783</v>
      </c>
      <c r="T23" s="298"/>
    </row>
    <row r="24" spans="1:20" ht="22.5" customHeight="1">
      <c r="A24" s="1058" t="s">
        <v>660</v>
      </c>
      <c r="B24" s="1058"/>
      <c r="C24" s="1058"/>
      <c r="D24" s="685">
        <v>6.2511234945173466E-2</v>
      </c>
      <c r="E24" s="685">
        <v>-2.7234121122599703E-4</v>
      </c>
      <c r="F24" s="685">
        <v>-1.3423166623477584E-2</v>
      </c>
      <c r="G24" s="685">
        <v>5.5039004018595857E-2</v>
      </c>
      <c r="H24" s="685">
        <v>-1.021824979413232E-4</v>
      </c>
      <c r="I24" s="685">
        <v>-1.2212852573422507E-2</v>
      </c>
      <c r="J24" s="685">
        <v>7.7156879147844512E-2</v>
      </c>
      <c r="K24" s="685">
        <v>-2.0770815910444988E-4</v>
      </c>
      <c r="L24" s="685">
        <v>-1.2838959601549529E-2</v>
      </c>
      <c r="M24" s="685">
        <v>6.505663203220069E-2</v>
      </c>
      <c r="N24" s="685">
        <v>-3.2512625147101959E-4</v>
      </c>
      <c r="O24" s="685">
        <v>-1.2848914488258751E-2</v>
      </c>
      <c r="P24" s="685">
        <v>6.6229902157120782E-2</v>
      </c>
      <c r="Q24" s="685">
        <v>-2.4601852190400577E-4</v>
      </c>
      <c r="R24" s="685">
        <v>-1.2973115049564434E-2</v>
      </c>
      <c r="S24" s="685">
        <v>2.7901936489923844E-3</v>
      </c>
    </row>
    <row r="25" spans="1:20" ht="21.75" customHeight="1">
      <c r="A25" s="1058" t="s">
        <v>648</v>
      </c>
      <c r="B25" s="1058"/>
      <c r="C25" s="1058"/>
      <c r="D25" s="685">
        <v>1.1375582840445939E-2</v>
      </c>
      <c r="E25" s="685">
        <v>0.31261706727149119</v>
      </c>
      <c r="F25" s="685">
        <v>9.1589728440015609E-3</v>
      </c>
      <c r="G25" s="685">
        <v>1.2884436530233127E-2</v>
      </c>
      <c r="H25" s="685">
        <v>0.16007705931344271</v>
      </c>
      <c r="I25" s="685">
        <v>3.2688622348259404E-3</v>
      </c>
      <c r="J25" s="685">
        <v>1.8585940428185347E-2</v>
      </c>
      <c r="K25" s="685">
        <v>0.17601143957440318</v>
      </c>
      <c r="L25" s="685">
        <v>4.291283819901761E-3</v>
      </c>
      <c r="M25" s="685">
        <v>1.0948812042346056E-2</v>
      </c>
      <c r="N25" s="685">
        <v>0.27220471141489194</v>
      </c>
      <c r="O25" s="685">
        <v>8.5758316858312571E-3</v>
      </c>
      <c r="P25" s="685">
        <v>5.3794771841210468E-2</v>
      </c>
      <c r="Q25" s="685">
        <v>0.92091027757422905</v>
      </c>
      <c r="R25" s="685">
        <v>2.5294950584560522E-2</v>
      </c>
      <c r="S25" s="685">
        <v>1</v>
      </c>
    </row>
    <row r="26" spans="1:20">
      <c r="A26" s="22" t="s">
        <v>661</v>
      </c>
      <c r="B26" s="22"/>
      <c r="C26" s="22"/>
    </row>
    <row r="27" spans="1:20" ht="12.75" customHeight="1">
      <c r="A27" s="174" t="s">
        <v>662</v>
      </c>
      <c r="B27" s="174"/>
      <c r="C27" s="174"/>
      <c r="D27" s="172"/>
      <c r="E27" s="172"/>
      <c r="F27" s="172"/>
      <c r="G27" s="172"/>
      <c r="H27" s="173"/>
    </row>
    <row r="28" spans="1:20" ht="12.75" customHeight="1">
      <c r="A28" s="169" t="s">
        <v>663</v>
      </c>
      <c r="B28" s="169"/>
      <c r="C28" s="169"/>
      <c r="D28" s="171"/>
      <c r="E28" s="171"/>
      <c r="F28" s="171"/>
      <c r="G28" s="171"/>
      <c r="H28" s="171"/>
    </row>
    <row r="29" spans="1:20" ht="12.75" customHeight="1">
      <c r="A29" s="170"/>
      <c r="B29" s="170"/>
      <c r="C29" s="170"/>
      <c r="D29" s="169"/>
      <c r="E29" s="169"/>
      <c r="F29" s="169"/>
      <c r="G29" s="169"/>
      <c r="H29" s="169"/>
    </row>
    <row r="30" spans="1:20" ht="12.75" customHeight="1">
      <c r="B30" s="630"/>
      <c r="C30" s="630"/>
    </row>
    <row r="31" spans="1:20" ht="12.75" customHeight="1">
      <c r="A31" s="152" t="s">
        <v>685</v>
      </c>
      <c r="B31" s="204"/>
      <c r="C31" s="204"/>
      <c r="D31" s="204"/>
      <c r="E31" s="204"/>
      <c r="F31" s="204"/>
      <c r="S31" s="140" t="str">
        <f>Naslovnica!A20</f>
        <v>Srpanj 2021.</v>
      </c>
    </row>
    <row r="32" spans="1:20">
      <c r="A32" s="575" t="s">
        <v>983</v>
      </c>
      <c r="B32" s="204"/>
      <c r="C32" s="204"/>
      <c r="D32" s="204"/>
      <c r="E32" s="204"/>
      <c r="F32" s="204"/>
      <c r="S32" s="545" t="str">
        <f>Naslovnica!A24</f>
        <v>July 2021</v>
      </c>
    </row>
    <row r="33" spans="1:19">
      <c r="B33"/>
      <c r="C33"/>
    </row>
    <row r="34" spans="1:19" ht="32.25" customHeight="1">
      <c r="A34" s="690"/>
      <c r="B34" s="1063" t="s">
        <v>631</v>
      </c>
      <c r="C34" s="1063"/>
      <c r="D34" s="1063"/>
      <c r="E34" s="1065" t="s">
        <v>632</v>
      </c>
      <c r="F34" s="1065"/>
      <c r="G34" s="1065"/>
      <c r="H34" s="1065" t="s">
        <v>633</v>
      </c>
      <c r="I34" s="1065"/>
      <c r="J34" s="1065"/>
      <c r="K34" s="1064" t="s">
        <v>634</v>
      </c>
      <c r="L34" s="1064"/>
      <c r="M34" s="1064"/>
      <c r="N34" s="1064" t="s">
        <v>635</v>
      </c>
      <c r="O34" s="1064"/>
      <c r="P34" s="1064"/>
      <c r="Q34" s="1065" t="s">
        <v>636</v>
      </c>
      <c r="R34" s="1065"/>
      <c r="S34" s="1065"/>
    </row>
    <row r="35" spans="1:19" ht="21">
      <c r="A35" s="690" t="s">
        <v>576</v>
      </c>
      <c r="B35" s="1063" t="s">
        <v>637</v>
      </c>
      <c r="C35" s="1063"/>
      <c r="D35" s="1063"/>
      <c r="E35" s="1063" t="s">
        <v>638</v>
      </c>
      <c r="F35" s="1063"/>
      <c r="G35" s="1063"/>
      <c r="H35" s="1063" t="s">
        <v>638</v>
      </c>
      <c r="I35" s="1063"/>
      <c r="J35" s="1063"/>
      <c r="K35" s="1063" t="s">
        <v>639</v>
      </c>
      <c r="L35" s="1063"/>
      <c r="M35" s="1063"/>
      <c r="N35" s="1063" t="s">
        <v>639</v>
      </c>
      <c r="O35" s="1063"/>
      <c r="P35" s="1063"/>
      <c r="Q35" s="1063" t="s">
        <v>639</v>
      </c>
      <c r="R35" s="1063"/>
      <c r="S35" s="1063"/>
    </row>
    <row r="36" spans="1:19">
      <c r="A36" s="690"/>
      <c r="B36" s="691" t="s">
        <v>122</v>
      </c>
      <c r="C36" s="691" t="s">
        <v>123</v>
      </c>
      <c r="D36" s="691" t="s">
        <v>124</v>
      </c>
      <c r="E36" s="691" t="s">
        <v>122</v>
      </c>
      <c r="F36" s="691" t="s">
        <v>123</v>
      </c>
      <c r="G36" s="691" t="s">
        <v>124</v>
      </c>
      <c r="H36" s="691" t="s">
        <v>122</v>
      </c>
      <c r="I36" s="691" t="s">
        <v>123</v>
      </c>
      <c r="J36" s="691" t="s">
        <v>124</v>
      </c>
      <c r="K36" s="691" t="s">
        <v>122</v>
      </c>
      <c r="L36" s="691" t="s">
        <v>123</v>
      </c>
      <c r="M36" s="691" t="s">
        <v>124</v>
      </c>
      <c r="N36" s="691" t="s">
        <v>122</v>
      </c>
      <c r="O36" s="691" t="s">
        <v>123</v>
      </c>
      <c r="P36" s="691" t="s">
        <v>124</v>
      </c>
      <c r="Q36" s="683" t="s">
        <v>122</v>
      </c>
      <c r="R36" s="683" t="s">
        <v>123</v>
      </c>
      <c r="S36" s="683" t="s">
        <v>124</v>
      </c>
    </row>
    <row r="37" spans="1:19">
      <c r="A37" s="179" t="s">
        <v>6</v>
      </c>
      <c r="B37" s="188">
        <v>2857</v>
      </c>
      <c r="C37" s="188">
        <v>387</v>
      </c>
      <c r="D37" s="188">
        <v>8</v>
      </c>
      <c r="E37" s="188">
        <v>1615</v>
      </c>
      <c r="F37" s="188">
        <v>306</v>
      </c>
      <c r="G37" s="188">
        <v>6</v>
      </c>
      <c r="H37" s="188">
        <v>4472</v>
      </c>
      <c r="I37" s="188">
        <v>693</v>
      </c>
      <c r="J37" s="188">
        <v>14</v>
      </c>
      <c r="K37" s="188">
        <v>164</v>
      </c>
      <c r="L37" s="188">
        <v>-19</v>
      </c>
      <c r="M37" s="188">
        <v>-1</v>
      </c>
      <c r="N37" s="188">
        <v>429</v>
      </c>
      <c r="O37" s="188">
        <v>-16</v>
      </c>
      <c r="P37" s="188">
        <v>1</v>
      </c>
      <c r="Q37" s="189">
        <v>0.15287445217839646</v>
      </c>
      <c r="R37" s="189">
        <v>-4.8076923076923128E-2</v>
      </c>
      <c r="S37" s="189">
        <v>0</v>
      </c>
    </row>
    <row r="38" spans="1:19">
      <c r="A38" s="78" t="s">
        <v>7</v>
      </c>
      <c r="B38" s="188">
        <v>31403</v>
      </c>
      <c r="C38" s="188">
        <v>76085</v>
      </c>
      <c r="D38" s="188">
        <v>170</v>
      </c>
      <c r="E38" s="188">
        <v>23930</v>
      </c>
      <c r="F38" s="188">
        <v>58191</v>
      </c>
      <c r="G38" s="188">
        <v>97</v>
      </c>
      <c r="H38" s="188">
        <v>55333</v>
      </c>
      <c r="I38" s="188">
        <v>134276</v>
      </c>
      <c r="J38" s="188">
        <v>267</v>
      </c>
      <c r="K38" s="188">
        <v>1809</v>
      </c>
      <c r="L38" s="188">
        <v>-1830</v>
      </c>
      <c r="M38" s="188">
        <v>-2</v>
      </c>
      <c r="N38" s="188">
        <v>2015</v>
      </c>
      <c r="O38" s="188">
        <v>-1504</v>
      </c>
      <c r="P38" s="188">
        <v>1</v>
      </c>
      <c r="Q38" s="189">
        <v>7.4239453299423497E-2</v>
      </c>
      <c r="R38" s="189">
        <v>-2.4227890414940778E-2</v>
      </c>
      <c r="S38" s="189">
        <v>-3.7313432835820448E-3</v>
      </c>
    </row>
    <row r="39" spans="1:19">
      <c r="A39" s="78" t="s">
        <v>8</v>
      </c>
      <c r="B39" s="188">
        <v>15019</v>
      </c>
      <c r="C39" s="188">
        <v>119304</v>
      </c>
      <c r="D39" s="188">
        <v>150</v>
      </c>
      <c r="E39" s="188">
        <v>11324</v>
      </c>
      <c r="F39" s="188">
        <v>103015</v>
      </c>
      <c r="G39" s="188">
        <v>144</v>
      </c>
      <c r="H39" s="188">
        <v>26343</v>
      </c>
      <c r="I39" s="188">
        <v>222319</v>
      </c>
      <c r="J39" s="188">
        <v>294</v>
      </c>
      <c r="K39" s="188">
        <v>746</v>
      </c>
      <c r="L39" s="188">
        <v>-550</v>
      </c>
      <c r="M39" s="188">
        <v>5</v>
      </c>
      <c r="N39" s="188">
        <v>695</v>
      </c>
      <c r="O39" s="188">
        <v>-661</v>
      </c>
      <c r="P39" s="188">
        <v>4</v>
      </c>
      <c r="Q39" s="189">
        <v>5.7866838004979604E-2</v>
      </c>
      <c r="R39" s="189">
        <v>-5.4176173220596979E-3</v>
      </c>
      <c r="S39" s="189">
        <v>3.1578947368421151E-2</v>
      </c>
    </row>
    <row r="40" spans="1:19">
      <c r="A40" s="78" t="s">
        <v>9</v>
      </c>
      <c r="B40" s="188">
        <v>8729</v>
      </c>
      <c r="C40" s="188">
        <v>140595</v>
      </c>
      <c r="D40" s="188">
        <v>77</v>
      </c>
      <c r="E40" s="188">
        <v>2399</v>
      </c>
      <c r="F40" s="188">
        <v>129245</v>
      </c>
      <c r="G40" s="188">
        <v>94</v>
      </c>
      <c r="H40" s="188">
        <v>11128</v>
      </c>
      <c r="I40" s="188">
        <v>269840</v>
      </c>
      <c r="J40" s="188">
        <v>171</v>
      </c>
      <c r="K40" s="188">
        <v>402</v>
      </c>
      <c r="L40" s="188">
        <v>-234</v>
      </c>
      <c r="M40" s="188">
        <v>2</v>
      </c>
      <c r="N40" s="188">
        <v>137</v>
      </c>
      <c r="O40" s="188">
        <v>-222</v>
      </c>
      <c r="P40" s="188">
        <v>0</v>
      </c>
      <c r="Q40" s="189">
        <v>5.0901879308716591E-2</v>
      </c>
      <c r="R40" s="189">
        <v>-1.6870393938497319E-3</v>
      </c>
      <c r="S40" s="189">
        <v>1.1834319526627279E-2</v>
      </c>
    </row>
    <row r="41" spans="1:19">
      <c r="A41" s="78" t="s">
        <v>10</v>
      </c>
      <c r="B41" s="188">
        <v>7611</v>
      </c>
      <c r="C41" s="188">
        <v>158630</v>
      </c>
      <c r="D41" s="188">
        <v>89</v>
      </c>
      <c r="E41" s="188">
        <v>1814</v>
      </c>
      <c r="F41" s="188">
        <v>145618</v>
      </c>
      <c r="G41" s="188">
        <v>63</v>
      </c>
      <c r="H41" s="188">
        <v>9425</v>
      </c>
      <c r="I41" s="188">
        <v>304248</v>
      </c>
      <c r="J41" s="188">
        <v>152</v>
      </c>
      <c r="K41" s="188">
        <v>285</v>
      </c>
      <c r="L41" s="188">
        <v>-121</v>
      </c>
      <c r="M41" s="188">
        <v>-2</v>
      </c>
      <c r="N41" s="188">
        <v>90</v>
      </c>
      <c r="O41" s="188">
        <v>-176</v>
      </c>
      <c r="P41" s="188">
        <v>2</v>
      </c>
      <c r="Q41" s="189">
        <v>4.143646408839774E-2</v>
      </c>
      <c r="R41" s="189">
        <v>-9.7522533615723717E-4</v>
      </c>
      <c r="S41" s="189">
        <v>0</v>
      </c>
    </row>
    <row r="42" spans="1:19">
      <c r="A42" s="78" t="s">
        <v>11</v>
      </c>
      <c r="B42" s="188">
        <v>2397</v>
      </c>
      <c r="C42" s="188">
        <v>156945</v>
      </c>
      <c r="D42" s="188">
        <v>85</v>
      </c>
      <c r="E42" s="188">
        <v>777</v>
      </c>
      <c r="F42" s="188">
        <v>146735</v>
      </c>
      <c r="G42" s="188">
        <v>89</v>
      </c>
      <c r="H42" s="188">
        <v>3174</v>
      </c>
      <c r="I42" s="188">
        <v>303680</v>
      </c>
      <c r="J42" s="188">
        <v>174</v>
      </c>
      <c r="K42" s="188">
        <v>115</v>
      </c>
      <c r="L42" s="188">
        <v>402</v>
      </c>
      <c r="M42" s="188">
        <v>2</v>
      </c>
      <c r="N42" s="188">
        <v>30</v>
      </c>
      <c r="O42" s="188">
        <v>343</v>
      </c>
      <c r="P42" s="188">
        <v>-3</v>
      </c>
      <c r="Q42" s="189">
        <v>4.7870584351271006E-2</v>
      </c>
      <c r="R42" s="189">
        <v>2.4592734414974338E-3</v>
      </c>
      <c r="S42" s="189">
        <v>-5.7142857142856718E-3</v>
      </c>
    </row>
    <row r="43" spans="1:19">
      <c r="A43" s="78" t="s">
        <v>12</v>
      </c>
      <c r="B43" s="188">
        <v>756</v>
      </c>
      <c r="C43" s="188">
        <v>130133</v>
      </c>
      <c r="D43" s="188">
        <v>95</v>
      </c>
      <c r="E43" s="188">
        <v>436</v>
      </c>
      <c r="F43" s="188">
        <v>132302</v>
      </c>
      <c r="G43" s="188">
        <v>76</v>
      </c>
      <c r="H43" s="188">
        <v>1192</v>
      </c>
      <c r="I43" s="188">
        <v>262435</v>
      </c>
      <c r="J43" s="188">
        <v>171</v>
      </c>
      <c r="K43" s="188">
        <v>7</v>
      </c>
      <c r="L43" s="188">
        <v>392</v>
      </c>
      <c r="M43" s="188">
        <v>-3</v>
      </c>
      <c r="N43" s="188">
        <v>3</v>
      </c>
      <c r="O43" s="188">
        <v>189</v>
      </c>
      <c r="P43" s="188">
        <v>2</v>
      </c>
      <c r="Q43" s="189">
        <v>8.4602368866328881E-3</v>
      </c>
      <c r="R43" s="189">
        <v>2.2187936789204166E-3</v>
      </c>
      <c r="S43" s="189">
        <v>-5.8139534883721034E-3</v>
      </c>
    </row>
    <row r="44" spans="1:19">
      <c r="A44" s="78" t="s">
        <v>13</v>
      </c>
      <c r="B44" s="188">
        <v>470</v>
      </c>
      <c r="C44" s="188">
        <v>111512</v>
      </c>
      <c r="D44" s="188">
        <v>107</v>
      </c>
      <c r="E44" s="188">
        <v>256</v>
      </c>
      <c r="F44" s="188">
        <v>119402</v>
      </c>
      <c r="G44" s="188">
        <v>125</v>
      </c>
      <c r="H44" s="188">
        <v>726</v>
      </c>
      <c r="I44" s="188">
        <v>230914</v>
      </c>
      <c r="J44" s="188">
        <v>232</v>
      </c>
      <c r="K44" s="188">
        <v>-3</v>
      </c>
      <c r="L44" s="188">
        <v>46</v>
      </c>
      <c r="M44" s="188">
        <v>1</v>
      </c>
      <c r="N44" s="188">
        <v>7</v>
      </c>
      <c r="O44" s="188">
        <v>105</v>
      </c>
      <c r="P44" s="188">
        <v>0</v>
      </c>
      <c r="Q44" s="189">
        <v>5.5401662049860967E-3</v>
      </c>
      <c r="R44" s="189">
        <v>6.5435100081034925E-4</v>
      </c>
      <c r="S44" s="189">
        <v>4.3290043290042934E-3</v>
      </c>
    </row>
    <row r="45" spans="1:19">
      <c r="A45" s="78" t="s">
        <v>14</v>
      </c>
      <c r="B45" s="188">
        <v>10</v>
      </c>
      <c r="C45" s="188">
        <v>98591</v>
      </c>
      <c r="D45" s="188">
        <v>178</v>
      </c>
      <c r="E45" s="188">
        <v>4</v>
      </c>
      <c r="F45" s="188">
        <v>86392</v>
      </c>
      <c r="G45" s="188">
        <v>11228</v>
      </c>
      <c r="H45" s="188">
        <v>14</v>
      </c>
      <c r="I45" s="188">
        <v>184983</v>
      </c>
      <c r="J45" s="188">
        <v>11406</v>
      </c>
      <c r="K45" s="188">
        <v>10</v>
      </c>
      <c r="L45" s="188">
        <v>1101</v>
      </c>
      <c r="M45" s="188">
        <v>-2</v>
      </c>
      <c r="N45" s="188">
        <v>4</v>
      </c>
      <c r="O45" s="188">
        <v>1682</v>
      </c>
      <c r="P45" s="188">
        <v>-540</v>
      </c>
      <c r="Q45" s="189" t="s">
        <v>1266</v>
      </c>
      <c r="R45" s="189">
        <v>1.5274423710208485E-2</v>
      </c>
      <c r="S45" s="189">
        <v>-4.5363240709742181E-2</v>
      </c>
    </row>
    <row r="46" spans="1:19">
      <c r="A46" s="78" t="s">
        <v>15</v>
      </c>
      <c r="B46" s="188">
        <v>0</v>
      </c>
      <c r="C46" s="188">
        <v>626</v>
      </c>
      <c r="D46" s="188">
        <v>20762</v>
      </c>
      <c r="E46" s="188">
        <v>0</v>
      </c>
      <c r="F46" s="188">
        <v>1</v>
      </c>
      <c r="G46" s="188">
        <v>16335</v>
      </c>
      <c r="H46" s="188">
        <v>0</v>
      </c>
      <c r="I46" s="188">
        <v>627</v>
      </c>
      <c r="J46" s="188">
        <v>37097</v>
      </c>
      <c r="K46" s="188">
        <v>0</v>
      </c>
      <c r="L46" s="188">
        <v>601</v>
      </c>
      <c r="M46" s="188">
        <v>-445</v>
      </c>
      <c r="N46" s="188">
        <v>0</v>
      </c>
      <c r="O46" s="188">
        <v>0</v>
      </c>
      <c r="P46" s="188">
        <v>235</v>
      </c>
      <c r="Q46" s="189" t="s">
        <v>1266</v>
      </c>
      <c r="R46" s="189">
        <v>23.115384615384617</v>
      </c>
      <c r="S46" s="189">
        <v>-5.6289704345029445E-3</v>
      </c>
    </row>
    <row r="47" spans="1:19">
      <c r="A47" s="78" t="s">
        <v>16</v>
      </c>
      <c r="B47" s="188">
        <v>0</v>
      </c>
      <c r="C47" s="188">
        <v>3</v>
      </c>
      <c r="D47" s="188">
        <v>1621</v>
      </c>
      <c r="E47" s="188">
        <v>0</v>
      </c>
      <c r="F47" s="188">
        <v>1</v>
      </c>
      <c r="G47" s="188">
        <v>974</v>
      </c>
      <c r="H47" s="188">
        <v>0</v>
      </c>
      <c r="I47" s="188">
        <v>4</v>
      </c>
      <c r="J47" s="188">
        <v>2595</v>
      </c>
      <c r="K47" s="188">
        <v>0</v>
      </c>
      <c r="L47" s="188">
        <v>0</v>
      </c>
      <c r="M47" s="188">
        <v>14</v>
      </c>
      <c r="N47" s="188">
        <v>0</v>
      </c>
      <c r="O47" s="188">
        <v>1</v>
      </c>
      <c r="P47" s="188">
        <v>38</v>
      </c>
      <c r="Q47" s="189" t="s">
        <v>1266</v>
      </c>
      <c r="R47" s="189">
        <v>0.33333333333333326</v>
      </c>
      <c r="S47" s="189">
        <v>2.0448289421942656E-2</v>
      </c>
    </row>
    <row r="48" spans="1:19" ht="24">
      <c r="A48" s="693" t="s">
        <v>640</v>
      </c>
      <c r="B48" s="694">
        <v>69252</v>
      </c>
      <c r="C48" s="694">
        <v>992811</v>
      </c>
      <c r="D48" s="694">
        <v>23342</v>
      </c>
      <c r="E48" s="694">
        <v>42555</v>
      </c>
      <c r="F48" s="694">
        <v>921208</v>
      </c>
      <c r="G48" s="694">
        <v>29231</v>
      </c>
      <c r="H48" s="694">
        <v>111807</v>
      </c>
      <c r="I48" s="694">
        <v>1914019</v>
      </c>
      <c r="J48" s="694">
        <v>52573</v>
      </c>
      <c r="K48" s="694">
        <v>3535</v>
      </c>
      <c r="L48" s="694">
        <v>-212</v>
      </c>
      <c r="M48" s="694">
        <v>-431</v>
      </c>
      <c r="N48" s="694">
        <v>3410</v>
      </c>
      <c r="O48" s="694">
        <v>-259</v>
      </c>
      <c r="P48" s="694">
        <v>-260</v>
      </c>
      <c r="Q48" s="695">
        <v>6.6229902157120879E-2</v>
      </c>
      <c r="R48" s="695">
        <v>-2.4601852190397899E-4</v>
      </c>
      <c r="S48" s="695">
        <v>-1.2973115049564443E-2</v>
      </c>
    </row>
    <row r="49" spans="1:19" ht="24">
      <c r="A49" s="696" t="s">
        <v>641</v>
      </c>
      <c r="B49" s="1067">
        <v>1085405</v>
      </c>
      <c r="C49" s="1067"/>
      <c r="D49" s="1067"/>
      <c r="E49" s="1067">
        <v>992994</v>
      </c>
      <c r="F49" s="1067"/>
      <c r="G49" s="1067"/>
      <c r="H49" s="1067">
        <v>2078399</v>
      </c>
      <c r="I49" s="1067"/>
      <c r="J49" s="1067"/>
      <c r="K49" s="1067">
        <v>2892</v>
      </c>
      <c r="L49" s="1067"/>
      <c r="M49" s="1067"/>
      <c r="N49" s="1067">
        <v>2891</v>
      </c>
      <c r="O49" s="1067"/>
      <c r="P49" s="1067"/>
      <c r="Q49" s="1066">
        <v>2.7901936489924672E-3</v>
      </c>
      <c r="R49" s="1066"/>
      <c r="S49" s="1066"/>
    </row>
    <row r="50" spans="1:19">
      <c r="A50" s="15" t="s">
        <v>642</v>
      </c>
      <c r="B50"/>
      <c r="C50"/>
    </row>
    <row r="52" spans="1:19">
      <c r="A52" s="630" t="s">
        <v>86</v>
      </c>
    </row>
    <row r="53" spans="1:19">
      <c r="A53" s="630"/>
      <c r="S53" s="14" t="s">
        <v>852</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8" customWidth="1"/>
    <col min="4" max="4" width="21.85546875" customWidth="1"/>
    <col min="5" max="5" width="14.85546875" customWidth="1"/>
  </cols>
  <sheetData>
    <row r="1" spans="1:8" ht="12.75" customHeight="1">
      <c r="A1" s="150" t="s">
        <v>739</v>
      </c>
    </row>
    <row r="2" spans="1:8" ht="12.75" customHeight="1">
      <c r="A2" s="537" t="s">
        <v>740</v>
      </c>
    </row>
    <row r="3" spans="1:8">
      <c r="D3" s="324"/>
      <c r="E3" s="65" t="s">
        <v>265</v>
      </c>
    </row>
    <row r="4" spans="1:8" ht="79.5" customHeight="1">
      <c r="A4" s="1169" t="s">
        <v>363</v>
      </c>
      <c r="B4" s="470" t="s">
        <v>364</v>
      </c>
      <c r="C4" s="509" t="s">
        <v>345</v>
      </c>
      <c r="D4" s="470" t="s">
        <v>365</v>
      </c>
      <c r="E4" s="509" t="s">
        <v>345</v>
      </c>
    </row>
    <row r="5" spans="1:8" ht="15.75" customHeight="1">
      <c r="A5" s="1169"/>
      <c r="B5" s="510" t="s">
        <v>1540</v>
      </c>
      <c r="C5" s="511"/>
      <c r="D5" s="510" t="s">
        <v>1540</v>
      </c>
      <c r="E5" s="511"/>
    </row>
    <row r="6" spans="1:8">
      <c r="A6" s="512" t="s">
        <v>1115</v>
      </c>
      <c r="B6" s="513">
        <v>1516</v>
      </c>
      <c r="C6" s="514">
        <v>0.45349952061361459</v>
      </c>
      <c r="D6" s="513">
        <v>184610.88449</v>
      </c>
      <c r="E6" s="514">
        <v>0.63439930403604083</v>
      </c>
      <c r="F6" s="44"/>
      <c r="G6" s="77"/>
      <c r="H6" s="77"/>
    </row>
    <row r="7" spans="1:8">
      <c r="A7" s="512" t="s">
        <v>1241</v>
      </c>
      <c r="B7" s="513">
        <v>914</v>
      </c>
      <c r="C7" s="514">
        <v>0.41049382716049382</v>
      </c>
      <c r="D7" s="513">
        <v>123276.28251</v>
      </c>
      <c r="E7" s="514">
        <v>0.21502013754066229</v>
      </c>
      <c r="F7" s="44"/>
      <c r="G7" s="77"/>
      <c r="H7" s="77"/>
    </row>
    <row r="8" spans="1:8">
      <c r="A8" s="512" t="s">
        <v>1255</v>
      </c>
      <c r="B8" s="513">
        <v>555</v>
      </c>
      <c r="C8" s="514">
        <v>0.26423690205011391</v>
      </c>
      <c r="D8" s="513">
        <v>114813.66312000001</v>
      </c>
      <c r="E8" s="514">
        <v>0.22468492342025892</v>
      </c>
      <c r="F8" s="44"/>
      <c r="G8" s="77"/>
      <c r="H8" s="77"/>
    </row>
    <row r="9" spans="1:8">
      <c r="A9" s="512" t="s">
        <v>1542</v>
      </c>
      <c r="B9" s="513">
        <v>2901</v>
      </c>
      <c r="C9" s="514">
        <v>0.45413533834586467</v>
      </c>
      <c r="D9" s="513">
        <v>591076.23256000003</v>
      </c>
      <c r="E9" s="514">
        <v>0.15921077644710036</v>
      </c>
      <c r="F9" s="44"/>
      <c r="G9" s="77"/>
      <c r="H9" s="77"/>
    </row>
    <row r="10" spans="1:8">
      <c r="A10" s="512" t="s">
        <v>1543</v>
      </c>
      <c r="B10" s="513">
        <v>0</v>
      </c>
      <c r="C10" s="514">
        <v>0</v>
      </c>
      <c r="D10" s="513">
        <v>0</v>
      </c>
      <c r="E10" s="514">
        <v>0</v>
      </c>
      <c r="F10" s="44"/>
      <c r="G10" s="77"/>
      <c r="H10" s="77"/>
    </row>
    <row r="11" spans="1:8">
      <c r="A11" s="512" t="s">
        <v>1256</v>
      </c>
      <c r="B11" s="513">
        <v>63</v>
      </c>
      <c r="C11" s="514">
        <v>0.36956521739130432</v>
      </c>
      <c r="D11" s="513">
        <v>22364.897000000001</v>
      </c>
      <c r="E11" s="514">
        <v>0.45421572676041716</v>
      </c>
      <c r="F11" s="44"/>
      <c r="G11" s="77"/>
      <c r="H11" s="77"/>
    </row>
    <row r="12" spans="1:8">
      <c r="A12" s="512" t="s">
        <v>1242</v>
      </c>
      <c r="B12" s="513">
        <v>2407</v>
      </c>
      <c r="C12" s="514">
        <v>0.40842598010532477</v>
      </c>
      <c r="D12" s="513">
        <v>392264.36232000001</v>
      </c>
      <c r="E12" s="514">
        <v>0.32088511732379238</v>
      </c>
      <c r="F12" s="44"/>
      <c r="G12" s="77"/>
      <c r="H12" s="77"/>
    </row>
    <row r="13" spans="1:8">
      <c r="A13" s="512" t="s">
        <v>1544</v>
      </c>
      <c r="B13" s="513">
        <v>679</v>
      </c>
      <c r="C13" s="514">
        <v>-0.15965346534653466</v>
      </c>
      <c r="D13" s="513">
        <v>175254.94827000002</v>
      </c>
      <c r="E13" s="514">
        <v>-0.15716106655084355</v>
      </c>
      <c r="F13" s="44"/>
      <c r="G13" s="77"/>
      <c r="H13" s="77"/>
    </row>
    <row r="14" spans="1:8">
      <c r="A14" s="512" t="s">
        <v>1243</v>
      </c>
      <c r="B14" s="513">
        <v>4957</v>
      </c>
      <c r="C14" s="514">
        <v>1.7462603878116343</v>
      </c>
      <c r="D14" s="513">
        <v>820570.91398000007</v>
      </c>
      <c r="E14" s="514">
        <v>1.3846724568297526</v>
      </c>
      <c r="F14" s="44"/>
      <c r="G14" s="77"/>
      <c r="H14" s="77"/>
    </row>
    <row r="15" spans="1:8">
      <c r="A15" s="512" t="s">
        <v>1244</v>
      </c>
      <c r="B15" s="513">
        <v>950</v>
      </c>
      <c r="C15" s="514">
        <v>3.9387308533916851E-2</v>
      </c>
      <c r="D15" s="513">
        <v>141009.28696</v>
      </c>
      <c r="E15" s="514">
        <v>4.5597108124637326E-2</v>
      </c>
      <c r="F15" s="44"/>
      <c r="G15" s="77"/>
      <c r="H15" s="77"/>
    </row>
    <row r="16" spans="1:8">
      <c r="A16" s="512" t="s">
        <v>1545</v>
      </c>
      <c r="B16" s="513">
        <v>6496</v>
      </c>
      <c r="C16" s="514">
        <v>0.50440018527095876</v>
      </c>
      <c r="D16" s="513">
        <v>662138.74384000001</v>
      </c>
      <c r="E16" s="514">
        <v>0.29876400692938332</v>
      </c>
      <c r="F16" s="44"/>
      <c r="G16" s="77"/>
      <c r="H16" s="77"/>
    </row>
    <row r="17" spans="1:11">
      <c r="A17" s="512" t="s">
        <v>1245</v>
      </c>
      <c r="B17" s="513">
        <v>1207</v>
      </c>
      <c r="C17" s="514">
        <v>0.60505319148936165</v>
      </c>
      <c r="D17" s="513">
        <v>195970.34957999998</v>
      </c>
      <c r="E17" s="514">
        <v>0.17879178216259087</v>
      </c>
      <c r="F17" s="44"/>
      <c r="G17" s="77"/>
      <c r="H17" s="77"/>
    </row>
    <row r="18" spans="1:11">
      <c r="A18" s="512" t="s">
        <v>1546</v>
      </c>
      <c r="B18" s="513">
        <v>133</v>
      </c>
      <c r="C18" s="514">
        <v>9.9173553719008267E-2</v>
      </c>
      <c r="D18" s="513">
        <v>63853.369559999999</v>
      </c>
      <c r="E18" s="514">
        <v>-4.8390329785593128E-2</v>
      </c>
      <c r="F18" s="44"/>
      <c r="G18" s="77"/>
      <c r="H18" s="77"/>
    </row>
    <row r="19" spans="1:11" s="268" customFormat="1">
      <c r="A19" s="512" t="s">
        <v>1257</v>
      </c>
      <c r="B19" s="513">
        <v>4334</v>
      </c>
      <c r="C19" s="514">
        <v>0.41772980045796532</v>
      </c>
      <c r="D19" s="513">
        <v>593953.64192000008</v>
      </c>
      <c r="E19" s="514">
        <v>6.6040213369588943E-2</v>
      </c>
      <c r="F19" s="44"/>
      <c r="G19" s="77"/>
      <c r="H19" s="77"/>
    </row>
    <row r="20" spans="1:11">
      <c r="A20" s="512" t="s">
        <v>1246</v>
      </c>
      <c r="B20" s="513">
        <v>133</v>
      </c>
      <c r="C20" s="514">
        <v>65.5</v>
      </c>
      <c r="D20" s="513">
        <v>61718.295299999998</v>
      </c>
      <c r="E20" s="514">
        <v>83.2216106176745</v>
      </c>
      <c r="F20" s="44"/>
      <c r="G20" s="77"/>
      <c r="H20" s="77"/>
    </row>
    <row r="21" spans="1:11">
      <c r="A21" s="515" t="s">
        <v>366</v>
      </c>
      <c r="B21" s="516">
        <v>27245</v>
      </c>
      <c r="C21" s="517">
        <v>0.54301410205584189</v>
      </c>
      <c r="D21" s="516">
        <v>4142875.8714099997</v>
      </c>
      <c r="E21" s="517">
        <v>0.32854060272954577</v>
      </c>
      <c r="G21" s="77"/>
      <c r="H21" s="77"/>
    </row>
    <row r="22" spans="1:11">
      <c r="A22" s="17" t="s">
        <v>360</v>
      </c>
    </row>
    <row r="23" spans="1:11" ht="76.5" customHeight="1">
      <c r="A23" s="1172" t="s">
        <v>367</v>
      </c>
      <c r="B23" s="1172"/>
      <c r="C23" s="1172"/>
      <c r="D23" s="1172"/>
      <c r="E23" s="1172"/>
      <c r="G23" s="1176"/>
      <c r="H23" s="1176"/>
      <c r="I23" s="1176"/>
      <c r="J23" s="1176"/>
      <c r="K23" s="1176"/>
    </row>
    <row r="24" spans="1:11" ht="21.75" customHeight="1">
      <c r="A24" s="1165" t="s">
        <v>337</v>
      </c>
      <c r="B24" s="1165"/>
      <c r="C24" s="1165"/>
      <c r="D24" s="1165"/>
      <c r="E24" s="1165"/>
      <c r="F24" s="71"/>
    </row>
    <row r="25" spans="1:11" ht="12.75" customHeight="1"/>
    <row r="26" spans="1:11" ht="12.75" customHeight="1">
      <c r="A26" s="631" t="s">
        <v>86</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891</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7" t="s">
        <v>741</v>
      </c>
    </row>
    <row r="2" spans="1:9" ht="12.75" customHeight="1">
      <c r="A2" s="541" t="s">
        <v>742</v>
      </c>
    </row>
    <row r="3" spans="1:9" ht="12.75" customHeight="1">
      <c r="E3" s="74"/>
      <c r="F3" s="74"/>
      <c r="I3" s="65" t="s">
        <v>340</v>
      </c>
    </row>
    <row r="4" spans="1:9" s="268" customFormat="1" ht="21" customHeight="1">
      <c r="A4" s="460"/>
      <c r="B4" s="1167" t="s">
        <v>338</v>
      </c>
      <c r="C4" s="1167"/>
      <c r="D4" s="1167"/>
      <c r="E4" s="1167"/>
      <c r="F4" s="1167" t="s">
        <v>339</v>
      </c>
      <c r="G4" s="1167"/>
      <c r="H4" s="1167"/>
      <c r="I4" s="1167"/>
    </row>
    <row r="5" spans="1:9" ht="89.25" customHeight="1">
      <c r="A5" s="470" t="s">
        <v>341</v>
      </c>
      <c r="B5" s="822" t="s">
        <v>342</v>
      </c>
      <c r="C5" s="1178" t="s">
        <v>343</v>
      </c>
      <c r="D5" s="822" t="s">
        <v>819</v>
      </c>
      <c r="E5" s="1178" t="s">
        <v>343</v>
      </c>
      <c r="F5" s="822" t="s">
        <v>344</v>
      </c>
      <c r="G5" s="1178" t="s">
        <v>908</v>
      </c>
      <c r="H5" s="822" t="s">
        <v>820</v>
      </c>
      <c r="I5" s="1178" t="s">
        <v>908</v>
      </c>
    </row>
    <row r="6" spans="1:9" ht="17.25" customHeight="1">
      <c r="A6" s="490"/>
      <c r="B6" s="510">
        <v>44377</v>
      </c>
      <c r="C6" s="1178"/>
      <c r="D6" s="510">
        <v>44377</v>
      </c>
      <c r="E6" s="1178"/>
      <c r="F6" s="510" t="s">
        <v>1540</v>
      </c>
      <c r="G6" s="1178"/>
      <c r="H6" s="510" t="s">
        <v>1540</v>
      </c>
      <c r="I6" s="1178"/>
    </row>
    <row r="7" spans="1:9" ht="12.75" customHeight="1">
      <c r="A7" s="503" t="s">
        <v>346</v>
      </c>
      <c r="B7" s="504"/>
      <c r="C7" s="505"/>
      <c r="D7" s="504"/>
      <c r="E7" s="505"/>
      <c r="F7" s="504"/>
      <c r="G7" s="505"/>
      <c r="H7" s="504"/>
      <c r="I7" s="505"/>
    </row>
    <row r="8" spans="1:9" ht="12.75" customHeight="1">
      <c r="A8" s="495" t="s">
        <v>347</v>
      </c>
      <c r="B8" s="492">
        <v>30</v>
      </c>
      <c r="C8" s="493">
        <v>-9.0909090909090912E-2</v>
      </c>
      <c r="D8" s="494">
        <v>135445.29757999998</v>
      </c>
      <c r="E8" s="493">
        <v>-0.20513643634726075</v>
      </c>
      <c r="F8" s="492">
        <v>0</v>
      </c>
      <c r="G8" s="493">
        <v>-1</v>
      </c>
      <c r="H8" s="494">
        <v>0</v>
      </c>
      <c r="I8" s="493">
        <v>-1</v>
      </c>
    </row>
    <row r="9" spans="1:9" ht="12.75" customHeight="1">
      <c r="A9" s="495" t="s">
        <v>348</v>
      </c>
      <c r="B9" s="492">
        <v>33525</v>
      </c>
      <c r="C9" s="493">
        <v>-2.9358116911317639E-2</v>
      </c>
      <c r="D9" s="494">
        <v>1868599.10512</v>
      </c>
      <c r="E9" s="493">
        <v>8.5977835085237469E-3</v>
      </c>
      <c r="F9" s="492">
        <v>5643</v>
      </c>
      <c r="G9" s="493">
        <v>0.51165282614519159</v>
      </c>
      <c r="H9" s="494">
        <v>596374.26375000004</v>
      </c>
      <c r="I9" s="493">
        <v>0.35754499451250515</v>
      </c>
    </row>
    <row r="10" spans="1:9" ht="12.75" customHeight="1">
      <c r="A10" s="491" t="s">
        <v>349</v>
      </c>
      <c r="B10" s="492">
        <v>6193</v>
      </c>
      <c r="C10" s="493">
        <v>-9.2866559250036618E-2</v>
      </c>
      <c r="D10" s="494">
        <v>365488.88481000002</v>
      </c>
      <c r="E10" s="493">
        <v>-7.9003924702376493E-2</v>
      </c>
      <c r="F10" s="492">
        <v>765</v>
      </c>
      <c r="G10" s="493">
        <v>0.40625</v>
      </c>
      <c r="H10" s="494">
        <v>73439.4516</v>
      </c>
      <c r="I10" s="493">
        <v>0.22753326485710285</v>
      </c>
    </row>
    <row r="11" spans="1:9" ht="12.75" customHeight="1">
      <c r="A11" s="495" t="s">
        <v>350</v>
      </c>
      <c r="B11" s="492">
        <v>33</v>
      </c>
      <c r="C11" s="493">
        <v>-0.5714285714285714</v>
      </c>
      <c r="D11" s="494">
        <v>10559.38983</v>
      </c>
      <c r="E11" s="493">
        <v>-0.55888632156197493</v>
      </c>
      <c r="F11" s="492">
        <v>1</v>
      </c>
      <c r="G11" s="493" t="s">
        <v>149</v>
      </c>
      <c r="H11" s="494">
        <v>369.52040999999997</v>
      </c>
      <c r="I11" s="493" t="s">
        <v>149</v>
      </c>
    </row>
    <row r="12" spans="1:9" ht="12.75" customHeight="1">
      <c r="A12" s="496" t="s">
        <v>351</v>
      </c>
      <c r="B12" s="492">
        <v>0</v>
      </c>
      <c r="C12" s="493" t="s">
        <v>149</v>
      </c>
      <c r="D12" s="494">
        <v>0</v>
      </c>
      <c r="E12" s="493" t="s">
        <v>149</v>
      </c>
      <c r="F12" s="492">
        <v>0</v>
      </c>
      <c r="G12" s="493" t="s">
        <v>149</v>
      </c>
      <c r="H12" s="494">
        <v>0</v>
      </c>
      <c r="I12" s="493" t="s">
        <v>149</v>
      </c>
    </row>
    <row r="13" spans="1:9" ht="29.25">
      <c r="A13" s="491" t="s">
        <v>352</v>
      </c>
      <c r="B13" s="492">
        <v>516</v>
      </c>
      <c r="C13" s="493">
        <v>-8.9947089947089942E-2</v>
      </c>
      <c r="D13" s="494">
        <v>61681.208050000001</v>
      </c>
      <c r="E13" s="493">
        <v>-0.11781608914698855</v>
      </c>
      <c r="F13" s="492">
        <v>33</v>
      </c>
      <c r="G13" s="493">
        <v>0.17857142857142858</v>
      </c>
      <c r="H13" s="494">
        <v>9070.5997099999986</v>
      </c>
      <c r="I13" s="493">
        <v>-0.69627578062226558</v>
      </c>
    </row>
    <row r="14" spans="1:9" ht="12.75" customHeight="1">
      <c r="A14" s="495" t="s">
        <v>353</v>
      </c>
      <c r="B14" s="492">
        <v>13</v>
      </c>
      <c r="C14" s="493">
        <v>0.625</v>
      </c>
      <c r="D14" s="494">
        <v>417.32663000000002</v>
      </c>
      <c r="E14" s="493">
        <v>0.78282139691739827</v>
      </c>
      <c r="F14" s="492">
        <v>6</v>
      </c>
      <c r="G14" s="493">
        <v>2</v>
      </c>
      <c r="H14" s="494">
        <v>455.59062</v>
      </c>
      <c r="I14" s="493">
        <v>3.9311734291302405</v>
      </c>
    </row>
    <row r="15" spans="1:9" ht="22.5" customHeight="1">
      <c r="A15" s="497" t="s">
        <v>354</v>
      </c>
      <c r="B15" s="500">
        <v>40310</v>
      </c>
      <c r="C15" s="499">
        <v>-4.1402106965351598E-2</v>
      </c>
      <c r="D15" s="500">
        <v>2442191.21202</v>
      </c>
      <c r="E15" s="499">
        <v>-2.8564593027390017E-2</v>
      </c>
      <c r="F15" s="500">
        <v>6448</v>
      </c>
      <c r="G15" s="501">
        <v>0.49536178107606677</v>
      </c>
      <c r="H15" s="500">
        <v>679709.4260900002</v>
      </c>
      <c r="I15" s="501">
        <v>0.2512527067158512</v>
      </c>
    </row>
    <row r="16" spans="1:9" ht="15" customHeight="1">
      <c r="A16" s="503" t="s">
        <v>355</v>
      </c>
      <c r="B16" s="506"/>
      <c r="C16" s="502"/>
      <c r="D16" s="506"/>
      <c r="E16" s="507"/>
      <c r="F16" s="506"/>
      <c r="G16" s="502"/>
      <c r="H16" s="506"/>
      <c r="I16" s="507"/>
    </row>
    <row r="17" spans="1:9" ht="12.75" customHeight="1">
      <c r="A17" s="495" t="s">
        <v>347</v>
      </c>
      <c r="B17" s="492">
        <v>241</v>
      </c>
      <c r="C17" s="493">
        <v>-0.16608996539792387</v>
      </c>
      <c r="D17" s="492">
        <v>542084.16523000004</v>
      </c>
      <c r="E17" s="493">
        <v>-0.20180388661180806</v>
      </c>
      <c r="F17" s="492">
        <v>5</v>
      </c>
      <c r="G17" s="493">
        <v>0</v>
      </c>
      <c r="H17" s="494">
        <v>15436.879939999999</v>
      </c>
      <c r="I17" s="493">
        <v>2.5893860992679469</v>
      </c>
    </row>
    <row r="18" spans="1:9" ht="12.75" customHeight="1">
      <c r="A18" s="495" t="s">
        <v>348</v>
      </c>
      <c r="B18" s="492">
        <v>79785</v>
      </c>
      <c r="C18" s="493">
        <v>7.9517778860204585E-2</v>
      </c>
      <c r="D18" s="492">
        <v>6612850.0644100001</v>
      </c>
      <c r="E18" s="493">
        <v>4.3799623759282612E-2</v>
      </c>
      <c r="F18" s="492">
        <v>16350</v>
      </c>
      <c r="G18" s="493">
        <v>0.63124812930260399</v>
      </c>
      <c r="H18" s="494">
        <v>2188573.7830299996</v>
      </c>
      <c r="I18" s="493">
        <v>0.60402828959347232</v>
      </c>
    </row>
    <row r="19" spans="1:9" ht="12.75" customHeight="1">
      <c r="A19" s="491" t="s">
        <v>349</v>
      </c>
      <c r="B19" s="492">
        <v>22680</v>
      </c>
      <c r="C19" s="493">
        <v>9.9300886137952526E-3</v>
      </c>
      <c r="D19" s="492">
        <v>3729100.5629799999</v>
      </c>
      <c r="E19" s="493">
        <v>-6.0367063647905485E-2</v>
      </c>
      <c r="F19" s="492">
        <v>3205</v>
      </c>
      <c r="G19" s="493">
        <v>0.36615515771526003</v>
      </c>
      <c r="H19" s="494">
        <v>743405.30686999985</v>
      </c>
      <c r="I19" s="493">
        <v>0.16160148135031199</v>
      </c>
    </row>
    <row r="20" spans="1:9" ht="12.75" customHeight="1">
      <c r="A20" s="495" t="s">
        <v>350</v>
      </c>
      <c r="B20" s="492">
        <v>1443</v>
      </c>
      <c r="C20" s="493">
        <v>-2.1031207598371779E-2</v>
      </c>
      <c r="D20" s="492">
        <v>1232956.3550400003</v>
      </c>
      <c r="E20" s="493">
        <v>7.7550864494993219E-3</v>
      </c>
      <c r="F20" s="492">
        <v>136</v>
      </c>
      <c r="G20" s="493">
        <v>-0.33004926108374383</v>
      </c>
      <c r="H20" s="494">
        <v>147217.04129999998</v>
      </c>
      <c r="I20" s="493">
        <v>-0.38180058790221444</v>
      </c>
    </row>
    <row r="21" spans="1:9" ht="12.75" customHeight="1">
      <c r="A21" s="496" t="s">
        <v>351</v>
      </c>
      <c r="B21" s="492">
        <v>0</v>
      </c>
      <c r="C21" s="493" t="s">
        <v>149</v>
      </c>
      <c r="D21" s="492">
        <v>0</v>
      </c>
      <c r="E21" s="493" t="s">
        <v>149</v>
      </c>
      <c r="F21" s="492">
        <v>0</v>
      </c>
      <c r="G21" s="493" t="s">
        <v>149</v>
      </c>
      <c r="H21" s="494">
        <v>0</v>
      </c>
      <c r="I21" s="493" t="s">
        <v>149</v>
      </c>
    </row>
    <row r="22" spans="1:9" ht="29.25">
      <c r="A22" s="491" t="s">
        <v>352</v>
      </c>
      <c r="B22" s="492">
        <v>7797</v>
      </c>
      <c r="C22" s="493">
        <v>3.93228472407358E-2</v>
      </c>
      <c r="D22" s="492">
        <v>2024233.0945199998</v>
      </c>
      <c r="E22" s="493">
        <v>-8.2699098177061184E-2</v>
      </c>
      <c r="F22" s="492">
        <v>1074</v>
      </c>
      <c r="G22" s="493">
        <v>0.46122448979591835</v>
      </c>
      <c r="H22" s="494">
        <v>366200.78604000004</v>
      </c>
      <c r="I22" s="493">
        <v>0.1317001585549189</v>
      </c>
    </row>
    <row r="23" spans="1:9" ht="12.75" customHeight="1">
      <c r="A23" s="495" t="s">
        <v>356</v>
      </c>
      <c r="B23" s="492">
        <v>327</v>
      </c>
      <c r="C23" s="493">
        <v>-4.3859649122807015E-2</v>
      </c>
      <c r="D23" s="492">
        <v>28631.836290000003</v>
      </c>
      <c r="E23" s="493">
        <v>-0.22366055042423771</v>
      </c>
      <c r="F23" s="492">
        <v>27</v>
      </c>
      <c r="G23" s="493">
        <v>-0.18181818181818182</v>
      </c>
      <c r="H23" s="494">
        <v>2332.6481399999998</v>
      </c>
      <c r="I23" s="493">
        <v>-0.50501669108220582</v>
      </c>
    </row>
    <row r="24" spans="1:9" ht="22.5" customHeight="1">
      <c r="A24" s="497" t="s">
        <v>357</v>
      </c>
      <c r="B24" s="498">
        <v>112273</v>
      </c>
      <c r="C24" s="499">
        <v>5.9459102404408715E-2</v>
      </c>
      <c r="D24" s="500">
        <v>14169856.078470001</v>
      </c>
      <c r="E24" s="499">
        <v>-1.9404384575598253E-2</v>
      </c>
      <c r="F24" s="500">
        <v>20797</v>
      </c>
      <c r="G24" s="501">
        <v>0.55841139003372053</v>
      </c>
      <c r="H24" s="500">
        <v>3463166.4453199995</v>
      </c>
      <c r="I24" s="501">
        <v>0.34484438688941238</v>
      </c>
    </row>
    <row r="25" spans="1:9" ht="15" customHeight="1">
      <c r="A25" s="503" t="s">
        <v>358</v>
      </c>
      <c r="B25" s="506"/>
      <c r="C25" s="502"/>
      <c r="D25" s="506"/>
      <c r="E25" s="508"/>
      <c r="F25" s="506"/>
      <c r="G25" s="502"/>
      <c r="H25" s="506"/>
      <c r="I25" s="508"/>
    </row>
    <row r="26" spans="1:9" ht="12.75" customHeight="1">
      <c r="A26" s="495" t="s">
        <v>347</v>
      </c>
      <c r="B26" s="492">
        <v>12</v>
      </c>
      <c r="C26" s="493">
        <v>0</v>
      </c>
      <c r="D26" s="492">
        <v>120.77128999999999</v>
      </c>
      <c r="E26" s="493">
        <v>-0.72303031640117277</v>
      </c>
      <c r="F26" s="492"/>
      <c r="G26" s="493"/>
      <c r="H26" s="492"/>
      <c r="I26" s="493"/>
    </row>
    <row r="27" spans="1:9" ht="12.75" customHeight="1">
      <c r="A27" s="495" t="s">
        <v>348</v>
      </c>
      <c r="B27" s="492">
        <v>5</v>
      </c>
      <c r="C27" s="493">
        <v>0</v>
      </c>
      <c r="D27" s="492">
        <v>1.4999999999999999E-4</v>
      </c>
      <c r="E27" s="493">
        <v>0</v>
      </c>
      <c r="F27" s="492"/>
      <c r="G27" s="493"/>
      <c r="H27" s="492"/>
      <c r="I27" s="493"/>
    </row>
    <row r="28" spans="1:9" ht="12.75" customHeight="1">
      <c r="A28" s="491" t="s">
        <v>349</v>
      </c>
      <c r="B28" s="492">
        <v>0</v>
      </c>
      <c r="C28" s="493">
        <v>-1</v>
      </c>
      <c r="D28" s="492">
        <v>0</v>
      </c>
      <c r="E28" s="493" t="s">
        <v>149</v>
      </c>
      <c r="F28" s="492"/>
      <c r="G28" s="493"/>
      <c r="H28" s="492"/>
      <c r="I28" s="493"/>
    </row>
    <row r="29" spans="1:9" ht="12.75" customHeight="1">
      <c r="A29" s="495" t="s">
        <v>350</v>
      </c>
      <c r="B29" s="492">
        <v>0</v>
      </c>
      <c r="C29" s="493" t="s">
        <v>149</v>
      </c>
      <c r="D29" s="492">
        <v>0</v>
      </c>
      <c r="E29" s="493" t="s">
        <v>149</v>
      </c>
      <c r="F29" s="492"/>
      <c r="G29" s="493"/>
      <c r="H29" s="492"/>
      <c r="I29" s="493"/>
    </row>
    <row r="30" spans="1:9" ht="12.75" customHeight="1">
      <c r="A30" s="496" t="s">
        <v>359</v>
      </c>
      <c r="B30" s="492">
        <v>0</v>
      </c>
      <c r="C30" s="493" t="s">
        <v>149</v>
      </c>
      <c r="D30" s="492">
        <v>0</v>
      </c>
      <c r="E30" s="493" t="s">
        <v>149</v>
      </c>
      <c r="F30" s="492"/>
      <c r="G30" s="493"/>
      <c r="H30" s="492"/>
      <c r="I30" s="493"/>
    </row>
    <row r="31" spans="1:9" ht="29.25">
      <c r="A31" s="491" t="s">
        <v>352</v>
      </c>
      <c r="B31" s="492">
        <v>6</v>
      </c>
      <c r="C31" s="493">
        <v>0</v>
      </c>
      <c r="D31" s="492">
        <v>0</v>
      </c>
      <c r="E31" s="493" t="s">
        <v>149</v>
      </c>
      <c r="F31" s="492"/>
      <c r="G31" s="493"/>
      <c r="H31" s="492"/>
      <c r="I31" s="493"/>
    </row>
    <row r="32" spans="1:9" ht="12.75" customHeight="1">
      <c r="A32" s="495" t="s">
        <v>353</v>
      </c>
      <c r="B32" s="492">
        <v>0</v>
      </c>
      <c r="C32" s="493" t="s">
        <v>149</v>
      </c>
      <c r="D32" s="492">
        <v>0</v>
      </c>
      <c r="E32" s="493" t="s">
        <v>149</v>
      </c>
      <c r="F32" s="492"/>
      <c r="G32" s="493"/>
      <c r="H32" s="492"/>
      <c r="I32" s="493"/>
    </row>
    <row r="33" spans="1:9" ht="22.5" customHeight="1">
      <c r="A33" s="497" t="s">
        <v>354</v>
      </c>
      <c r="B33" s="500">
        <v>23</v>
      </c>
      <c r="C33" s="499">
        <v>-4.1666666666666664E-2</v>
      </c>
      <c r="D33" s="500">
        <v>120.77144</v>
      </c>
      <c r="E33" s="499">
        <v>-0.72303006767805855</v>
      </c>
      <c r="F33" s="500"/>
      <c r="G33" s="499"/>
      <c r="H33" s="500"/>
      <c r="I33" s="499"/>
    </row>
    <row r="34" spans="1:9" ht="12.75" customHeight="1">
      <c r="A34" s="17" t="s">
        <v>360</v>
      </c>
    </row>
    <row r="35" spans="1:9" ht="48" customHeight="1">
      <c r="A35" s="1179" t="s">
        <v>361</v>
      </c>
      <c r="B35" s="1179"/>
      <c r="C35" s="1179"/>
      <c r="D35" s="1179"/>
      <c r="E35" s="1179"/>
      <c r="F35" s="1179"/>
      <c r="G35" s="1179"/>
      <c r="H35" s="1179"/>
      <c r="I35" s="1179"/>
    </row>
    <row r="36" spans="1:9" ht="25.5" customHeight="1">
      <c r="A36" s="1177" t="s">
        <v>362</v>
      </c>
      <c r="B36" s="1177"/>
      <c r="C36" s="1177"/>
      <c r="D36" s="1177"/>
      <c r="E36" s="1177"/>
      <c r="F36" s="1177"/>
      <c r="G36" s="1177"/>
      <c r="H36" s="1177"/>
      <c r="I36" s="1177"/>
    </row>
    <row r="37" spans="1:9" ht="58.5" customHeight="1">
      <c r="A37" s="1172" t="s">
        <v>821</v>
      </c>
      <c r="B37" s="1172"/>
      <c r="C37" s="1172"/>
      <c r="D37" s="1172"/>
      <c r="E37" s="1172"/>
      <c r="F37" s="1172"/>
      <c r="G37" s="1172"/>
      <c r="H37" s="1172"/>
      <c r="I37" s="1172"/>
    </row>
    <row r="38" spans="1:9" ht="22.5" customHeight="1">
      <c r="A38" s="1177" t="s">
        <v>337</v>
      </c>
      <c r="B38" s="1177"/>
      <c r="C38" s="1177"/>
      <c r="D38" s="1177"/>
      <c r="E38" s="1177"/>
      <c r="F38" s="1177"/>
      <c r="G38" s="1177"/>
      <c r="H38" s="1177"/>
      <c r="I38" s="1177"/>
    </row>
    <row r="39" spans="1:9" ht="12.75" customHeight="1"/>
    <row r="40" spans="1:9" ht="12.75" customHeight="1">
      <c r="A40" s="631" t="s">
        <v>86</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2" t="s">
        <v>892</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140625" customWidth="1"/>
  </cols>
  <sheetData>
    <row r="1" spans="1:15">
      <c r="A1" s="150" t="s">
        <v>743</v>
      </c>
      <c r="C1" s="43"/>
      <c r="O1" s="140"/>
    </row>
    <row r="2" spans="1:15">
      <c r="A2" s="540" t="s">
        <v>744</v>
      </c>
      <c r="O2" s="66"/>
    </row>
    <row r="3" spans="1:15" ht="12.75" customHeight="1">
      <c r="A3" s="43"/>
      <c r="B3" s="64"/>
      <c r="C3" s="64"/>
      <c r="D3" s="64"/>
      <c r="E3" s="64"/>
      <c r="F3" s="64"/>
      <c r="G3" s="64"/>
      <c r="H3" s="64"/>
      <c r="I3" s="64"/>
      <c r="J3" s="64"/>
      <c r="K3" s="64"/>
      <c r="L3" s="64"/>
      <c r="M3" s="64"/>
      <c r="O3" s="65" t="s">
        <v>265</v>
      </c>
    </row>
    <row r="4" spans="1:15" ht="30.75" customHeight="1">
      <c r="A4" s="518" t="s">
        <v>1541</v>
      </c>
      <c r="B4" s="1180" t="s">
        <v>303</v>
      </c>
      <c r="C4" s="1180"/>
      <c r="D4" s="1180" t="s">
        <v>304</v>
      </c>
      <c r="E4" s="1180"/>
      <c r="F4" s="1180" t="s">
        <v>305</v>
      </c>
      <c r="G4" s="1180"/>
      <c r="H4" s="1180" t="s">
        <v>306</v>
      </c>
      <c r="I4" s="1180"/>
      <c r="J4" s="1180" t="s">
        <v>307</v>
      </c>
      <c r="K4" s="1180"/>
      <c r="L4" s="1180" t="s">
        <v>308</v>
      </c>
      <c r="M4" s="1180"/>
      <c r="N4" s="1180" t="s">
        <v>309</v>
      </c>
      <c r="O4" s="1180"/>
    </row>
    <row r="5" spans="1:15" ht="48.75" customHeight="1">
      <c r="A5" s="809" t="s">
        <v>302</v>
      </c>
      <c r="B5" s="810" t="s">
        <v>310</v>
      </c>
      <c r="C5" s="810" t="s">
        <v>311</v>
      </c>
      <c r="D5" s="810" t="s">
        <v>310</v>
      </c>
      <c r="E5" s="810" t="s">
        <v>311</v>
      </c>
      <c r="F5" s="810" t="s">
        <v>310</v>
      </c>
      <c r="G5" s="810" t="s">
        <v>311</v>
      </c>
      <c r="H5" s="810" t="s">
        <v>310</v>
      </c>
      <c r="I5" s="810" t="s">
        <v>311</v>
      </c>
      <c r="J5" s="810" t="s">
        <v>310</v>
      </c>
      <c r="K5" s="810" t="s">
        <v>311</v>
      </c>
      <c r="L5" s="810" t="s">
        <v>310</v>
      </c>
      <c r="M5" s="810" t="s">
        <v>311</v>
      </c>
      <c r="N5" s="810" t="s">
        <v>310</v>
      </c>
      <c r="O5" s="810" t="s">
        <v>311</v>
      </c>
    </row>
    <row r="6" spans="1:15" ht="13.5" customHeight="1">
      <c r="A6" s="519" t="s">
        <v>312</v>
      </c>
      <c r="B6" s="520">
        <v>14318464.901010001</v>
      </c>
      <c r="C6" s="520">
        <v>385286.99041000003</v>
      </c>
      <c r="D6" s="520">
        <v>108632.60438999998</v>
      </c>
      <c r="E6" s="520">
        <v>41268.257180000008</v>
      </c>
      <c r="F6" s="520">
        <v>29359.570660000001</v>
      </c>
      <c r="G6" s="520">
        <v>8131.2287999999999</v>
      </c>
      <c r="H6" s="520">
        <v>35339.48878</v>
      </c>
      <c r="I6" s="520">
        <v>15984.03247</v>
      </c>
      <c r="J6" s="520">
        <v>230674.35671000002</v>
      </c>
      <c r="K6" s="520">
        <v>217039.58845000001</v>
      </c>
      <c r="L6" s="520">
        <v>14722470.921559999</v>
      </c>
      <c r="M6" s="520">
        <v>667710.0973100001</v>
      </c>
      <c r="N6" s="520">
        <v>2354769.9523199997</v>
      </c>
      <c r="O6" s="520">
        <v>221974.57265000002</v>
      </c>
    </row>
    <row r="7" spans="1:15" ht="13.5" customHeight="1">
      <c r="A7" s="523" t="s">
        <v>313</v>
      </c>
      <c r="B7" s="524">
        <v>544919.89390000002</v>
      </c>
      <c r="C7" s="524">
        <v>33814.54593</v>
      </c>
      <c r="D7" s="524">
        <v>16714.636170000002</v>
      </c>
      <c r="E7" s="524">
        <v>16485.032009999999</v>
      </c>
      <c r="F7" s="524">
        <v>64.185000000000002</v>
      </c>
      <c r="G7" s="524">
        <v>0</v>
      </c>
      <c r="H7" s="524">
        <v>1048.53953</v>
      </c>
      <c r="I7" s="524">
        <v>91.142009999999999</v>
      </c>
      <c r="J7" s="524">
        <v>70547.414780000006</v>
      </c>
      <c r="K7" s="524">
        <v>64350.255949999999</v>
      </c>
      <c r="L7" s="524">
        <v>633294.66937999998</v>
      </c>
      <c r="M7" s="524">
        <v>114740.9759</v>
      </c>
      <c r="N7" s="524">
        <v>300656.10042999999</v>
      </c>
      <c r="O7" s="524">
        <v>30314.347959999999</v>
      </c>
    </row>
    <row r="8" spans="1:15" ht="13.5" customHeight="1">
      <c r="A8" s="523" t="s">
        <v>314</v>
      </c>
      <c r="B8" s="524">
        <v>6727727.8007200006</v>
      </c>
      <c r="C8" s="524">
        <v>102264.33133</v>
      </c>
      <c r="D8" s="524">
        <v>29519.710560000003</v>
      </c>
      <c r="E8" s="524">
        <v>4221.8191099999995</v>
      </c>
      <c r="F8" s="524">
        <v>14807.679259999997</v>
      </c>
      <c r="G8" s="524">
        <v>2388.7663099999995</v>
      </c>
      <c r="H8" s="524">
        <v>10947.113069999999</v>
      </c>
      <c r="I8" s="524">
        <v>3840.1248499999997</v>
      </c>
      <c r="J8" s="524">
        <v>55952.686139999998</v>
      </c>
      <c r="K8" s="524">
        <v>55141.982710000011</v>
      </c>
      <c r="L8" s="524">
        <v>6838954.9897600012</v>
      </c>
      <c r="M8" s="524">
        <v>167857.02431000001</v>
      </c>
      <c r="N8" s="524">
        <v>410571.14574000001</v>
      </c>
      <c r="O8" s="524">
        <v>18695.734409999997</v>
      </c>
    </row>
    <row r="9" spans="1:15" ht="13.5" customHeight="1">
      <c r="A9" s="523" t="s">
        <v>315</v>
      </c>
      <c r="B9" s="524">
        <v>3739778.1653900007</v>
      </c>
      <c r="C9" s="524">
        <v>141176.47643000001</v>
      </c>
      <c r="D9" s="524">
        <v>39605.104359999998</v>
      </c>
      <c r="E9" s="524">
        <v>17121.842549999998</v>
      </c>
      <c r="F9" s="524">
        <v>8371.3201300000001</v>
      </c>
      <c r="G9" s="524">
        <v>4389.9461000000001</v>
      </c>
      <c r="H9" s="524">
        <v>20901.133280000002</v>
      </c>
      <c r="I9" s="524">
        <v>11528.096760000002</v>
      </c>
      <c r="J9" s="524">
        <v>42712.906340000001</v>
      </c>
      <c r="K9" s="524">
        <v>37918.473380000003</v>
      </c>
      <c r="L9" s="524">
        <v>3851368.6294999998</v>
      </c>
      <c r="M9" s="524">
        <v>212134.83522000001</v>
      </c>
      <c r="N9" s="524">
        <v>913054.95221999986</v>
      </c>
      <c r="O9" s="524">
        <v>117350.42329000001</v>
      </c>
    </row>
    <row r="10" spans="1:15" ht="13.5" customHeight="1">
      <c r="A10" s="523" t="s">
        <v>316</v>
      </c>
      <c r="B10" s="524">
        <v>1230777.1303400001</v>
      </c>
      <c r="C10" s="524">
        <v>62142.536200000002</v>
      </c>
      <c r="D10" s="524">
        <v>17403.957100000003</v>
      </c>
      <c r="E10" s="524">
        <v>1741.7557300000001</v>
      </c>
      <c r="F10" s="524">
        <v>386.13779999999997</v>
      </c>
      <c r="G10" s="524">
        <v>63.674150000000004</v>
      </c>
      <c r="H10" s="524">
        <v>208.10040000000001</v>
      </c>
      <c r="I10" s="524">
        <v>81.164910000000006</v>
      </c>
      <c r="J10" s="524">
        <v>6744.5216</v>
      </c>
      <c r="K10" s="524">
        <v>6742.5939799999996</v>
      </c>
      <c r="L10" s="524">
        <v>1255519.84724</v>
      </c>
      <c r="M10" s="524">
        <v>70771.724969999996</v>
      </c>
      <c r="N10" s="524">
        <v>438163.27470000007</v>
      </c>
      <c r="O10" s="524">
        <v>37912.648990000002</v>
      </c>
    </row>
    <row r="11" spans="1:15" ht="13.5" customHeight="1">
      <c r="A11" s="523" t="s">
        <v>317</v>
      </c>
      <c r="B11" s="524">
        <v>0</v>
      </c>
      <c r="C11" s="524">
        <v>0</v>
      </c>
      <c r="D11" s="524">
        <v>0</v>
      </c>
      <c r="E11" s="524">
        <v>0</v>
      </c>
      <c r="F11" s="524">
        <v>0</v>
      </c>
      <c r="G11" s="524">
        <v>0</v>
      </c>
      <c r="H11" s="524">
        <v>0</v>
      </c>
      <c r="I11" s="524">
        <v>0</v>
      </c>
      <c r="J11" s="524">
        <v>0</v>
      </c>
      <c r="K11" s="524">
        <v>0</v>
      </c>
      <c r="L11" s="524">
        <v>0</v>
      </c>
      <c r="M11" s="524">
        <v>0</v>
      </c>
      <c r="N11" s="524">
        <v>0</v>
      </c>
      <c r="O11" s="524">
        <v>0</v>
      </c>
    </row>
    <row r="12" spans="1:15" ht="22.5">
      <c r="A12" s="523" t="s">
        <v>318</v>
      </c>
      <c r="B12" s="524">
        <v>2045863.4555500003</v>
      </c>
      <c r="C12" s="524">
        <v>44081.844720000001</v>
      </c>
      <c r="D12" s="524">
        <v>5308.8481999999995</v>
      </c>
      <c r="E12" s="524">
        <v>1697.8077799999999</v>
      </c>
      <c r="F12" s="524">
        <v>5536.3495000000003</v>
      </c>
      <c r="G12" s="524">
        <v>1169.9040600000001</v>
      </c>
      <c r="H12" s="524">
        <v>2151.6503200000002</v>
      </c>
      <c r="I12" s="524">
        <v>373.18056000000001</v>
      </c>
      <c r="J12" s="524">
        <v>52758.12371</v>
      </c>
      <c r="K12" s="524">
        <v>50969.068039999991</v>
      </c>
      <c r="L12" s="524">
        <v>2111618.4272799999</v>
      </c>
      <c r="M12" s="524">
        <v>98291.805159999974</v>
      </c>
      <c r="N12" s="524">
        <v>289111.87671999994</v>
      </c>
      <c r="O12" s="524">
        <v>17476.274400000002</v>
      </c>
    </row>
    <row r="13" spans="1:15" ht="13.5" customHeight="1">
      <c r="A13" s="523" t="s">
        <v>319</v>
      </c>
      <c r="B13" s="524">
        <v>29398.455109999999</v>
      </c>
      <c r="C13" s="524">
        <v>1807.2558000000001</v>
      </c>
      <c r="D13" s="524">
        <v>80.347999999999999</v>
      </c>
      <c r="E13" s="524">
        <v>0</v>
      </c>
      <c r="F13" s="524">
        <v>193.89896999999999</v>
      </c>
      <c r="G13" s="524">
        <v>118.93817999999999</v>
      </c>
      <c r="H13" s="524">
        <v>82.952179999999998</v>
      </c>
      <c r="I13" s="524">
        <v>70.32338</v>
      </c>
      <c r="J13" s="524">
        <v>1958.7041400000001</v>
      </c>
      <c r="K13" s="524">
        <v>1917.2143900000001</v>
      </c>
      <c r="L13" s="524">
        <v>31714.358400000001</v>
      </c>
      <c r="M13" s="524">
        <v>3913.7317499999999</v>
      </c>
      <c r="N13" s="524">
        <v>3212.6025100000002</v>
      </c>
      <c r="O13" s="524">
        <v>225.14359999999999</v>
      </c>
    </row>
    <row r="14" spans="1:15" ht="13.5" customHeight="1">
      <c r="A14" s="519" t="s">
        <v>320</v>
      </c>
      <c r="B14" s="520">
        <v>2506783.9074499994</v>
      </c>
      <c r="C14" s="520">
        <v>3268.3369599999996</v>
      </c>
      <c r="D14" s="520">
        <v>8714.5102199999983</v>
      </c>
      <c r="E14" s="520">
        <v>969.04936999999995</v>
      </c>
      <c r="F14" s="520">
        <v>1940.45992</v>
      </c>
      <c r="G14" s="520">
        <v>756.44958000000008</v>
      </c>
      <c r="H14" s="520">
        <v>719.02157</v>
      </c>
      <c r="I14" s="520">
        <v>537.43659000000002</v>
      </c>
      <c r="J14" s="520">
        <v>73816.209499999997</v>
      </c>
      <c r="K14" s="520">
        <v>71324.780570000003</v>
      </c>
      <c r="L14" s="520">
        <v>2591974.1086599994</v>
      </c>
      <c r="M14" s="520">
        <v>76856.053069999994</v>
      </c>
      <c r="N14" s="520">
        <v>84767.325420000023</v>
      </c>
      <c r="O14" s="520">
        <v>2031.0269499999999</v>
      </c>
    </row>
    <row r="15" spans="1:15" ht="13.5" customHeight="1">
      <c r="A15" s="523" t="s">
        <v>313</v>
      </c>
      <c r="B15" s="524">
        <v>135810.56208999999</v>
      </c>
      <c r="C15" s="524">
        <v>0.54849999999999999</v>
      </c>
      <c r="D15" s="524">
        <v>0</v>
      </c>
      <c r="E15" s="524">
        <v>0</v>
      </c>
      <c r="F15" s="524">
        <v>0</v>
      </c>
      <c r="G15" s="524">
        <v>0</v>
      </c>
      <c r="H15" s="524">
        <v>0.09</v>
      </c>
      <c r="I15" s="524">
        <v>2.3000000000000001E-4</v>
      </c>
      <c r="J15" s="524">
        <v>137.38618</v>
      </c>
      <c r="K15" s="524">
        <v>137.38618</v>
      </c>
      <c r="L15" s="524">
        <v>135948.03827000002</v>
      </c>
      <c r="M15" s="524">
        <v>137.93491</v>
      </c>
      <c r="N15" s="524">
        <v>0</v>
      </c>
      <c r="O15" s="524">
        <v>0</v>
      </c>
    </row>
    <row r="16" spans="1:15" ht="13.5" customHeight="1">
      <c r="A16" s="523" t="s">
        <v>314</v>
      </c>
      <c r="B16" s="524">
        <v>1917903.0646100005</v>
      </c>
      <c r="C16" s="524">
        <v>1913.4804599999998</v>
      </c>
      <c r="D16" s="524">
        <v>5576.9311299999999</v>
      </c>
      <c r="E16" s="524">
        <v>772.16104999999993</v>
      </c>
      <c r="F16" s="524">
        <v>1543.84229</v>
      </c>
      <c r="G16" s="524">
        <v>549.42416000000003</v>
      </c>
      <c r="H16" s="524">
        <v>718.93156999999997</v>
      </c>
      <c r="I16" s="524">
        <v>536.88874999999996</v>
      </c>
      <c r="J16" s="524">
        <v>51412.913609999996</v>
      </c>
      <c r="K16" s="524">
        <v>49637.477479999994</v>
      </c>
      <c r="L16" s="524">
        <v>1977155.6832099999</v>
      </c>
      <c r="M16" s="524">
        <v>53409.431899999996</v>
      </c>
      <c r="N16" s="524">
        <v>63772.74246999999</v>
      </c>
      <c r="O16" s="524">
        <v>1706.18391</v>
      </c>
    </row>
    <row r="17" spans="1:15" ht="13.5" customHeight="1">
      <c r="A17" s="523" t="s">
        <v>321</v>
      </c>
      <c r="B17" s="524">
        <v>380445.53435000003</v>
      </c>
      <c r="C17" s="524">
        <v>1013.36999</v>
      </c>
      <c r="D17" s="524">
        <v>3137.5790900000002</v>
      </c>
      <c r="E17" s="524">
        <v>196.88831999999999</v>
      </c>
      <c r="F17" s="524">
        <v>396.61763000000002</v>
      </c>
      <c r="G17" s="524">
        <v>207.02542</v>
      </c>
      <c r="H17" s="524">
        <v>0</v>
      </c>
      <c r="I17" s="524">
        <v>0.54761000000000004</v>
      </c>
      <c r="J17" s="524">
        <v>8187.107750000001</v>
      </c>
      <c r="K17" s="524">
        <v>8120.5009199999986</v>
      </c>
      <c r="L17" s="524">
        <v>392166.83882</v>
      </c>
      <c r="M17" s="524">
        <v>9538.3322599999992</v>
      </c>
      <c r="N17" s="524">
        <v>10924.800050000002</v>
      </c>
      <c r="O17" s="524">
        <v>277.51666999999998</v>
      </c>
    </row>
    <row r="18" spans="1:15" ht="13.5" customHeight="1">
      <c r="A18" s="523" t="s">
        <v>322</v>
      </c>
      <c r="B18" s="524">
        <v>10051.019779999999</v>
      </c>
      <c r="C18" s="524">
        <v>7.1592099999999999</v>
      </c>
      <c r="D18" s="524">
        <v>0</v>
      </c>
      <c r="E18" s="524">
        <v>0</v>
      </c>
      <c r="F18" s="524">
        <v>0</v>
      </c>
      <c r="G18" s="524">
        <v>0</v>
      </c>
      <c r="H18" s="524">
        <v>0</v>
      </c>
      <c r="I18" s="524">
        <v>0</v>
      </c>
      <c r="J18" s="524">
        <v>9385.1865699999998</v>
      </c>
      <c r="K18" s="524">
        <v>8735.8006000000005</v>
      </c>
      <c r="L18" s="524">
        <v>19436.206349999997</v>
      </c>
      <c r="M18" s="524">
        <v>8742.9598100000003</v>
      </c>
      <c r="N18" s="524">
        <v>1267.02611</v>
      </c>
      <c r="O18" s="524">
        <v>4.7957099999999997</v>
      </c>
    </row>
    <row r="19" spans="1:15" ht="13.5" customHeight="1">
      <c r="A19" s="523" t="s">
        <v>323</v>
      </c>
      <c r="B19" s="524">
        <v>0</v>
      </c>
      <c r="C19" s="524">
        <v>0</v>
      </c>
      <c r="D19" s="524">
        <v>0</v>
      </c>
      <c r="E19" s="524">
        <v>0</v>
      </c>
      <c r="F19" s="524">
        <v>0</v>
      </c>
      <c r="G19" s="524">
        <v>0</v>
      </c>
      <c r="H19" s="524">
        <v>0</v>
      </c>
      <c r="I19" s="524">
        <v>0</v>
      </c>
      <c r="J19" s="524">
        <v>0</v>
      </c>
      <c r="K19" s="524">
        <v>0</v>
      </c>
      <c r="L19" s="524">
        <v>0</v>
      </c>
      <c r="M19" s="524">
        <v>0</v>
      </c>
      <c r="N19" s="524">
        <v>6206.5965099999994</v>
      </c>
      <c r="O19" s="524">
        <v>0</v>
      </c>
    </row>
    <row r="20" spans="1:15" ht="22.5">
      <c r="A20" s="523" t="s">
        <v>318</v>
      </c>
      <c r="B20" s="524">
        <v>62153.919379999985</v>
      </c>
      <c r="C20" s="524">
        <v>333.76958000000002</v>
      </c>
      <c r="D20" s="524">
        <v>0</v>
      </c>
      <c r="E20" s="524">
        <v>0</v>
      </c>
      <c r="F20" s="524">
        <v>0</v>
      </c>
      <c r="G20" s="524">
        <v>0</v>
      </c>
      <c r="H20" s="524">
        <v>0</v>
      </c>
      <c r="I20" s="524">
        <v>0</v>
      </c>
      <c r="J20" s="524">
        <v>4693.6153899999999</v>
      </c>
      <c r="K20" s="524">
        <v>4693.6153899999999</v>
      </c>
      <c r="L20" s="524">
        <v>66847.534769999984</v>
      </c>
      <c r="M20" s="524">
        <v>5027.384970000001</v>
      </c>
      <c r="N20" s="524">
        <v>2589.2635499999997</v>
      </c>
      <c r="O20" s="524">
        <v>42.530659999999997</v>
      </c>
    </row>
    <row r="21" spans="1:15" ht="13.5" customHeight="1">
      <c r="A21" s="523" t="s">
        <v>324</v>
      </c>
      <c r="B21" s="524">
        <v>419.80723999999998</v>
      </c>
      <c r="C21" s="524">
        <v>9.2200000000000008E-3</v>
      </c>
      <c r="D21" s="524">
        <v>0</v>
      </c>
      <c r="E21" s="524">
        <v>0</v>
      </c>
      <c r="F21" s="524">
        <v>0</v>
      </c>
      <c r="G21" s="524">
        <v>0</v>
      </c>
      <c r="H21" s="524">
        <v>0</v>
      </c>
      <c r="I21" s="524">
        <v>0</v>
      </c>
      <c r="J21" s="524">
        <v>0</v>
      </c>
      <c r="K21" s="524">
        <v>0</v>
      </c>
      <c r="L21" s="524">
        <v>419.80723999999998</v>
      </c>
      <c r="M21" s="524">
        <v>9.2200000000000008E-3</v>
      </c>
      <c r="N21" s="524">
        <v>6.8967299999999998</v>
      </c>
      <c r="O21" s="524">
        <v>0</v>
      </c>
    </row>
    <row r="22" spans="1:15" ht="13.5" customHeight="1">
      <c r="A22" s="519" t="s">
        <v>325</v>
      </c>
      <c r="B22" s="520">
        <v>122.99675999999999</v>
      </c>
      <c r="C22" s="520">
        <v>7.2512499999999998</v>
      </c>
      <c r="D22" s="520">
        <v>0</v>
      </c>
      <c r="E22" s="520">
        <v>0</v>
      </c>
      <c r="F22" s="520">
        <v>0</v>
      </c>
      <c r="G22" s="520">
        <v>0</v>
      </c>
      <c r="H22" s="520">
        <v>0</v>
      </c>
      <c r="I22" s="520">
        <v>0</v>
      </c>
      <c r="J22" s="520">
        <v>132678.15633</v>
      </c>
      <c r="K22" s="520">
        <v>117803.73523999999</v>
      </c>
      <c r="L22" s="520">
        <v>132801.15309000001</v>
      </c>
      <c r="M22" s="520">
        <v>117810.98652999999</v>
      </c>
      <c r="N22" s="520">
        <v>130419.52453</v>
      </c>
      <c r="O22" s="520">
        <v>115426.48331</v>
      </c>
    </row>
    <row r="23" spans="1:15" ht="13.5" customHeight="1">
      <c r="A23" s="523" t="s">
        <v>313</v>
      </c>
      <c r="B23" s="524">
        <v>122.9966</v>
      </c>
      <c r="C23" s="524">
        <v>7.2512499999999998</v>
      </c>
      <c r="D23" s="524">
        <v>0</v>
      </c>
      <c r="E23" s="524">
        <v>0</v>
      </c>
      <c r="F23" s="524">
        <v>0</v>
      </c>
      <c r="G23" s="524">
        <v>0</v>
      </c>
      <c r="H23" s="524">
        <v>0</v>
      </c>
      <c r="I23" s="524">
        <v>0</v>
      </c>
      <c r="J23" s="524">
        <v>128456.66638</v>
      </c>
      <c r="K23" s="524">
        <v>113582.24530999998</v>
      </c>
      <c r="L23" s="524">
        <v>128579.66297999999</v>
      </c>
      <c r="M23" s="524">
        <v>113589.4966</v>
      </c>
      <c r="N23" s="524">
        <v>126578.1808</v>
      </c>
      <c r="O23" s="524">
        <v>111585.13970999999</v>
      </c>
    </row>
    <row r="24" spans="1:15" ht="13.5" customHeight="1">
      <c r="A24" s="523" t="s">
        <v>326</v>
      </c>
      <c r="B24" s="524">
        <v>1.4999999999999999E-4</v>
      </c>
      <c r="C24" s="524">
        <v>0</v>
      </c>
      <c r="D24" s="524">
        <v>0</v>
      </c>
      <c r="E24" s="524">
        <v>0</v>
      </c>
      <c r="F24" s="524">
        <v>0</v>
      </c>
      <c r="G24" s="524">
        <v>0</v>
      </c>
      <c r="H24" s="524">
        <v>0</v>
      </c>
      <c r="I24" s="524">
        <v>0</v>
      </c>
      <c r="J24" s="524">
        <v>853.55438000000004</v>
      </c>
      <c r="K24" s="524">
        <v>853.55438000000004</v>
      </c>
      <c r="L24" s="524">
        <v>853.55453</v>
      </c>
      <c r="M24" s="524">
        <v>853.55438000000004</v>
      </c>
      <c r="N24" s="524">
        <v>473.40815999999995</v>
      </c>
      <c r="O24" s="524">
        <v>473.40800999999999</v>
      </c>
    </row>
    <row r="25" spans="1:15" ht="13.5" customHeight="1">
      <c r="A25" s="523" t="s">
        <v>315</v>
      </c>
      <c r="B25" s="524">
        <v>0</v>
      </c>
      <c r="C25" s="524">
        <v>0</v>
      </c>
      <c r="D25" s="524">
        <v>0</v>
      </c>
      <c r="E25" s="524">
        <v>0</v>
      </c>
      <c r="F25" s="524">
        <v>0</v>
      </c>
      <c r="G25" s="524">
        <v>0</v>
      </c>
      <c r="H25" s="524">
        <v>0</v>
      </c>
      <c r="I25" s="524">
        <v>0</v>
      </c>
      <c r="J25" s="524">
        <v>0</v>
      </c>
      <c r="K25" s="524">
        <v>0</v>
      </c>
      <c r="L25" s="524">
        <v>0</v>
      </c>
      <c r="M25" s="524">
        <v>0</v>
      </c>
      <c r="N25" s="524">
        <v>0</v>
      </c>
      <c r="O25" s="524">
        <v>0</v>
      </c>
    </row>
    <row r="26" spans="1:15" ht="13.5" customHeight="1">
      <c r="A26" s="523" t="s">
        <v>327</v>
      </c>
      <c r="B26" s="524">
        <v>0</v>
      </c>
      <c r="C26" s="524">
        <v>0</v>
      </c>
      <c r="D26" s="524">
        <v>0</v>
      </c>
      <c r="E26" s="524">
        <v>0</v>
      </c>
      <c r="F26" s="524">
        <v>0</v>
      </c>
      <c r="G26" s="524">
        <v>0</v>
      </c>
      <c r="H26" s="524">
        <v>0</v>
      </c>
      <c r="I26" s="524">
        <v>0</v>
      </c>
      <c r="J26" s="524">
        <v>0</v>
      </c>
      <c r="K26" s="524">
        <v>0</v>
      </c>
      <c r="L26" s="524">
        <v>0</v>
      </c>
      <c r="M26" s="524">
        <v>0</v>
      </c>
      <c r="N26" s="524">
        <v>0</v>
      </c>
      <c r="O26" s="524">
        <v>0</v>
      </c>
    </row>
    <row r="27" spans="1:15" ht="13.5" customHeight="1">
      <c r="A27" s="523" t="s">
        <v>323</v>
      </c>
      <c r="B27" s="524">
        <v>0</v>
      </c>
      <c r="C27" s="524">
        <v>0</v>
      </c>
      <c r="D27" s="524">
        <v>0</v>
      </c>
      <c r="E27" s="524">
        <v>0</v>
      </c>
      <c r="F27" s="524">
        <v>0</v>
      </c>
      <c r="G27" s="524">
        <v>0</v>
      </c>
      <c r="H27" s="524">
        <v>0</v>
      </c>
      <c r="I27" s="524">
        <v>0</v>
      </c>
      <c r="J27" s="524">
        <v>0</v>
      </c>
      <c r="K27" s="524">
        <v>0</v>
      </c>
      <c r="L27" s="524">
        <v>0</v>
      </c>
      <c r="M27" s="524">
        <v>0</v>
      </c>
      <c r="N27" s="524">
        <v>0</v>
      </c>
      <c r="O27" s="524">
        <v>0</v>
      </c>
    </row>
    <row r="28" spans="1:15" ht="22.5">
      <c r="A28" s="523" t="s">
        <v>318</v>
      </c>
      <c r="B28" s="524">
        <v>1.0000000000000001E-5</v>
      </c>
      <c r="C28" s="524">
        <v>0</v>
      </c>
      <c r="D28" s="524">
        <v>0</v>
      </c>
      <c r="E28" s="524">
        <v>0</v>
      </c>
      <c r="F28" s="524">
        <v>0</v>
      </c>
      <c r="G28" s="524">
        <v>0</v>
      </c>
      <c r="H28" s="524">
        <v>0</v>
      </c>
      <c r="I28" s="524">
        <v>0</v>
      </c>
      <c r="J28" s="524">
        <v>3367.9355699999996</v>
      </c>
      <c r="K28" s="524">
        <v>3367.9355499999997</v>
      </c>
      <c r="L28" s="524">
        <v>3367.9355799999994</v>
      </c>
      <c r="M28" s="524">
        <v>3367.9355499999997</v>
      </c>
      <c r="N28" s="524">
        <v>3367.9355699999996</v>
      </c>
      <c r="O28" s="524">
        <v>3367.93559</v>
      </c>
    </row>
    <row r="29" spans="1:15" ht="13.5" customHeight="1">
      <c r="A29" s="523" t="s">
        <v>324</v>
      </c>
      <c r="B29" s="524">
        <v>0</v>
      </c>
      <c r="C29" s="524">
        <v>0</v>
      </c>
      <c r="D29" s="524">
        <v>0</v>
      </c>
      <c r="E29" s="524">
        <v>0</v>
      </c>
      <c r="F29" s="524">
        <v>0</v>
      </c>
      <c r="G29" s="524">
        <v>0</v>
      </c>
      <c r="H29" s="524">
        <v>0</v>
      </c>
      <c r="I29" s="524">
        <v>0</v>
      </c>
      <c r="J29" s="524">
        <v>0</v>
      </c>
      <c r="K29" s="524">
        <v>0</v>
      </c>
      <c r="L29" s="524">
        <v>0</v>
      </c>
      <c r="M29" s="524">
        <v>0</v>
      </c>
      <c r="N29" s="524">
        <v>0</v>
      </c>
      <c r="O29" s="524">
        <v>0</v>
      </c>
    </row>
    <row r="30" spans="1:15" ht="13.5" customHeight="1">
      <c r="A30" s="521" t="s">
        <v>328</v>
      </c>
      <c r="B30" s="522">
        <v>16825371.80522</v>
      </c>
      <c r="C30" s="522">
        <v>388562.57861999999</v>
      </c>
      <c r="D30" s="522">
        <v>117347.11461000002</v>
      </c>
      <c r="E30" s="522">
        <v>42237.306549999994</v>
      </c>
      <c r="F30" s="522">
        <v>31300.030580000002</v>
      </c>
      <c r="G30" s="522">
        <v>8887.6783799999994</v>
      </c>
      <c r="H30" s="522">
        <v>36058.510349999997</v>
      </c>
      <c r="I30" s="522">
        <v>16521.469060000003</v>
      </c>
      <c r="J30" s="522">
        <v>437168.72253999999</v>
      </c>
      <c r="K30" s="522">
        <v>406168.10425999999</v>
      </c>
      <c r="L30" s="522">
        <v>17447246.183310002</v>
      </c>
      <c r="M30" s="522">
        <v>862377.13691</v>
      </c>
      <c r="N30" s="522">
        <v>2569956.8022699999</v>
      </c>
      <c r="O30" s="522">
        <v>339432.08291</v>
      </c>
    </row>
    <row r="31" spans="1:15" ht="12.75" customHeight="1">
      <c r="A31" s="22" t="s">
        <v>329</v>
      </c>
      <c r="L31" s="135"/>
    </row>
    <row r="32" spans="1:15" ht="12.75" customHeight="1">
      <c r="B32" s="135"/>
      <c r="L32" s="135"/>
    </row>
    <row r="33" spans="1:15" ht="12.75" customHeight="1">
      <c r="A33" s="631" t="s">
        <v>86</v>
      </c>
    </row>
    <row r="34" spans="1:15" ht="12.75" customHeight="1">
      <c r="G34" s="35"/>
    </row>
    <row r="35" spans="1:15" ht="12.75" customHeight="1"/>
    <row r="36" spans="1:15" ht="12.75" customHeight="1"/>
    <row r="37" spans="1:15" ht="12.75" customHeight="1"/>
    <row r="38" spans="1:15" ht="12.75" customHeight="1"/>
    <row r="39" spans="1:15" ht="12.75" customHeight="1"/>
    <row r="46" spans="1:15">
      <c r="O46" s="267" t="s">
        <v>1077</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3" customWidth="1"/>
    <col min="2" max="2" width="19.42578125" style="323" customWidth="1"/>
    <col min="3" max="16384" width="9.140625" style="323"/>
  </cols>
  <sheetData>
    <row r="1" spans="1:2">
      <c r="A1" s="150" t="s">
        <v>883</v>
      </c>
    </row>
    <row r="2" spans="1:2">
      <c r="A2" s="540" t="s">
        <v>884</v>
      </c>
    </row>
    <row r="4" spans="1:2">
      <c r="B4" s="65" t="s">
        <v>265</v>
      </c>
    </row>
    <row r="5" spans="1:2" ht="50.25" customHeight="1">
      <c r="A5" s="814" t="s">
        <v>886</v>
      </c>
      <c r="B5" s="814" t="s">
        <v>885</v>
      </c>
    </row>
    <row r="6" spans="1:2" ht="15" customHeight="1">
      <c r="A6" s="832">
        <v>42735</v>
      </c>
      <c r="B6" s="833">
        <v>40389.062909999993</v>
      </c>
    </row>
    <row r="7" spans="1:2" ht="15" customHeight="1">
      <c r="A7" s="832">
        <v>42825</v>
      </c>
      <c r="B7" s="833">
        <v>37713.038419999997</v>
      </c>
    </row>
    <row r="8" spans="1:2" ht="15" customHeight="1">
      <c r="A8" s="832">
        <v>42916</v>
      </c>
      <c r="B8" s="833">
        <v>142490.68692000001</v>
      </c>
    </row>
    <row r="9" spans="1:2" ht="15" customHeight="1">
      <c r="A9" s="832">
        <v>43008</v>
      </c>
      <c r="B9" s="833">
        <v>137477.17043999996</v>
      </c>
    </row>
    <row r="10" spans="1:2" ht="15" customHeight="1">
      <c r="A10" s="832">
        <v>43100</v>
      </c>
      <c r="B10" s="833">
        <v>132862.53498</v>
      </c>
    </row>
    <row r="11" spans="1:2" ht="15" customHeight="1">
      <c r="A11" s="832">
        <v>43190</v>
      </c>
      <c r="B11" s="833">
        <v>129902.28234000001</v>
      </c>
    </row>
    <row r="12" spans="1:2" ht="15" customHeight="1">
      <c r="A12" s="832">
        <v>43281</v>
      </c>
      <c r="B12" s="833">
        <v>125814.01814</v>
      </c>
    </row>
    <row r="13" spans="1:2" ht="15" customHeight="1">
      <c r="A13" s="832">
        <v>43373</v>
      </c>
      <c r="B13" s="833">
        <v>121555.80378999999</v>
      </c>
    </row>
    <row r="14" spans="1:2" ht="15" customHeight="1">
      <c r="A14" s="832">
        <v>43465</v>
      </c>
      <c r="B14" s="833">
        <v>116784.54037</v>
      </c>
    </row>
    <row r="15" spans="1:2" ht="15" customHeight="1">
      <c r="A15" s="832">
        <v>43555</v>
      </c>
      <c r="B15" s="833">
        <v>111231.46580000001</v>
      </c>
    </row>
    <row r="16" spans="1:2">
      <c r="A16" s="832">
        <v>43646</v>
      </c>
      <c r="B16" s="833">
        <v>106331.236</v>
      </c>
    </row>
    <row r="17" spans="1:2">
      <c r="A17" s="832">
        <v>43738</v>
      </c>
      <c r="B17" s="833">
        <v>100790.925</v>
      </c>
    </row>
    <row r="18" spans="1:2">
      <c r="A18" s="832">
        <v>43830</v>
      </c>
      <c r="B18" s="833">
        <v>96919.634150000013</v>
      </c>
    </row>
    <row r="19" spans="1:2">
      <c r="A19" s="832">
        <v>43921</v>
      </c>
      <c r="B19" s="833">
        <v>93745.450159999978</v>
      </c>
    </row>
    <row r="20" spans="1:2">
      <c r="A20" s="832">
        <v>44012</v>
      </c>
      <c r="B20" s="833">
        <v>96794.109760000007</v>
      </c>
    </row>
    <row r="21" spans="1:2">
      <c r="A21" s="832">
        <v>44104</v>
      </c>
      <c r="B21" s="833">
        <v>99004.306019999989</v>
      </c>
    </row>
    <row r="22" spans="1:2">
      <c r="A22" s="832">
        <v>44196</v>
      </c>
      <c r="B22" s="833">
        <v>94660.018180000014</v>
      </c>
    </row>
    <row r="23" spans="1:2">
      <c r="A23" s="832">
        <v>44286</v>
      </c>
      <c r="B23" s="833">
        <v>89118.698709999997</v>
      </c>
    </row>
    <row r="24" spans="1:2">
      <c r="A24" s="22" t="s">
        <v>887</v>
      </c>
    </row>
    <row r="55" spans="8:8">
      <c r="H55" s="35" t="s">
        <v>1078</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71"/>
  <sheetViews>
    <sheetView showGridLines="0" zoomScaleNormal="100" workbookViewId="0"/>
  </sheetViews>
  <sheetFormatPr defaultColWidth="9.140625" defaultRowHeight="12.75"/>
  <cols>
    <col min="1" max="1" width="52.7109375" style="56" customWidth="1"/>
    <col min="2" max="2" width="10.85546875" style="56" bestFit="1" customWidth="1"/>
    <col min="3" max="3" width="12" style="56" customWidth="1"/>
    <col min="4" max="4" width="9" style="56" customWidth="1"/>
    <col min="5"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25" t="s">
        <v>745</v>
      </c>
      <c r="B1" s="528"/>
      <c r="C1" s="528"/>
      <c r="D1" s="529" t="s">
        <v>1538</v>
      </c>
    </row>
    <row r="2" spans="1:11" ht="15" customHeight="1">
      <c r="A2" s="542" t="s">
        <v>746</v>
      </c>
      <c r="B2" s="528"/>
      <c r="C2" s="535"/>
      <c r="D2" s="536" t="s">
        <v>1539</v>
      </c>
    </row>
    <row r="3" spans="1:11" ht="15" customHeight="1">
      <c r="A3" s="537"/>
      <c r="B3" s="528"/>
      <c r="C3" s="535"/>
      <c r="D3" s="536"/>
    </row>
    <row r="4" spans="1:11" ht="15" customHeight="1">
      <c r="A4" s="150" t="s">
        <v>747</v>
      </c>
      <c r="B4" s="528"/>
      <c r="C4" s="535"/>
      <c r="D4" s="536"/>
    </row>
    <row r="5" spans="1:11" ht="15" customHeight="1">
      <c r="A5" s="537" t="s">
        <v>748</v>
      </c>
      <c r="B5" s="528"/>
      <c r="C5" s="535"/>
      <c r="D5" s="536"/>
    </row>
    <row r="6" spans="1:11" ht="15" customHeight="1">
      <c r="A6" s="1041" t="s">
        <v>1570</v>
      </c>
      <c r="B6" s="834">
        <v>44377</v>
      </c>
      <c r="C6" s="535"/>
      <c r="D6" s="536"/>
    </row>
    <row r="7" spans="1:11" ht="23.25">
      <c r="A7" s="634" t="s">
        <v>264</v>
      </c>
      <c r="B7" s="527">
        <v>4</v>
      </c>
      <c r="C7" s="635"/>
      <c r="D7" s="636"/>
      <c r="H7" s="150"/>
      <c r="I7" s="335"/>
      <c r="J7" s="336"/>
      <c r="K7" s="336"/>
    </row>
    <row r="8" spans="1:11">
      <c r="B8" s="238"/>
      <c r="C8" s="239"/>
      <c r="D8" s="237"/>
      <c r="E8" s="240"/>
      <c r="H8" s="537"/>
      <c r="I8" s="334"/>
      <c r="J8" s="334"/>
      <c r="K8" s="334"/>
    </row>
    <row r="9" spans="1:11">
      <c r="A9" s="230" t="s">
        <v>749</v>
      </c>
    </row>
    <row r="10" spans="1:11">
      <c r="A10" s="538" t="s">
        <v>750</v>
      </c>
    </row>
    <row r="11" spans="1:11" ht="12.75" customHeight="1">
      <c r="A11"/>
      <c r="B11"/>
      <c r="C11"/>
      <c r="D11" s="65" t="s">
        <v>265</v>
      </c>
    </row>
    <row r="12" spans="1:11" ht="44.25" customHeight="1">
      <c r="A12" s="1028"/>
      <c r="B12" s="1028"/>
      <c r="C12" s="1182" t="s">
        <v>369</v>
      </c>
      <c r="D12" s="1182"/>
    </row>
    <row r="13" spans="1:11" ht="22.5" customHeight="1">
      <c r="A13" s="1182" t="s">
        <v>268</v>
      </c>
      <c r="B13" s="525" t="s">
        <v>266</v>
      </c>
      <c r="C13" s="1182" t="s">
        <v>267</v>
      </c>
      <c r="D13" s="1182" t="s">
        <v>1569</v>
      </c>
    </row>
    <row r="14" spans="1:11" ht="22.5" customHeight="1">
      <c r="A14" s="1183"/>
      <c r="B14" s="1033">
        <v>44377</v>
      </c>
      <c r="C14" s="1182"/>
      <c r="D14" s="1182"/>
      <c r="E14" s="334"/>
    </row>
    <row r="15" spans="1:11" ht="15">
      <c r="A15" s="475" t="s">
        <v>269</v>
      </c>
      <c r="B15" s="472">
        <v>29254.269029999996</v>
      </c>
      <c r="C15" s="473">
        <v>-1.0223820910593741E-2</v>
      </c>
      <c r="D15" s="472">
        <v>-302.17984000000069</v>
      </c>
      <c r="F15" s="53"/>
    </row>
    <row r="16" spans="1:11">
      <c r="A16" s="475" t="s">
        <v>270</v>
      </c>
      <c r="B16" s="472">
        <v>281571.75545999996</v>
      </c>
      <c r="C16" s="473">
        <v>-0.17048084388970208</v>
      </c>
      <c r="D16" s="472">
        <v>-57867.971020000055</v>
      </c>
    </row>
    <row r="17" spans="1:6" ht="22.5">
      <c r="A17" s="478" t="s">
        <v>271</v>
      </c>
      <c r="B17" s="472">
        <v>542.93161999999995</v>
      </c>
      <c r="C17" s="473">
        <v>-0.52435142514595212</v>
      </c>
      <c r="D17" s="472">
        <v>-598.52375000000018</v>
      </c>
      <c r="F17" s="53"/>
    </row>
    <row r="18" spans="1:6">
      <c r="A18" s="637" t="s">
        <v>273</v>
      </c>
      <c r="B18" s="638">
        <v>311368.95611000003</v>
      </c>
      <c r="C18" s="639">
        <v>-0.15877519531230003</v>
      </c>
      <c r="D18" s="638">
        <v>-58768.674609999987</v>
      </c>
    </row>
    <row r="19" spans="1:6">
      <c r="A19" s="475" t="s">
        <v>272</v>
      </c>
      <c r="B19" s="476">
        <v>64101.871930000008</v>
      </c>
      <c r="C19" s="477">
        <v>0.11618290949597547</v>
      </c>
      <c r="D19" s="476">
        <v>6672.3311400000021</v>
      </c>
    </row>
    <row r="20" spans="1:6">
      <c r="A20" s="475" t="s">
        <v>278</v>
      </c>
      <c r="B20" s="472">
        <v>0</v>
      </c>
      <c r="C20" s="1027" t="e">
        <v>#DIV/0!</v>
      </c>
      <c r="D20" s="526">
        <v>0</v>
      </c>
    </row>
    <row r="21" spans="1:6">
      <c r="A21" s="475" t="s">
        <v>274</v>
      </c>
      <c r="B21" s="472">
        <v>13939.826949999999</v>
      </c>
      <c r="C21" s="473">
        <v>0.26398456698845735</v>
      </c>
      <c r="D21" s="472">
        <v>2911.3481899999988</v>
      </c>
    </row>
    <row r="22" spans="1:6">
      <c r="A22" s="475" t="s">
        <v>275</v>
      </c>
      <c r="B22" s="472">
        <v>232414.97257000001</v>
      </c>
      <c r="C22" s="473">
        <v>-0.22798997931439577</v>
      </c>
      <c r="D22" s="472">
        <v>-68636.783680000022</v>
      </c>
    </row>
    <row r="23" spans="1:6" ht="22.5">
      <c r="A23" s="478" t="s">
        <v>276</v>
      </c>
      <c r="B23" s="472">
        <v>912.28467999999998</v>
      </c>
      <c r="C23" s="473">
        <v>0.45301830959640044</v>
      </c>
      <c r="D23" s="472">
        <v>284.42977000000008</v>
      </c>
    </row>
    <row r="24" spans="1:6">
      <c r="A24" s="637" t="s">
        <v>277</v>
      </c>
      <c r="B24" s="640">
        <v>311368.95611999999</v>
      </c>
      <c r="C24" s="641">
        <v>-0.1587751952625559</v>
      </c>
      <c r="D24" s="640">
        <v>-58768.674590000068</v>
      </c>
    </row>
    <row r="25" spans="1:6">
      <c r="A25" s="22" t="s">
        <v>294</v>
      </c>
    </row>
    <row r="26" spans="1:6">
      <c r="A26" s="22"/>
    </row>
    <row r="27" spans="1:6">
      <c r="A27" s="231" t="s">
        <v>751</v>
      </c>
    </row>
    <row r="28" spans="1:6">
      <c r="A28" s="539" t="s">
        <v>752</v>
      </c>
    </row>
    <row r="29" spans="1:6">
      <c r="D29" s="65" t="s">
        <v>265</v>
      </c>
    </row>
    <row r="30" spans="1:6" ht="47.25" customHeight="1">
      <c r="A30" s="1029"/>
      <c r="B30" s="1029"/>
      <c r="C30" s="1184" t="s">
        <v>389</v>
      </c>
      <c r="D30" s="1184"/>
    </row>
    <row r="31" spans="1:6" ht="24" customHeight="1">
      <c r="A31" s="1182" t="s">
        <v>268</v>
      </c>
      <c r="B31" s="525" t="s">
        <v>280</v>
      </c>
      <c r="C31" s="1182" t="s">
        <v>267</v>
      </c>
      <c r="D31" s="1182" t="s">
        <v>1569</v>
      </c>
    </row>
    <row r="32" spans="1:6" ht="24">
      <c r="A32" s="1183"/>
      <c r="B32" s="1033" t="s">
        <v>1540</v>
      </c>
      <c r="C32" s="1182"/>
      <c r="D32" s="1182"/>
    </row>
    <row r="33" spans="1:4">
      <c r="A33" s="478" t="s">
        <v>281</v>
      </c>
      <c r="B33" s="530">
        <v>8278.8961099999997</v>
      </c>
      <c r="C33" s="473">
        <v>0.18779639740662579</v>
      </c>
      <c r="D33" s="472">
        <v>1308.9338099999995</v>
      </c>
    </row>
    <row r="34" spans="1:4">
      <c r="A34" s="478" t="s">
        <v>282</v>
      </c>
      <c r="B34" s="530">
        <v>4836.9327999999996</v>
      </c>
      <c r="C34" s="473">
        <v>0.5149792435563767</v>
      </c>
      <c r="D34" s="472">
        <v>1644.1941399999996</v>
      </c>
    </row>
    <row r="35" spans="1:4">
      <c r="A35" s="478" t="s">
        <v>283</v>
      </c>
      <c r="B35" s="530">
        <v>3441.9633100000001</v>
      </c>
      <c r="C35" s="473">
        <v>-8.8758400866092227E-2</v>
      </c>
      <c r="D35" s="472">
        <v>-335.26033000000007</v>
      </c>
    </row>
    <row r="36" spans="1:4">
      <c r="A36" s="478" t="s">
        <v>284</v>
      </c>
      <c r="B36" s="530">
        <v>13305.22263</v>
      </c>
      <c r="C36" s="473">
        <v>3.0797820018073212</v>
      </c>
      <c r="D36" s="472">
        <v>10043.964400000001</v>
      </c>
    </row>
    <row r="37" spans="1:4">
      <c r="A37" s="478" t="s">
        <v>285</v>
      </c>
      <c r="B37" s="530">
        <v>8251.8102099999996</v>
      </c>
      <c r="C37" s="473">
        <v>9.2370518939781761</v>
      </c>
      <c r="D37" s="472">
        <v>7445.7372999999998</v>
      </c>
    </row>
    <row r="38" spans="1:4" ht="22.5">
      <c r="A38" s="478" t="s">
        <v>286</v>
      </c>
      <c r="B38" s="530">
        <v>5053.4124199999997</v>
      </c>
      <c r="C38" s="531">
        <v>1.0582610928937941</v>
      </c>
      <c r="D38" s="472">
        <v>2598.2270999999996</v>
      </c>
    </row>
    <row r="39" spans="1:4">
      <c r="A39" s="478" t="s">
        <v>288</v>
      </c>
      <c r="B39" s="530">
        <v>1161.6160699999998</v>
      </c>
      <c r="C39" s="473">
        <v>-0.55148925727189058</v>
      </c>
      <c r="D39" s="472">
        <v>-1428.3242800000005</v>
      </c>
    </row>
    <row r="40" spans="1:4">
      <c r="A40" s="478" t="s">
        <v>287</v>
      </c>
      <c r="B40" s="530">
        <v>7539.6082200000001</v>
      </c>
      <c r="C40" s="473">
        <v>0.1736033288830805</v>
      </c>
      <c r="D40" s="472">
        <v>1115.28406</v>
      </c>
    </row>
    <row r="41" spans="1:4" ht="22.5">
      <c r="A41" s="478" t="s">
        <v>289</v>
      </c>
      <c r="B41" s="530">
        <v>-6377.99215</v>
      </c>
      <c r="C41" s="531">
        <v>0.66336821404427926</v>
      </c>
      <c r="D41" s="472">
        <v>-2543.6083399999993</v>
      </c>
    </row>
    <row r="42" spans="1:4">
      <c r="A42" s="478" t="s">
        <v>291</v>
      </c>
      <c r="B42" s="530">
        <v>22745.734810000002</v>
      </c>
      <c r="C42" s="473">
        <v>0.77407763796814621</v>
      </c>
      <c r="D42" s="472">
        <v>9924.5739300000005</v>
      </c>
    </row>
    <row r="43" spans="1:4">
      <c r="A43" s="478" t="s">
        <v>290</v>
      </c>
      <c r="B43" s="530">
        <v>20628.35123</v>
      </c>
      <c r="C43" s="473">
        <v>0.97909264201820001</v>
      </c>
      <c r="D43" s="472">
        <v>10205.2155</v>
      </c>
    </row>
    <row r="44" spans="1:4" ht="22.5">
      <c r="A44" s="478" t="s">
        <v>292</v>
      </c>
      <c r="B44" s="530">
        <v>2117.3835800000002</v>
      </c>
      <c r="C44" s="531">
        <v>-0.11703028635875641</v>
      </c>
      <c r="D44" s="472">
        <v>-280.64156999999977</v>
      </c>
    </row>
    <row r="45" spans="1:4">
      <c r="A45" s="478" t="s">
        <v>295</v>
      </c>
      <c r="B45" s="530">
        <v>190.06469000000001</v>
      </c>
      <c r="C45" s="531">
        <v>0.34390648972169541</v>
      </c>
      <c r="D45" s="472">
        <v>48.637670000000014</v>
      </c>
    </row>
    <row r="46" spans="1:4" ht="21.75">
      <c r="A46" s="642" t="s">
        <v>293</v>
      </c>
      <c r="B46" s="643">
        <v>1927.3189</v>
      </c>
      <c r="C46" s="644">
        <v>-0.1459184183583454</v>
      </c>
      <c r="D46" s="638">
        <v>-329.27922999999987</v>
      </c>
    </row>
    <row r="47" spans="1:4">
      <c r="A47" s="22" t="s">
        <v>294</v>
      </c>
    </row>
    <row r="49" spans="1:5">
      <c r="A49" s="231" t="s">
        <v>1248</v>
      </c>
    </row>
    <row r="50" spans="1:5">
      <c r="A50" s="539" t="s">
        <v>754</v>
      </c>
    </row>
    <row r="51" spans="1:5">
      <c r="B51" s="65"/>
      <c r="C51" s="65" t="s">
        <v>265</v>
      </c>
    </row>
    <row r="52" spans="1:5" ht="22.5">
      <c r="A52" s="1182" t="s">
        <v>268</v>
      </c>
      <c r="B52" s="525" t="s">
        <v>280</v>
      </c>
      <c r="C52" s="1040" t="s">
        <v>32</v>
      </c>
      <c r="D52" s="1181"/>
      <c r="E52" s="1181"/>
    </row>
    <row r="53" spans="1:5" ht="24">
      <c r="A53" s="1183"/>
      <c r="B53" s="1033" t="s">
        <v>1540</v>
      </c>
      <c r="C53" s="1044" t="s">
        <v>30</v>
      </c>
      <c r="D53" s="1181"/>
      <c r="E53" s="1181"/>
    </row>
    <row r="54" spans="1:5">
      <c r="A54" s="532" t="s">
        <v>296</v>
      </c>
      <c r="B54" s="533">
        <v>342211.17651999998</v>
      </c>
      <c r="C54" s="473">
        <f>B54/B$57</f>
        <v>0.75203882321876991</v>
      </c>
      <c r="D54" s="233"/>
      <c r="E54" s="234"/>
    </row>
    <row r="55" spans="1:5" ht="22.5">
      <c r="A55" s="478" t="s">
        <v>297</v>
      </c>
      <c r="B55" s="533">
        <v>62720.44382</v>
      </c>
      <c r="C55" s="473">
        <f t="shared" ref="C55:C57" si="0">B55/B$57</f>
        <v>0.13783363022158659</v>
      </c>
      <c r="D55" s="233"/>
      <c r="E55" s="234"/>
    </row>
    <row r="56" spans="1:5" ht="22.5">
      <c r="A56" s="478" t="s">
        <v>298</v>
      </c>
      <c r="B56" s="533">
        <v>50112.941129999992</v>
      </c>
      <c r="C56" s="473">
        <f t="shared" si="0"/>
        <v>0.11012754655964353</v>
      </c>
      <c r="D56" s="233"/>
      <c r="E56" s="234"/>
    </row>
    <row r="57" spans="1:5">
      <c r="A57" s="645" t="s">
        <v>299</v>
      </c>
      <c r="B57" s="646">
        <v>455044.56146999996</v>
      </c>
      <c r="C57" s="644">
        <f t="shared" si="0"/>
        <v>1</v>
      </c>
      <c r="D57" s="235"/>
      <c r="E57" s="236"/>
    </row>
    <row r="58" spans="1:5">
      <c r="A58" s="22" t="s">
        <v>279</v>
      </c>
      <c r="C58" s="1042"/>
    </row>
    <row r="59" spans="1:5">
      <c r="A59" s="22"/>
    </row>
    <row r="60" spans="1:5">
      <c r="A60" s="231" t="s">
        <v>755</v>
      </c>
    </row>
    <row r="61" spans="1:5">
      <c r="A61" s="539" t="s">
        <v>756</v>
      </c>
    </row>
    <row r="62" spans="1:5">
      <c r="A62" s="22"/>
      <c r="B62" s="65"/>
      <c r="C62" s="65" t="s">
        <v>265</v>
      </c>
    </row>
    <row r="63" spans="1:5" ht="22.5">
      <c r="A63" s="1182" t="s">
        <v>268</v>
      </c>
      <c r="B63" s="525" t="s">
        <v>266</v>
      </c>
      <c r="C63" s="1040" t="s">
        <v>32</v>
      </c>
    </row>
    <row r="64" spans="1:5">
      <c r="A64" s="1183"/>
      <c r="B64" s="1033">
        <v>44377</v>
      </c>
      <c r="C64" s="1044" t="s">
        <v>30</v>
      </c>
    </row>
    <row r="65" spans="1:5">
      <c r="A65" s="532" t="s">
        <v>300</v>
      </c>
      <c r="B65" s="533">
        <v>106052.93668000001</v>
      </c>
      <c r="C65" s="473">
        <f>B65/B$68</f>
        <v>0.6242562443273425</v>
      </c>
    </row>
    <row r="66" spans="1:5" ht="22.5">
      <c r="A66" s="478" t="s">
        <v>297</v>
      </c>
      <c r="B66" s="533">
        <v>40856.525269999998</v>
      </c>
      <c r="C66" s="473">
        <f t="shared" ref="C66:C68" si="1">B66/B$68</f>
        <v>0.24049254853048507</v>
      </c>
    </row>
    <row r="67" spans="1:5" ht="22.5">
      <c r="A67" s="478" t="s">
        <v>298</v>
      </c>
      <c r="B67" s="533">
        <v>22977.40365</v>
      </c>
      <c r="C67" s="473">
        <f t="shared" si="1"/>
        <v>0.13525120714217237</v>
      </c>
    </row>
    <row r="68" spans="1:5">
      <c r="A68" s="645" t="s">
        <v>301</v>
      </c>
      <c r="B68" s="646">
        <v>169886.86560000002</v>
      </c>
      <c r="C68" s="644">
        <f t="shared" si="1"/>
        <v>1</v>
      </c>
    </row>
    <row r="69" spans="1:5">
      <c r="A69" s="22" t="s">
        <v>294</v>
      </c>
      <c r="C69" s="1043"/>
    </row>
    <row r="71" spans="1:5">
      <c r="A71" s="631" t="s">
        <v>86</v>
      </c>
      <c r="E71" s="35" t="s">
        <v>1164</v>
      </c>
    </row>
  </sheetData>
  <mergeCells count="12">
    <mergeCell ref="C12:D12"/>
    <mergeCell ref="C30:D30"/>
    <mergeCell ref="A63:A64"/>
    <mergeCell ref="A52:A53"/>
    <mergeCell ref="D52:D53"/>
    <mergeCell ref="E52:E53"/>
    <mergeCell ref="A13:A14"/>
    <mergeCell ref="D13:D14"/>
    <mergeCell ref="A31:A32"/>
    <mergeCell ref="D31:D32"/>
    <mergeCell ref="C13:C14"/>
    <mergeCell ref="C31:C32"/>
  </mergeCells>
  <hyperlinks>
    <hyperlink ref="A71" location="'2 Sadržaj'!A1" display="Sadržaj / Contents"/>
  </hyperlinks>
  <pageMargins left="0.7" right="0.7" top="0.75" bottom="0.75" header="0.3" footer="0.3"/>
  <pageSetup paperSize="9" scale="63" orientation="portrait" r:id="rId1"/>
  <rowBreaks count="1" manualBreakCount="1">
    <brk id="71"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13" customWidth="1"/>
    <col min="2" max="2" width="19.42578125" style="813" customWidth="1"/>
    <col min="3" max="16384" width="9.140625" style="813"/>
  </cols>
  <sheetData>
    <row r="1" spans="1:2" ht="12.75">
      <c r="A1" s="150" t="s">
        <v>888</v>
      </c>
    </row>
    <row r="2" spans="1:2">
      <c r="A2" s="540" t="s">
        <v>889</v>
      </c>
    </row>
    <row r="4" spans="1:2">
      <c r="B4" s="65" t="s">
        <v>265</v>
      </c>
    </row>
    <row r="5" spans="1:2" ht="48">
      <c r="A5" s="817" t="s">
        <v>886</v>
      </c>
      <c r="B5" s="817" t="s">
        <v>890</v>
      </c>
    </row>
    <row r="6" spans="1:2">
      <c r="A6" s="816">
        <v>42735</v>
      </c>
      <c r="B6" s="815">
        <v>1203495.0464000001</v>
      </c>
    </row>
    <row r="7" spans="1:2">
      <c r="A7" s="816">
        <v>42825</v>
      </c>
      <c r="B7" s="815">
        <v>1146319.70306</v>
      </c>
    </row>
    <row r="8" spans="1:2">
      <c r="A8" s="816">
        <v>42916</v>
      </c>
      <c r="B8" s="815">
        <v>877228.42964999995</v>
      </c>
    </row>
    <row r="9" spans="1:2">
      <c r="A9" s="816">
        <v>43008</v>
      </c>
      <c r="B9" s="815">
        <v>894151.84952999989</v>
      </c>
    </row>
    <row r="10" spans="1:2">
      <c r="A10" s="816">
        <v>43100</v>
      </c>
      <c r="B10" s="815">
        <v>1107262.56757</v>
      </c>
    </row>
    <row r="11" spans="1:2">
      <c r="A11" s="816">
        <v>43190</v>
      </c>
      <c r="B11" s="815">
        <v>900884.15221000009</v>
      </c>
    </row>
    <row r="12" spans="1:2">
      <c r="A12" s="816">
        <v>43281</v>
      </c>
      <c r="B12" s="815">
        <v>848211.15226999996</v>
      </c>
    </row>
    <row r="13" spans="1:2">
      <c r="A13" s="816">
        <v>43373</v>
      </c>
      <c r="B13" s="815">
        <v>810938.32378999994</v>
      </c>
    </row>
    <row r="14" spans="1:2">
      <c r="A14" s="816">
        <v>43465</v>
      </c>
      <c r="B14" s="815">
        <v>1130869.9720300001</v>
      </c>
    </row>
    <row r="15" spans="1:2">
      <c r="A15" s="816">
        <v>43555</v>
      </c>
      <c r="B15" s="815">
        <v>1115130.94731</v>
      </c>
    </row>
    <row r="16" spans="1:2">
      <c r="A16" s="816" t="s">
        <v>898</v>
      </c>
      <c r="B16" s="815">
        <v>963335.01599999995</v>
      </c>
    </row>
    <row r="17" spans="1:2">
      <c r="A17" s="816">
        <v>43738</v>
      </c>
      <c r="B17" s="815">
        <v>1183278.73</v>
      </c>
    </row>
    <row r="18" spans="1:2">
      <c r="A18" s="816">
        <v>43830</v>
      </c>
      <c r="B18" s="815">
        <v>1269940.3296900003</v>
      </c>
    </row>
    <row r="19" spans="1:2">
      <c r="A19" s="816">
        <v>43921</v>
      </c>
      <c r="B19" s="815">
        <v>1261623.8706100001</v>
      </c>
    </row>
    <row r="20" spans="1:2">
      <c r="A20" s="816">
        <v>44012</v>
      </c>
      <c r="B20" s="815">
        <v>1536281.7394600003</v>
      </c>
    </row>
    <row r="21" spans="1:2">
      <c r="A21" s="816">
        <v>44104</v>
      </c>
      <c r="B21" s="815">
        <v>1340154.5910399999</v>
      </c>
    </row>
    <row r="22" spans="1:2">
      <c r="A22" s="816">
        <v>44196</v>
      </c>
      <c r="B22" s="815">
        <v>1819533.7452499999</v>
      </c>
    </row>
    <row r="23" spans="1:2">
      <c r="A23" s="816">
        <v>44286</v>
      </c>
      <c r="B23" s="815">
        <v>1790536.3650700001</v>
      </c>
    </row>
    <row r="24" spans="1:2">
      <c r="A24" s="22" t="s">
        <v>887</v>
      </c>
    </row>
    <row r="60" spans="8:8">
      <c r="H60" s="35" t="s">
        <v>1165</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85546875" customWidth="1"/>
    <col min="3" max="3" width="18.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3" t="s">
        <v>774</v>
      </c>
      <c r="D1" s="140" t="str">
        <f>Naslovnica!A20</f>
        <v>Srpanj 2021.</v>
      </c>
    </row>
    <row r="2" spans="1:13" ht="12.75" customHeight="1">
      <c r="A2" s="567" t="s">
        <v>775</v>
      </c>
      <c r="D2" s="545" t="str">
        <f>Naslovnica!A24</f>
        <v>July 2021</v>
      </c>
    </row>
    <row r="3" spans="1:13" ht="12.75" customHeight="1"/>
    <row r="4" spans="1:13" ht="12.75" customHeight="1">
      <c r="D4" s="65" t="s">
        <v>340</v>
      </c>
      <c r="E4" s="307"/>
      <c r="F4" s="307"/>
      <c r="G4" s="307"/>
      <c r="J4" s="307"/>
      <c r="K4" s="307"/>
      <c r="L4" s="307"/>
      <c r="M4" s="307"/>
    </row>
    <row r="5" spans="1:13" ht="31.5" customHeight="1">
      <c r="A5" s="784"/>
      <c r="B5" s="785" t="str">
        <f>D1</f>
        <v>Srpanj 2021.</v>
      </c>
      <c r="C5" s="786" t="s">
        <v>673</v>
      </c>
      <c r="D5" s="786" t="s">
        <v>18</v>
      </c>
      <c r="E5" s="305"/>
      <c r="F5" s="306"/>
      <c r="G5" s="306"/>
      <c r="H5" s="305"/>
      <c r="I5" s="305"/>
      <c r="J5" s="305"/>
      <c r="K5" s="1071"/>
      <c r="L5" s="1071"/>
      <c r="M5" s="1071"/>
    </row>
    <row r="6" spans="1:13" s="268" customFormat="1" ht="24">
      <c r="A6" s="784"/>
      <c r="B6" s="787" t="str">
        <f>D2</f>
        <v>July 2021</v>
      </c>
      <c r="C6" s="787" t="s">
        <v>45</v>
      </c>
      <c r="D6" s="805" t="s">
        <v>259</v>
      </c>
      <c r="E6" s="305"/>
      <c r="F6" s="306"/>
      <c r="G6" s="306"/>
      <c r="H6" s="305"/>
      <c r="I6" s="305"/>
      <c r="J6" s="305"/>
      <c r="K6" s="1071"/>
      <c r="L6" s="1071"/>
      <c r="M6" s="1071"/>
    </row>
    <row r="7" spans="1:13" ht="24">
      <c r="A7" s="788" t="s">
        <v>832</v>
      </c>
      <c r="B7" s="789">
        <v>210855.86614000006</v>
      </c>
      <c r="C7" s="789">
        <v>-35079.139780000027</v>
      </c>
      <c r="D7" s="789">
        <v>27666.823859999775</v>
      </c>
      <c r="E7" s="299"/>
      <c r="F7" s="306"/>
      <c r="G7" s="770"/>
      <c r="H7" s="299"/>
      <c r="I7" s="299"/>
      <c r="J7" s="299"/>
      <c r="K7" s="1071"/>
      <c r="L7" s="1071"/>
      <c r="M7" s="1071"/>
    </row>
    <row r="8" spans="1:13" s="268" customFormat="1">
      <c r="A8" s="790" t="s">
        <v>979</v>
      </c>
      <c r="B8" s="791"/>
      <c r="C8" s="791"/>
      <c r="D8" s="791"/>
      <c r="E8" s="299"/>
      <c r="F8" s="299"/>
      <c r="G8" s="299"/>
      <c r="H8" s="299"/>
      <c r="I8" s="299"/>
      <c r="J8" s="299"/>
      <c r="K8" s="299"/>
      <c r="L8" s="299"/>
      <c r="M8" s="299"/>
    </row>
    <row r="9" spans="1:13" s="268" customFormat="1">
      <c r="A9" s="792" t="s">
        <v>833</v>
      </c>
      <c r="B9" s="789">
        <v>640848.93623999984</v>
      </c>
      <c r="C9" s="789">
        <v>19301.877559999819</v>
      </c>
      <c r="D9" s="789">
        <v>4265310.93358</v>
      </c>
      <c r="E9" s="299"/>
      <c r="F9" s="299"/>
      <c r="G9" s="299"/>
      <c r="H9" s="299"/>
      <c r="I9" s="299"/>
      <c r="J9" s="299"/>
      <c r="K9" s="299"/>
      <c r="L9" s="299"/>
      <c r="M9" s="299"/>
    </row>
    <row r="10" spans="1:13" s="268" customFormat="1">
      <c r="A10" s="792" t="s">
        <v>834</v>
      </c>
      <c r="B10" s="789">
        <v>441533.12676999997</v>
      </c>
      <c r="C10" s="789">
        <v>-71437.838539999968</v>
      </c>
      <c r="D10" s="789">
        <v>2752917.5204100003</v>
      </c>
      <c r="E10" s="299"/>
      <c r="F10" s="299"/>
      <c r="G10" s="299"/>
      <c r="H10" s="299"/>
      <c r="I10" s="299"/>
      <c r="J10" s="299"/>
      <c r="K10" s="299"/>
      <c r="L10" s="299"/>
      <c r="M10" s="299"/>
    </row>
    <row r="11" spans="1:13" s="268" customFormat="1" ht="24">
      <c r="A11" s="793" t="s">
        <v>835</v>
      </c>
      <c r="B11" s="789">
        <v>29697.4774</v>
      </c>
      <c r="C11" s="789">
        <v>9502.5080699999999</v>
      </c>
      <c r="D11" s="789">
        <v>199313.78571999999</v>
      </c>
      <c r="E11" s="299"/>
      <c r="F11" s="299"/>
      <c r="G11" s="299"/>
      <c r="H11" s="299"/>
      <c r="I11" s="299"/>
      <c r="J11" s="299"/>
      <c r="K11" s="299"/>
      <c r="L11" s="299"/>
      <c r="M11" s="299"/>
    </row>
    <row r="12" spans="1:13" s="268" customFormat="1">
      <c r="A12" s="792" t="s">
        <v>836</v>
      </c>
      <c r="B12" s="789">
        <v>1704.59797</v>
      </c>
      <c r="C12" s="789">
        <v>260.45348000000013</v>
      </c>
      <c r="D12" s="789">
        <v>8533.3282800000015</v>
      </c>
      <c r="E12" s="299"/>
      <c r="F12" s="299"/>
      <c r="G12" s="299"/>
      <c r="H12" s="299"/>
      <c r="I12" s="299"/>
      <c r="J12" s="299"/>
      <c r="K12" s="299"/>
      <c r="L12" s="299"/>
      <c r="M12" s="299"/>
    </row>
    <row r="13" spans="1:13" s="268" customFormat="1">
      <c r="A13" s="793" t="s">
        <v>837</v>
      </c>
      <c r="B13" s="789">
        <v>2086.7635500000001</v>
      </c>
      <c r="C13" s="789">
        <v>801.88673000000017</v>
      </c>
      <c r="D13" s="789">
        <v>14714.321800000002</v>
      </c>
      <c r="E13" s="299"/>
      <c r="F13" s="299"/>
      <c r="G13" s="299"/>
      <c r="H13" s="299"/>
      <c r="I13" s="299"/>
      <c r="J13" s="299"/>
      <c r="K13" s="299"/>
      <c r="L13" s="299"/>
      <c r="M13" s="299"/>
    </row>
    <row r="14" spans="1:13" s="268" customFormat="1">
      <c r="A14" s="794" t="s">
        <v>838</v>
      </c>
      <c r="B14" s="795">
        <v>1115870.9019299997</v>
      </c>
      <c r="C14" s="795">
        <v>-41571.112700000172</v>
      </c>
      <c r="D14" s="795">
        <v>7240789.8897900004</v>
      </c>
      <c r="E14" s="299"/>
      <c r="F14" s="299"/>
      <c r="G14" s="299"/>
      <c r="H14" s="299"/>
      <c r="I14" s="299"/>
      <c r="J14" s="299"/>
      <c r="K14" s="299"/>
      <c r="L14" s="299"/>
      <c r="M14" s="299"/>
    </row>
    <row r="15" spans="1:13" s="268" customFormat="1">
      <c r="A15" s="790" t="s">
        <v>839</v>
      </c>
      <c r="B15" s="789"/>
      <c r="C15" s="789"/>
      <c r="D15" s="789"/>
      <c r="E15" s="299"/>
      <c r="F15" s="299"/>
      <c r="G15" s="299"/>
      <c r="H15" s="299"/>
      <c r="I15" s="299"/>
      <c r="J15" s="299"/>
      <c r="K15" s="299"/>
      <c r="L15" s="299"/>
      <c r="M15" s="299"/>
    </row>
    <row r="16" spans="1:13" s="268" customFormat="1">
      <c r="A16" s="792" t="s">
        <v>840</v>
      </c>
      <c r="B16" s="789">
        <v>3186.4087300000001</v>
      </c>
      <c r="C16" s="789">
        <v>129.2153900000003</v>
      </c>
      <c r="D16" s="789">
        <v>21211.788109999998</v>
      </c>
      <c r="E16" s="299"/>
      <c r="F16" s="299"/>
      <c r="G16" s="299"/>
      <c r="H16" s="299"/>
      <c r="I16" s="299"/>
      <c r="J16" s="299"/>
      <c r="K16" s="299"/>
      <c r="L16" s="299"/>
      <c r="M16" s="299"/>
    </row>
    <row r="17" spans="1:14" s="268" customFormat="1">
      <c r="A17" s="796" t="s">
        <v>841</v>
      </c>
      <c r="B17" s="789">
        <v>3186.3918100000001</v>
      </c>
      <c r="C17" s="789">
        <v>129.23318000000017</v>
      </c>
      <c r="D17" s="789">
        <v>21208.395029999996</v>
      </c>
      <c r="E17" s="299"/>
      <c r="F17" s="299"/>
      <c r="G17" s="299"/>
      <c r="H17" s="299"/>
      <c r="I17" s="299"/>
      <c r="J17" s="299"/>
      <c r="K17" s="299"/>
      <c r="L17" s="299"/>
      <c r="M17" s="299"/>
    </row>
    <row r="18" spans="1:14" s="268" customFormat="1">
      <c r="A18" s="796" t="s">
        <v>842</v>
      </c>
      <c r="B18" s="797">
        <v>1.6920000000000001E-2</v>
      </c>
      <c r="C18" s="797">
        <v>-1.7789999999999997E-2</v>
      </c>
      <c r="D18" s="789">
        <v>3.3930799999999994</v>
      </c>
      <c r="E18" s="299"/>
      <c r="F18" s="299"/>
      <c r="G18" s="299"/>
      <c r="H18" s="299"/>
      <c r="I18" s="299"/>
      <c r="J18" s="299"/>
      <c r="K18" s="299"/>
      <c r="L18" s="299"/>
      <c r="M18" s="299"/>
    </row>
    <row r="19" spans="1:14" s="268" customFormat="1">
      <c r="A19" s="792" t="s">
        <v>843</v>
      </c>
      <c r="B19" s="789">
        <v>886394.95816000004</v>
      </c>
      <c r="C19" s="789">
        <v>-7718.9809899999527</v>
      </c>
      <c r="D19" s="789">
        <v>5726486.3904399993</v>
      </c>
      <c r="E19" s="299"/>
      <c r="F19" s="299"/>
      <c r="G19" s="299"/>
      <c r="H19" s="299"/>
      <c r="I19" s="299"/>
      <c r="J19" s="299"/>
      <c r="K19" s="299"/>
      <c r="L19" s="299"/>
      <c r="M19" s="299"/>
    </row>
    <row r="20" spans="1:14" s="268" customFormat="1">
      <c r="A20" s="796" t="s">
        <v>844</v>
      </c>
      <c r="B20" s="789">
        <v>634155.86338</v>
      </c>
      <c r="C20" s="789">
        <v>25724.172450000071</v>
      </c>
      <c r="D20" s="789">
        <v>4220849.6957599996</v>
      </c>
      <c r="E20" s="299"/>
      <c r="F20" s="299"/>
      <c r="G20" s="299"/>
      <c r="H20" s="299"/>
      <c r="I20" s="299"/>
      <c r="J20" s="299"/>
      <c r="K20" s="299"/>
      <c r="L20" s="299"/>
      <c r="M20" s="299"/>
    </row>
    <row r="21" spans="1:14" s="268" customFormat="1">
      <c r="A21" s="796" t="s">
        <v>845</v>
      </c>
      <c r="B21" s="789">
        <v>252239.09478000001</v>
      </c>
      <c r="C21" s="789">
        <v>-33443.153439999995</v>
      </c>
      <c r="D21" s="789">
        <v>1505636.69468</v>
      </c>
      <c r="E21" s="299"/>
      <c r="F21" s="299"/>
      <c r="G21" s="299"/>
      <c r="H21" s="299"/>
      <c r="I21" s="299"/>
      <c r="J21" s="299"/>
      <c r="K21" s="299"/>
      <c r="L21" s="299"/>
      <c r="M21" s="299"/>
    </row>
    <row r="22" spans="1:14" s="268" customFormat="1" ht="24">
      <c r="A22" s="793" t="s">
        <v>846</v>
      </c>
      <c r="B22" s="789">
        <v>37053.214350000002</v>
      </c>
      <c r="C22" s="789">
        <v>2619.1177400000015</v>
      </c>
      <c r="D22" s="789">
        <v>230607.70866999999</v>
      </c>
      <c r="E22" s="299"/>
      <c r="F22" s="299"/>
      <c r="G22" s="299"/>
      <c r="H22" s="299"/>
      <c r="I22" s="299"/>
      <c r="J22" s="299"/>
      <c r="K22" s="299"/>
      <c r="L22" s="299"/>
      <c r="M22" s="299"/>
    </row>
    <row r="23" spans="1:14" s="268" customFormat="1">
      <c r="A23" s="793" t="s">
        <v>847</v>
      </c>
      <c r="B23" s="789">
        <v>190632.10047</v>
      </c>
      <c r="C23" s="789">
        <v>-67380.860080000013</v>
      </c>
      <c r="D23" s="789">
        <v>1054512.5493299998</v>
      </c>
      <c r="E23" s="299"/>
      <c r="F23" s="299"/>
      <c r="G23" s="299"/>
      <c r="H23" s="299"/>
      <c r="I23" s="299"/>
      <c r="J23" s="299"/>
      <c r="K23" s="299"/>
      <c r="L23" s="299"/>
      <c r="M23" s="299"/>
    </row>
    <row r="24" spans="1:14" s="268" customFormat="1">
      <c r="A24" s="792" t="s">
        <v>848</v>
      </c>
      <c r="B24" s="789">
        <v>2086.7635500000001</v>
      </c>
      <c r="C24" s="789">
        <v>801.88673000000017</v>
      </c>
      <c r="D24" s="789">
        <v>14714.321800000002</v>
      </c>
      <c r="E24" s="299"/>
      <c r="F24" s="299"/>
      <c r="G24" s="299"/>
      <c r="H24" s="299"/>
      <c r="I24" s="299"/>
      <c r="J24" s="299"/>
      <c r="K24" s="299"/>
      <c r="L24" s="299"/>
      <c r="M24" s="299"/>
    </row>
    <row r="25" spans="1:14" s="268" customFormat="1" ht="30.75" customHeight="1">
      <c r="A25" s="793" t="s">
        <v>849</v>
      </c>
      <c r="B25" s="789">
        <v>1906.27748</v>
      </c>
      <c r="C25" s="789">
        <v>288.18954000000008</v>
      </c>
      <c r="D25" s="789">
        <v>15456.909970000001</v>
      </c>
      <c r="E25" s="299"/>
      <c r="F25" s="299"/>
      <c r="G25" s="299"/>
      <c r="H25" s="299"/>
      <c r="I25" s="299"/>
      <c r="J25" s="299"/>
      <c r="K25" s="299"/>
      <c r="L25" s="299"/>
      <c r="M25" s="299"/>
    </row>
    <row r="26" spans="1:14">
      <c r="A26" s="794" t="s">
        <v>850</v>
      </c>
      <c r="B26" s="795">
        <v>1121259.7227400001</v>
      </c>
      <c r="C26" s="795">
        <v>-71261.431669999845</v>
      </c>
      <c r="D26" s="795">
        <v>7062989.6683199992</v>
      </c>
      <c r="E26" s="300"/>
      <c r="F26" s="300"/>
      <c r="G26" s="300"/>
      <c r="H26" s="300"/>
      <c r="I26" s="300"/>
      <c r="J26" s="300"/>
      <c r="K26" s="301"/>
      <c r="L26" s="300"/>
      <c r="M26" s="300"/>
      <c r="N26" s="53"/>
    </row>
    <row r="27" spans="1:14">
      <c r="A27" s="370" t="s">
        <v>978</v>
      </c>
      <c r="B27" s="789">
        <v>205467.04532999964</v>
      </c>
      <c r="C27" s="789">
        <v>-5388.8208100004122</v>
      </c>
      <c r="D27" s="789">
        <v>205467.04533000104</v>
      </c>
      <c r="E27" s="300"/>
      <c r="F27" s="300"/>
      <c r="G27" s="300"/>
      <c r="H27" s="300"/>
      <c r="I27" s="300"/>
      <c r="J27" s="300"/>
      <c r="K27" s="301"/>
      <c r="L27" s="300"/>
      <c r="M27" s="300"/>
      <c r="N27" s="53"/>
    </row>
    <row r="28" spans="1:14" ht="12.75" customHeight="1">
      <c r="A28" s="13" t="s">
        <v>630</v>
      </c>
      <c r="B28" s="864"/>
      <c r="C28" s="870"/>
    </row>
    <row r="29" spans="1:14" s="268" customFormat="1" ht="12.75" customHeight="1">
      <c r="A29" s="48" t="s">
        <v>977</v>
      </c>
      <c r="B29" s="864"/>
      <c r="C29" s="864"/>
    </row>
    <row r="30" spans="1:14" ht="12.75" customHeight="1">
      <c r="A30" s="869" t="s">
        <v>996</v>
      </c>
    </row>
    <row r="31" spans="1:14" ht="12.75" customHeight="1">
      <c r="D31" s="8" t="str">
        <f>Naslovnica!A20</f>
        <v>Srpanj 2021.</v>
      </c>
    </row>
    <row r="32" spans="1:14" ht="12.75" customHeight="1">
      <c r="A32" s="350" t="s">
        <v>687</v>
      </c>
      <c r="B32" s="309"/>
      <c r="C32" s="309"/>
      <c r="D32" s="545" t="str">
        <f>Naslovnica!A24</f>
        <v>July 2021</v>
      </c>
      <c r="E32" s="268"/>
      <c r="G32" s="268"/>
      <c r="H32" s="268"/>
      <c r="I32" s="268"/>
    </row>
    <row r="33" spans="1:14" ht="12.75" customHeight="1">
      <c r="A33" s="567" t="s">
        <v>818</v>
      </c>
      <c r="B33" s="309"/>
      <c r="C33" s="309"/>
      <c r="D33" s="65" t="s">
        <v>629</v>
      </c>
      <c r="E33" s="268"/>
      <c r="F33" s="268"/>
      <c r="G33" s="268"/>
      <c r="H33" s="268"/>
      <c r="I33" s="268"/>
    </row>
    <row r="34" spans="1:14" ht="28.5" customHeight="1">
      <c r="A34" s="697"/>
      <c r="B34" s="785" t="str">
        <f>$D$1</f>
        <v>Srpanj 2021.</v>
      </c>
      <c r="C34" s="786" t="str">
        <f>$C$5</f>
        <v>Promjena u odnosu na prethodni mjesec</v>
      </c>
      <c r="D34" s="786" t="s">
        <v>18</v>
      </c>
      <c r="E34" s="268"/>
      <c r="F34" s="268"/>
      <c r="G34" s="268"/>
      <c r="H34" s="268"/>
      <c r="I34" s="268"/>
      <c r="J34" s="307"/>
      <c r="K34" s="307"/>
      <c r="L34" s="307"/>
      <c r="M34" s="307"/>
    </row>
    <row r="35" spans="1:14" s="268" customFormat="1" ht="24">
      <c r="A35" s="697"/>
      <c r="B35" s="787" t="str">
        <f>D2</f>
        <v>July 2021</v>
      </c>
      <c r="C35" s="787" t="s">
        <v>45</v>
      </c>
      <c r="D35" s="805" t="s">
        <v>259</v>
      </c>
      <c r="J35" s="307"/>
      <c r="K35" s="307"/>
      <c r="L35" s="307"/>
      <c r="M35" s="307"/>
    </row>
    <row r="36" spans="1:14" ht="25.5">
      <c r="A36" s="781" t="s">
        <v>817</v>
      </c>
      <c r="B36" s="346">
        <v>366776.25124000001</v>
      </c>
      <c r="C36" s="346">
        <v>14272.298110000032</v>
      </c>
      <c r="D36" s="346">
        <v>342471.13946000003</v>
      </c>
      <c r="E36" s="305"/>
      <c r="F36" s="305"/>
      <c r="G36" s="305"/>
      <c r="H36" s="305"/>
      <c r="I36" s="306"/>
      <c r="J36" s="1071"/>
      <c r="K36" s="1071"/>
      <c r="L36" s="1073"/>
      <c r="M36" s="1071"/>
    </row>
    <row r="37" spans="1:14" ht="14.25" customHeight="1">
      <c r="A37" s="348" t="s">
        <v>809</v>
      </c>
      <c r="B37" s="346"/>
      <c r="C37" s="346"/>
      <c r="D37" s="346"/>
      <c r="E37" s="299"/>
      <c r="F37" s="299"/>
      <c r="G37" s="299"/>
      <c r="H37" s="299"/>
      <c r="I37" s="308"/>
      <c r="J37" s="1072"/>
      <c r="K37" s="1071"/>
      <c r="L37" s="1072"/>
      <c r="M37" s="1072"/>
    </row>
    <row r="38" spans="1:14">
      <c r="A38" s="349" t="s">
        <v>810</v>
      </c>
      <c r="B38" s="346">
        <v>36140.552360000001</v>
      </c>
      <c r="C38" s="346">
        <v>2371.7395199999955</v>
      </c>
      <c r="D38" s="346">
        <v>226596.60447000002</v>
      </c>
      <c r="E38" s="303"/>
      <c r="F38" s="303"/>
      <c r="G38" s="303"/>
      <c r="H38" s="303"/>
      <c r="I38" s="303"/>
      <c r="J38" s="303"/>
      <c r="K38" s="303"/>
      <c r="L38" s="303"/>
      <c r="M38" s="303"/>
      <c r="N38" s="53"/>
    </row>
    <row r="39" spans="1:14" ht="26.25" customHeight="1">
      <c r="A39" s="349" t="s">
        <v>811</v>
      </c>
      <c r="B39" s="346">
        <v>912.66198999999995</v>
      </c>
      <c r="C39" s="346">
        <v>247.37821999999994</v>
      </c>
      <c r="D39" s="346">
        <v>4011.1042000000002</v>
      </c>
      <c r="E39" s="303"/>
      <c r="F39" s="303"/>
      <c r="G39" s="303"/>
      <c r="H39" s="303"/>
      <c r="I39" s="303"/>
      <c r="J39" s="303"/>
      <c r="K39" s="303"/>
      <c r="L39" s="303"/>
      <c r="M39" s="303"/>
      <c r="N39" s="53"/>
    </row>
    <row r="40" spans="1:14" s="268" customFormat="1" ht="25.5">
      <c r="A40" s="349" t="s">
        <v>812</v>
      </c>
      <c r="B40" s="346">
        <v>35.01108</v>
      </c>
      <c r="C40" s="346">
        <v>1.8402499999999975</v>
      </c>
      <c r="D40" s="346">
        <v>401.93686000000002</v>
      </c>
      <c r="E40" s="303"/>
      <c r="F40" s="303"/>
      <c r="G40" s="303"/>
      <c r="H40" s="303"/>
      <c r="I40" s="303"/>
      <c r="J40" s="303"/>
      <c r="K40" s="303"/>
      <c r="L40" s="303"/>
      <c r="M40" s="303"/>
      <c r="N40" s="53"/>
    </row>
    <row r="41" spans="1:14" s="268" customFormat="1">
      <c r="A41" s="699" t="s">
        <v>813</v>
      </c>
      <c r="B41" s="698">
        <v>37088.225429999999</v>
      </c>
      <c r="C41" s="698">
        <v>2620.9579899999881</v>
      </c>
      <c r="D41" s="698">
        <v>231009.64553000001</v>
      </c>
      <c r="E41" s="303"/>
      <c r="F41" s="303"/>
      <c r="G41" s="303"/>
      <c r="H41" s="303"/>
      <c r="I41" s="303"/>
      <c r="J41" s="303"/>
      <c r="K41" s="303"/>
      <c r="L41" s="303"/>
      <c r="M41" s="303"/>
      <c r="N41" s="53"/>
    </row>
    <row r="42" spans="1:14" s="268" customFormat="1">
      <c r="A42" s="348" t="s">
        <v>814</v>
      </c>
      <c r="B42" s="346"/>
      <c r="C42" s="346"/>
      <c r="D42" s="346"/>
      <c r="E42" s="303"/>
      <c r="F42" s="303"/>
      <c r="G42" s="303"/>
      <c r="H42" s="303"/>
      <c r="I42" s="303"/>
      <c r="J42" s="303"/>
      <c r="K42" s="303"/>
      <c r="L42" s="303"/>
      <c r="M42" s="303"/>
      <c r="N42" s="53"/>
    </row>
    <row r="43" spans="1:14" ht="25.5">
      <c r="A43" s="349" t="s">
        <v>815</v>
      </c>
      <c r="B43" s="346">
        <v>29662.46632</v>
      </c>
      <c r="C43" s="346">
        <v>9500.6678199999988</v>
      </c>
      <c r="D43" s="346">
        <v>198911.84886</v>
      </c>
      <c r="E43" s="302"/>
      <c r="F43" s="302"/>
      <c r="G43" s="302"/>
      <c r="H43" s="302"/>
      <c r="I43" s="302"/>
      <c r="J43" s="302"/>
      <c r="K43" s="302"/>
      <c r="L43" s="302"/>
      <c r="M43" s="302"/>
      <c r="N43" s="53"/>
    </row>
    <row r="44" spans="1:14" ht="25.5">
      <c r="A44" s="349" t="s">
        <v>816</v>
      </c>
      <c r="B44" s="346">
        <v>35.01108</v>
      </c>
      <c r="C44" s="346">
        <v>1.8402499999999975</v>
      </c>
      <c r="D44" s="346">
        <v>401.93686000000002</v>
      </c>
      <c r="E44" s="303"/>
      <c r="F44" s="303"/>
      <c r="G44" s="303"/>
      <c r="H44" s="303"/>
      <c r="I44" s="303"/>
      <c r="J44" s="303"/>
      <c r="K44" s="303"/>
      <c r="L44" s="303"/>
      <c r="M44" s="303"/>
      <c r="N44" s="44"/>
    </row>
    <row r="45" spans="1:14">
      <c r="A45" s="699" t="s">
        <v>813</v>
      </c>
      <c r="B45" s="698">
        <v>29697.4774</v>
      </c>
      <c r="C45" s="698">
        <v>9502.5080699999999</v>
      </c>
      <c r="D45" s="698">
        <v>199313.78571999999</v>
      </c>
      <c r="E45" s="302"/>
      <c r="F45" s="302"/>
      <c r="G45" s="302"/>
      <c r="H45" s="302"/>
      <c r="I45" s="302"/>
      <c r="J45" s="302"/>
      <c r="K45" s="302"/>
      <c r="L45" s="302"/>
      <c r="M45" s="302"/>
    </row>
    <row r="46" spans="1:14">
      <c r="A46" s="345" t="s">
        <v>808</v>
      </c>
      <c r="B46" s="346">
        <v>374166.99927000003</v>
      </c>
      <c r="C46" s="346">
        <v>7390.748030000017</v>
      </c>
      <c r="D46" s="346">
        <v>374166.99927000009</v>
      </c>
      <c r="E46" s="304"/>
      <c r="F46" s="304"/>
      <c r="G46" s="304"/>
      <c r="H46" s="304"/>
      <c r="I46" s="304"/>
      <c r="J46" s="304"/>
      <c r="K46" s="304"/>
      <c r="L46" s="304"/>
      <c r="M46" s="304"/>
    </row>
    <row r="47" spans="1:14" ht="12.75" customHeight="1">
      <c r="A47" s="13" t="s">
        <v>630</v>
      </c>
    </row>
    <row r="48" spans="1:14" ht="12.75" customHeight="1"/>
    <row r="49" spans="1:4" ht="12.75" customHeight="1">
      <c r="A49" s="630" t="s">
        <v>86</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851</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mergeCells count="7">
    <mergeCell ref="J36:J37"/>
    <mergeCell ref="M5:M7"/>
    <mergeCell ref="K5:K7"/>
    <mergeCell ref="L5:L7"/>
    <mergeCell ref="K36:K37"/>
    <mergeCell ref="L36:L37"/>
    <mergeCell ref="M36:M37"/>
  </mergeCells>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3" t="s">
        <v>688</v>
      </c>
      <c r="E1" s="140" t="str">
        <f>Naslovnica!A20</f>
        <v>Srpanj 2021.</v>
      </c>
    </row>
    <row r="2" spans="1:7" ht="12.75" customHeight="1">
      <c r="A2" s="567" t="s">
        <v>980</v>
      </c>
      <c r="E2" s="545" t="str">
        <f>Naslovnica!A24</f>
        <v>July 2021</v>
      </c>
    </row>
    <row r="3" spans="1:7">
      <c r="A3" s="310"/>
      <c r="B3" s="305"/>
      <c r="C3" s="305"/>
      <c r="D3" s="65" t="s">
        <v>589</v>
      </c>
      <c r="F3" s="305"/>
      <c r="G3" s="311"/>
    </row>
    <row r="4" spans="1:7" ht="48.75" customHeight="1">
      <c r="A4" s="1074" t="s">
        <v>618</v>
      </c>
      <c r="B4" s="1076" t="s">
        <v>981</v>
      </c>
      <c r="C4" s="1076"/>
      <c r="D4" s="1076"/>
      <c r="E4" s="783"/>
      <c r="F4" s="310"/>
      <c r="G4" s="310"/>
    </row>
    <row r="5" spans="1:7" ht="60">
      <c r="A5" s="1074"/>
      <c r="B5" s="700" t="s">
        <v>619</v>
      </c>
      <c r="C5" s="700" t="s">
        <v>620</v>
      </c>
      <c r="D5" s="700" t="s">
        <v>621</v>
      </c>
      <c r="E5" s="312"/>
      <c r="F5" s="312"/>
    </row>
    <row r="6" spans="1:7" ht="12.75" customHeight="1">
      <c r="A6" s="353" t="s">
        <v>125</v>
      </c>
      <c r="B6" s="354">
        <v>5738.6777599999996</v>
      </c>
      <c r="C6" s="354">
        <v>34561.05313</v>
      </c>
      <c r="D6" s="354">
        <v>163600.77219999992</v>
      </c>
      <c r="E6" s="313"/>
      <c r="F6" s="313"/>
      <c r="G6" s="53"/>
    </row>
    <row r="7" spans="1:7" ht="12.75" customHeight="1">
      <c r="A7" s="355" t="s">
        <v>126</v>
      </c>
      <c r="B7" s="354">
        <v>211351.16121000002</v>
      </c>
      <c r="C7" s="354">
        <v>1423950.8563399999</v>
      </c>
      <c r="D7" s="354">
        <v>34375159.801769987</v>
      </c>
      <c r="E7" s="313"/>
      <c r="F7" s="313"/>
      <c r="G7" s="53"/>
    </row>
    <row r="8" spans="1:7" ht="12.75" customHeight="1">
      <c r="A8" s="355" t="s">
        <v>127</v>
      </c>
      <c r="B8" s="354">
        <v>10884.99985</v>
      </c>
      <c r="C8" s="354">
        <v>71126.994979999989</v>
      </c>
      <c r="D8" s="354">
        <v>500175.87329000013</v>
      </c>
      <c r="E8" s="313"/>
      <c r="F8" s="313"/>
      <c r="G8" s="53"/>
    </row>
    <row r="9" spans="1:7" ht="12.75" customHeight="1">
      <c r="A9" s="701" t="s">
        <v>252</v>
      </c>
      <c r="B9" s="702">
        <v>227974.83882</v>
      </c>
      <c r="C9" s="702">
        <v>1529638.9044499998</v>
      </c>
      <c r="D9" s="702">
        <v>35038936.447259992</v>
      </c>
      <c r="E9" s="314"/>
      <c r="F9" s="314"/>
      <c r="G9" s="53"/>
    </row>
    <row r="10" spans="1:7" ht="12.75" customHeight="1">
      <c r="A10" s="355" t="s">
        <v>128</v>
      </c>
      <c r="B10" s="354">
        <v>5574.10635</v>
      </c>
      <c r="C10" s="354">
        <v>33631.965990000004</v>
      </c>
      <c r="D10" s="354">
        <v>104079.02326999998</v>
      </c>
      <c r="E10" s="313"/>
      <c r="F10" s="313"/>
      <c r="G10" s="53"/>
    </row>
    <row r="11" spans="1:7" ht="12.75" customHeight="1">
      <c r="A11" s="355" t="s">
        <v>129</v>
      </c>
      <c r="B11" s="354">
        <v>91519.969349999999</v>
      </c>
      <c r="C11" s="354">
        <v>607382.79009000002</v>
      </c>
      <c r="D11" s="354">
        <v>12037765.449239995</v>
      </c>
      <c r="E11" s="313"/>
      <c r="F11" s="313"/>
      <c r="G11" s="53"/>
    </row>
    <row r="12" spans="1:7" ht="12.75" customHeight="1">
      <c r="A12" s="355" t="s">
        <v>130</v>
      </c>
      <c r="B12" s="354">
        <v>2944.24415</v>
      </c>
      <c r="C12" s="354">
        <v>18210.965920000002</v>
      </c>
      <c r="D12" s="354">
        <v>130221.58827000001</v>
      </c>
      <c r="E12" s="313"/>
      <c r="F12" s="313"/>
      <c r="G12" s="53"/>
    </row>
    <row r="13" spans="1:7" ht="12.75" customHeight="1">
      <c r="A13" s="701" t="s">
        <v>253</v>
      </c>
      <c r="B13" s="702">
        <v>100038.31985</v>
      </c>
      <c r="C13" s="702">
        <v>659225.72200000007</v>
      </c>
      <c r="D13" s="702">
        <v>12272066.060779994</v>
      </c>
      <c r="E13" s="314"/>
      <c r="F13" s="314"/>
      <c r="G13" s="53"/>
    </row>
    <row r="14" spans="1:7" ht="12.75" customHeight="1">
      <c r="A14" s="355" t="s">
        <v>131</v>
      </c>
      <c r="B14" s="354">
        <v>7928.7800800000005</v>
      </c>
      <c r="C14" s="354">
        <v>45664.679979999994</v>
      </c>
      <c r="D14" s="354">
        <v>119234.37835999999</v>
      </c>
      <c r="E14" s="313"/>
      <c r="F14" s="313"/>
      <c r="G14" s="53"/>
    </row>
    <row r="15" spans="1:7" ht="12.75" customHeight="1">
      <c r="A15" s="355" t="s">
        <v>132</v>
      </c>
      <c r="B15" s="354">
        <v>107963.27167</v>
      </c>
      <c r="C15" s="354">
        <v>720418.89159999986</v>
      </c>
      <c r="D15" s="354">
        <v>15788217.482599994</v>
      </c>
      <c r="E15" s="313"/>
      <c r="F15" s="313"/>
      <c r="G15" s="53"/>
    </row>
    <row r="16" spans="1:7" ht="12.75" customHeight="1">
      <c r="A16" s="355" t="s">
        <v>133</v>
      </c>
      <c r="B16" s="354">
        <v>4590.4462199999998</v>
      </c>
      <c r="C16" s="354">
        <v>29447.486539999998</v>
      </c>
      <c r="D16" s="354">
        <v>203128.32902999996</v>
      </c>
      <c r="E16" s="313"/>
      <c r="F16" s="313"/>
      <c r="G16" s="53"/>
    </row>
    <row r="17" spans="1:8" ht="12.75" customHeight="1">
      <c r="A17" s="701" t="s">
        <v>254</v>
      </c>
      <c r="B17" s="702">
        <v>120482.49797</v>
      </c>
      <c r="C17" s="702">
        <v>795531.05811999983</v>
      </c>
      <c r="D17" s="702">
        <v>16110580.189989993</v>
      </c>
      <c r="E17" s="314"/>
      <c r="F17" s="314"/>
      <c r="G17" s="53"/>
    </row>
    <row r="18" spans="1:8" ht="12.75" customHeight="1">
      <c r="A18" s="355" t="s">
        <v>134</v>
      </c>
      <c r="B18" s="354">
        <v>5108.3334699999996</v>
      </c>
      <c r="C18" s="354">
        <v>30529.009480000001</v>
      </c>
      <c r="D18" s="354">
        <v>119180.11855</v>
      </c>
      <c r="E18" s="313"/>
      <c r="F18" s="313"/>
      <c r="G18" s="53"/>
    </row>
    <row r="19" spans="1:8" ht="12.75" customHeight="1">
      <c r="A19" s="355" t="s">
        <v>135</v>
      </c>
      <c r="B19" s="354">
        <v>171856.90811000002</v>
      </c>
      <c r="C19" s="354">
        <v>1154446.9210999999</v>
      </c>
      <c r="D19" s="354">
        <v>26982722.006390005</v>
      </c>
      <c r="E19" s="313"/>
      <c r="F19" s="313"/>
      <c r="G19" s="53"/>
    </row>
    <row r="20" spans="1:8" ht="12.75" customHeight="1">
      <c r="A20" s="355" t="s">
        <v>136</v>
      </c>
      <c r="B20" s="354">
        <v>8694.9651599999997</v>
      </c>
      <c r="C20" s="354">
        <v>57574.627950000002</v>
      </c>
      <c r="D20" s="354">
        <v>419009.54362000019</v>
      </c>
      <c r="E20" s="313"/>
      <c r="F20" s="313"/>
      <c r="G20" s="53"/>
    </row>
    <row r="21" spans="1:8" ht="12.75" customHeight="1">
      <c r="A21" s="701" t="s">
        <v>255</v>
      </c>
      <c r="B21" s="702">
        <v>185660.20674000002</v>
      </c>
      <c r="C21" s="702">
        <v>1242550.55853</v>
      </c>
      <c r="D21" s="702">
        <v>27520911.668560006</v>
      </c>
      <c r="E21" s="314"/>
      <c r="F21" s="314"/>
      <c r="G21" s="53"/>
    </row>
    <row r="22" spans="1:8" ht="12.75" customHeight="1">
      <c r="A22" s="356" t="s">
        <v>256</v>
      </c>
      <c r="B22" s="357">
        <v>24349.897660000002</v>
      </c>
      <c r="C22" s="357">
        <v>144386.70858000001</v>
      </c>
      <c r="D22" s="357">
        <v>506094.29237999988</v>
      </c>
      <c r="E22" s="314"/>
      <c r="F22" s="314"/>
      <c r="G22" s="53"/>
      <c r="H22" s="135"/>
    </row>
    <row r="23" spans="1:8" ht="12.75" customHeight="1">
      <c r="A23" s="356" t="s">
        <v>257</v>
      </c>
      <c r="B23" s="357">
        <v>582691.31034000008</v>
      </c>
      <c r="C23" s="357">
        <v>3906199.4591299999</v>
      </c>
      <c r="D23" s="357">
        <v>89183864.73999998</v>
      </c>
      <c r="E23" s="314"/>
      <c r="F23" s="314"/>
      <c r="G23" s="53"/>
      <c r="H23" s="135"/>
    </row>
    <row r="24" spans="1:8" ht="12.75" customHeight="1">
      <c r="A24" s="356" t="s">
        <v>258</v>
      </c>
      <c r="B24" s="357">
        <v>27114.65538</v>
      </c>
      <c r="C24" s="357">
        <v>176360.07538999998</v>
      </c>
      <c r="D24" s="357">
        <v>1252535.3342100002</v>
      </c>
      <c r="E24" s="314"/>
      <c r="F24" s="314"/>
      <c r="G24" s="53"/>
      <c r="H24" s="135"/>
    </row>
    <row r="25" spans="1:8">
      <c r="A25" s="703" t="s">
        <v>622</v>
      </c>
      <c r="B25" s="704">
        <v>634155.86338000011</v>
      </c>
      <c r="C25" s="704">
        <v>4226946.2430999996</v>
      </c>
      <c r="D25" s="704">
        <v>90942494.366589978</v>
      </c>
      <c r="E25" s="314"/>
      <c r="F25" s="314"/>
      <c r="H25" s="135"/>
    </row>
    <row r="26" spans="1:8" ht="21.75" customHeight="1">
      <c r="A26" s="1078" t="s">
        <v>23</v>
      </c>
      <c r="B26" s="1078"/>
      <c r="C26" s="1078"/>
      <c r="D26" s="1078"/>
      <c r="E26" s="1078"/>
      <c r="F26" s="801"/>
      <c r="G26" s="801"/>
    </row>
    <row r="27" spans="1:8" ht="21" customHeight="1">
      <c r="A27" s="1079" t="s">
        <v>24</v>
      </c>
      <c r="B27" s="1079"/>
      <c r="C27" s="1079"/>
      <c r="D27" s="1079"/>
      <c r="E27" s="1079"/>
      <c r="F27" s="802"/>
      <c r="G27" s="802"/>
    </row>
    <row r="28" spans="1:8" ht="12.75" customHeight="1"/>
    <row r="29" spans="1:8" ht="12.75" customHeight="1">
      <c r="A29" s="153" t="s">
        <v>689</v>
      </c>
      <c r="E29" s="140" t="str">
        <f>Naslovnica!A20</f>
        <v>Srpanj 2021.</v>
      </c>
    </row>
    <row r="30" spans="1:8" ht="12.75" customHeight="1">
      <c r="A30" s="567" t="s">
        <v>993</v>
      </c>
      <c r="E30" s="545" t="str">
        <f>Naslovnica!A24</f>
        <v>July 2021</v>
      </c>
    </row>
    <row r="31" spans="1:8" ht="12.75" customHeight="1">
      <c r="D31" s="307"/>
      <c r="E31" s="65" t="s">
        <v>340</v>
      </c>
    </row>
    <row r="32" spans="1:8" ht="25.5" customHeight="1">
      <c r="A32" s="1074" t="s">
        <v>623</v>
      </c>
      <c r="B32" s="1077" t="s">
        <v>865</v>
      </c>
      <c r="C32" s="1077"/>
      <c r="D32" s="1077" t="s">
        <v>864</v>
      </c>
      <c r="E32" s="1077"/>
      <c r="F32" s="798"/>
      <c r="G32" s="798"/>
    </row>
    <row r="33" spans="1:6" ht="60">
      <c r="A33" s="1074"/>
      <c r="B33" s="700" t="s">
        <v>619</v>
      </c>
      <c r="C33" s="700" t="s">
        <v>624</v>
      </c>
      <c r="D33" s="700" t="s">
        <v>619</v>
      </c>
      <c r="E33" s="700" t="s">
        <v>624</v>
      </c>
    </row>
    <row r="34" spans="1:6">
      <c r="A34" s="353" t="s">
        <v>125</v>
      </c>
      <c r="B34" s="358">
        <v>28.837580000000003</v>
      </c>
      <c r="C34" s="358">
        <v>173.67343</v>
      </c>
      <c r="D34" s="359">
        <v>0</v>
      </c>
      <c r="E34" s="360">
        <v>0.12891</v>
      </c>
    </row>
    <row r="35" spans="1:6" ht="12.75" customHeight="1">
      <c r="A35" s="355" t="s">
        <v>126</v>
      </c>
      <c r="B35" s="358">
        <v>1061.9558</v>
      </c>
      <c r="C35" s="358">
        <v>7154.8636100000003</v>
      </c>
      <c r="D35" s="359">
        <v>1.627E-2</v>
      </c>
      <c r="E35" s="360">
        <v>6.2409999999999993E-2</v>
      </c>
      <c r="F35" s="53"/>
    </row>
    <row r="36" spans="1:6" ht="12.75" customHeight="1">
      <c r="A36" s="355" t="s">
        <v>127</v>
      </c>
      <c r="B36" s="358">
        <v>54.693010000000001</v>
      </c>
      <c r="C36" s="358">
        <v>357.39575000000002</v>
      </c>
      <c r="D36" s="359">
        <v>0</v>
      </c>
      <c r="E36" s="360">
        <v>0</v>
      </c>
      <c r="F36" s="53"/>
    </row>
    <row r="37" spans="1:6" ht="12.75" customHeight="1">
      <c r="A37" s="701" t="s">
        <v>252</v>
      </c>
      <c r="B37" s="705">
        <v>1145.48639</v>
      </c>
      <c r="C37" s="705">
        <v>7685.9327899999998</v>
      </c>
      <c r="D37" s="706">
        <v>1.627E-2</v>
      </c>
      <c r="E37" s="707">
        <v>0.19131999999999999</v>
      </c>
      <c r="F37" s="53"/>
    </row>
    <row r="38" spans="1:6" ht="12.75" customHeight="1">
      <c r="A38" s="355" t="s">
        <v>128</v>
      </c>
      <c r="B38" s="358">
        <v>28.010450000000002</v>
      </c>
      <c r="C38" s="358">
        <v>169.00650000000002</v>
      </c>
      <c r="D38" s="359">
        <v>0</v>
      </c>
      <c r="E38" s="360">
        <v>0.82146000000000008</v>
      </c>
      <c r="F38" s="53"/>
    </row>
    <row r="39" spans="1:6" ht="12.75" customHeight="1">
      <c r="A39" s="355" t="s">
        <v>129</v>
      </c>
      <c r="B39" s="358">
        <v>459.84942000000001</v>
      </c>
      <c r="C39" s="358">
        <v>3051.8902899999998</v>
      </c>
      <c r="D39" s="359">
        <v>0</v>
      </c>
      <c r="E39" s="360">
        <v>0.28443999999999997</v>
      </c>
      <c r="F39" s="53"/>
    </row>
    <row r="40" spans="1:6" ht="12.75" customHeight="1">
      <c r="A40" s="355" t="s">
        <v>130</v>
      </c>
      <c r="B40" s="358">
        <v>14.79344</v>
      </c>
      <c r="C40" s="358">
        <v>91.503310000000013</v>
      </c>
      <c r="D40" s="359">
        <v>0</v>
      </c>
      <c r="E40" s="360">
        <v>0</v>
      </c>
      <c r="F40" s="53"/>
    </row>
    <row r="41" spans="1:6" ht="12.75" customHeight="1">
      <c r="A41" s="701" t="s">
        <v>253</v>
      </c>
      <c r="B41" s="705">
        <v>502.65330999999998</v>
      </c>
      <c r="C41" s="705">
        <v>3312.4000999999998</v>
      </c>
      <c r="D41" s="706">
        <v>0</v>
      </c>
      <c r="E41" s="707">
        <v>1.1059000000000001</v>
      </c>
      <c r="F41" s="53"/>
    </row>
    <row r="42" spans="1:6" ht="12.75" customHeight="1">
      <c r="A42" s="355" t="s">
        <v>131</v>
      </c>
      <c r="B42" s="358">
        <v>39.84355</v>
      </c>
      <c r="C42" s="358">
        <v>229.47486999999998</v>
      </c>
      <c r="D42" s="359">
        <v>0</v>
      </c>
      <c r="E42" s="360">
        <v>0.10613000000000002</v>
      </c>
      <c r="F42" s="53"/>
    </row>
    <row r="43" spans="1:6" ht="12.75" customHeight="1">
      <c r="A43" s="355" t="s">
        <v>132</v>
      </c>
      <c r="B43" s="358">
        <v>542.46993000000009</v>
      </c>
      <c r="C43" s="358">
        <v>3619.8610299999996</v>
      </c>
      <c r="D43" s="359">
        <v>0</v>
      </c>
      <c r="E43" s="360">
        <v>4.0509999999999997E-2</v>
      </c>
      <c r="F43" s="53"/>
    </row>
    <row r="44" spans="1:6" ht="12.75" customHeight="1">
      <c r="A44" s="355" t="s">
        <v>133</v>
      </c>
      <c r="B44" s="358">
        <v>23.06494</v>
      </c>
      <c r="C44" s="358">
        <v>147.96736999999999</v>
      </c>
      <c r="D44" s="359">
        <v>0</v>
      </c>
      <c r="E44" s="360">
        <v>0</v>
      </c>
      <c r="F44" s="53"/>
    </row>
    <row r="45" spans="1:6" ht="12.75" customHeight="1">
      <c r="A45" s="701" t="s">
        <v>254</v>
      </c>
      <c r="B45" s="705">
        <v>565.53487000000007</v>
      </c>
      <c r="C45" s="705">
        <v>3997.3032699999994</v>
      </c>
      <c r="D45" s="706">
        <v>0</v>
      </c>
      <c r="E45" s="707">
        <v>0.14664000000000002</v>
      </c>
      <c r="F45" s="53"/>
    </row>
    <row r="46" spans="1:6" ht="12.75" customHeight="1">
      <c r="A46" s="355" t="s">
        <v>134</v>
      </c>
      <c r="B46" s="358">
        <v>25.670099999999998</v>
      </c>
      <c r="C46" s="358">
        <v>153.41264000000001</v>
      </c>
      <c r="D46" s="359">
        <v>0</v>
      </c>
      <c r="E46" s="360">
        <v>1.9131699999999998</v>
      </c>
      <c r="F46" s="53"/>
    </row>
    <row r="47" spans="1:6" ht="12.75" customHeight="1">
      <c r="A47" s="355" t="s">
        <v>135</v>
      </c>
      <c r="B47" s="358">
        <v>863.51414</v>
      </c>
      <c r="C47" s="358">
        <v>5800.7124299999996</v>
      </c>
      <c r="D47" s="359">
        <v>6.4999999999999997E-4</v>
      </c>
      <c r="E47" s="360">
        <v>2.9149999999999999E-2</v>
      </c>
      <c r="F47" s="53"/>
    </row>
    <row r="48" spans="1:6" ht="12.75" customHeight="1">
      <c r="A48" s="355" t="s">
        <v>136</v>
      </c>
      <c r="B48" s="358">
        <v>43.689449999999994</v>
      </c>
      <c r="C48" s="358">
        <v>289.29935999999998</v>
      </c>
      <c r="D48" s="359">
        <v>0</v>
      </c>
      <c r="E48" s="360">
        <v>0</v>
      </c>
      <c r="F48" s="53"/>
    </row>
    <row r="49" spans="1:6" ht="12.75" customHeight="1">
      <c r="A49" s="701" t="s">
        <v>255</v>
      </c>
      <c r="B49" s="705">
        <v>932.87369000000001</v>
      </c>
      <c r="C49" s="705">
        <v>6243.42443</v>
      </c>
      <c r="D49" s="706">
        <v>6.4999999999999997E-4</v>
      </c>
      <c r="E49" s="707">
        <v>1.9423199999999998</v>
      </c>
      <c r="F49" s="53"/>
    </row>
    <row r="50" spans="1:6" ht="12.75" customHeight="1">
      <c r="A50" s="356" t="s">
        <v>256</v>
      </c>
      <c r="B50" s="361">
        <v>122.36168000000001</v>
      </c>
      <c r="C50" s="361">
        <v>725.56744000000003</v>
      </c>
      <c r="D50" s="362">
        <v>0</v>
      </c>
      <c r="E50" s="363">
        <v>2.9696699999999998</v>
      </c>
      <c r="F50" s="53"/>
    </row>
    <row r="51" spans="1:6" ht="12.75" customHeight="1">
      <c r="A51" s="356" t="s">
        <v>257</v>
      </c>
      <c r="B51" s="361">
        <v>2927.7892899999997</v>
      </c>
      <c r="C51" s="361">
        <v>19627.327359999999</v>
      </c>
      <c r="D51" s="362">
        <v>1.6920000000000001E-2</v>
      </c>
      <c r="E51" s="363">
        <v>0.41650999999999999</v>
      </c>
      <c r="F51" s="53"/>
    </row>
    <row r="52" spans="1:6" ht="12.75" customHeight="1">
      <c r="A52" s="356" t="s">
        <v>258</v>
      </c>
      <c r="B52" s="361">
        <v>136.24083999999999</v>
      </c>
      <c r="C52" s="361">
        <v>886.16579000000002</v>
      </c>
      <c r="D52" s="362">
        <v>0</v>
      </c>
      <c r="E52" s="363">
        <v>0</v>
      </c>
      <c r="F52" s="44"/>
    </row>
    <row r="53" spans="1:6" ht="12.75" customHeight="1">
      <c r="A53" s="703" t="s">
        <v>622</v>
      </c>
      <c r="B53" s="708">
        <v>3186.3918099999996</v>
      </c>
      <c r="C53" s="708">
        <v>21239.060589999997</v>
      </c>
      <c r="D53" s="709">
        <v>1.6920000000000001E-2</v>
      </c>
      <c r="E53" s="710">
        <v>3.38618</v>
      </c>
    </row>
    <row r="54" spans="1:6" ht="24.75" customHeight="1">
      <c r="A54" s="1080" t="s">
        <v>25</v>
      </c>
      <c r="B54" s="1080"/>
      <c r="C54" s="1080"/>
      <c r="D54" s="1080"/>
      <c r="E54" s="1080"/>
      <c r="F54" s="803"/>
    </row>
    <row r="55" spans="1:6">
      <c r="A55" s="573" t="s">
        <v>26</v>
      </c>
      <c r="B55" s="177"/>
      <c r="C55" s="177"/>
      <c r="D55" s="177"/>
      <c r="E55" s="177"/>
      <c r="F55" s="177"/>
    </row>
    <row r="56" spans="1:6" ht="12.75" customHeight="1">
      <c r="A56" s="17" t="s">
        <v>625</v>
      </c>
    </row>
    <row r="57" spans="1:6" ht="12.75" customHeight="1"/>
    <row r="58" spans="1:6" ht="12.75" customHeight="1">
      <c r="A58" s="315" t="s">
        <v>690</v>
      </c>
      <c r="D58" s="140" t="str">
        <f t="shared" ref="D58:D59" si="0">E1</f>
        <v>Srpanj 2021.</v>
      </c>
    </row>
    <row r="59" spans="1:6" ht="12.75" customHeight="1">
      <c r="A59" s="574" t="s">
        <v>691</v>
      </c>
      <c r="D59" s="545" t="str">
        <f t="shared" si="0"/>
        <v>July 2021</v>
      </c>
    </row>
    <row r="60" spans="1:6" ht="12.75" customHeight="1">
      <c r="D60" s="65" t="s">
        <v>589</v>
      </c>
    </row>
    <row r="61" spans="1:6" ht="42.75" customHeight="1">
      <c r="A61" s="1075" t="s">
        <v>623</v>
      </c>
      <c r="B61" s="1076" t="s">
        <v>626</v>
      </c>
      <c r="C61" s="1076"/>
      <c r="D61" s="1076"/>
      <c r="E61" s="799"/>
    </row>
    <row r="62" spans="1:6" ht="60">
      <c r="A62" s="1075"/>
      <c r="B62" s="700" t="s">
        <v>619</v>
      </c>
      <c r="C62" s="700" t="s">
        <v>624</v>
      </c>
      <c r="D62" s="700" t="s">
        <v>627</v>
      </c>
    </row>
    <row r="63" spans="1:6" ht="12.75" customHeight="1">
      <c r="A63" s="353" t="s">
        <v>125</v>
      </c>
      <c r="B63" s="354">
        <v>0</v>
      </c>
      <c r="C63" s="354">
        <v>0.53239000000000003</v>
      </c>
      <c r="D63" s="354">
        <v>2297.6370699999993</v>
      </c>
    </row>
    <row r="64" spans="1:6" ht="12.75" customHeight="1">
      <c r="A64" s="355" t="s">
        <v>126</v>
      </c>
      <c r="B64" s="354">
        <v>21429.1754</v>
      </c>
      <c r="C64" s="354">
        <v>132411.91245</v>
      </c>
      <c r="D64" s="354">
        <v>2789482.1512199999</v>
      </c>
    </row>
    <row r="65" spans="1:4" ht="12.75" customHeight="1">
      <c r="A65" s="355" t="s">
        <v>127</v>
      </c>
      <c r="B65" s="354">
        <v>53233.432689999994</v>
      </c>
      <c r="C65" s="354">
        <v>279146.16788000002</v>
      </c>
      <c r="D65" s="354">
        <v>1556953.9300500001</v>
      </c>
    </row>
    <row r="66" spans="1:4" ht="12.75" customHeight="1">
      <c r="A66" s="701" t="s">
        <v>252</v>
      </c>
      <c r="B66" s="702">
        <v>74662.608089999994</v>
      </c>
      <c r="C66" s="702">
        <v>411558.61272000003</v>
      </c>
      <c r="D66" s="702">
        <v>4348733.7183400001</v>
      </c>
    </row>
    <row r="67" spans="1:4" ht="12.75" customHeight="1">
      <c r="A67" s="355" t="s">
        <v>128</v>
      </c>
      <c r="B67" s="354">
        <v>0</v>
      </c>
      <c r="C67" s="354">
        <v>0</v>
      </c>
      <c r="D67" s="354">
        <v>597.65409000000011</v>
      </c>
    </row>
    <row r="68" spans="1:4" ht="12.75" customHeight="1">
      <c r="A68" s="355" t="s">
        <v>129</v>
      </c>
      <c r="B68" s="354">
        <v>5939.7503299999998</v>
      </c>
      <c r="C68" s="354">
        <v>44042.333929999993</v>
      </c>
      <c r="D68" s="354">
        <v>1091763.2272499998</v>
      </c>
    </row>
    <row r="69" spans="1:4" ht="12.75" customHeight="1">
      <c r="A69" s="355" t="s">
        <v>130</v>
      </c>
      <c r="B69" s="354">
        <v>14730.99301</v>
      </c>
      <c r="C69" s="354">
        <v>81948.942210000008</v>
      </c>
      <c r="D69" s="354">
        <v>478444.83333999995</v>
      </c>
    </row>
    <row r="70" spans="1:4" ht="12.75" customHeight="1">
      <c r="A70" s="701" t="s">
        <v>253</v>
      </c>
      <c r="B70" s="702">
        <v>20670.743340000001</v>
      </c>
      <c r="C70" s="702">
        <v>125991.27614</v>
      </c>
      <c r="D70" s="702">
        <v>1570805.7146799997</v>
      </c>
    </row>
    <row r="71" spans="1:4">
      <c r="A71" s="355" t="s">
        <v>131</v>
      </c>
      <c r="B71" s="354">
        <v>0</v>
      </c>
      <c r="C71" s="354">
        <v>190.75903</v>
      </c>
      <c r="D71" s="354">
        <v>2830.7042800000004</v>
      </c>
    </row>
    <row r="72" spans="1:4">
      <c r="A72" s="355" t="s">
        <v>132</v>
      </c>
      <c r="B72" s="354">
        <v>10679.258210000002</v>
      </c>
      <c r="C72" s="354">
        <v>68764.483550000019</v>
      </c>
      <c r="D72" s="354">
        <v>1631410.9224499993</v>
      </c>
    </row>
    <row r="73" spans="1:4">
      <c r="A73" s="355" t="s">
        <v>133</v>
      </c>
      <c r="B73" s="354">
        <v>20677.793659999999</v>
      </c>
      <c r="C73" s="354">
        <v>116989.05456</v>
      </c>
      <c r="D73" s="354">
        <v>694372.87481999991</v>
      </c>
    </row>
    <row r="74" spans="1:4">
      <c r="A74" s="701" t="s">
        <v>254</v>
      </c>
      <c r="B74" s="702">
        <v>31357.051870000003</v>
      </c>
      <c r="C74" s="702">
        <v>185944.29714000004</v>
      </c>
      <c r="D74" s="702">
        <v>2328614.5015499992</v>
      </c>
    </row>
    <row r="75" spans="1:4">
      <c r="A75" s="355" t="s">
        <v>134</v>
      </c>
      <c r="B75" s="354">
        <v>0</v>
      </c>
      <c r="C75" s="354">
        <v>292.74457000000001</v>
      </c>
      <c r="D75" s="354">
        <v>3028.4991599999998</v>
      </c>
    </row>
    <row r="76" spans="1:4">
      <c r="A76" s="355" t="s">
        <v>135</v>
      </c>
      <c r="B76" s="354">
        <v>18982.07849</v>
      </c>
      <c r="C76" s="354">
        <v>91035.519079999998</v>
      </c>
      <c r="D76" s="354">
        <v>2177526.2666499997</v>
      </c>
    </row>
    <row r="77" spans="1:4">
      <c r="A77" s="355" t="s">
        <v>136</v>
      </c>
      <c r="B77" s="354">
        <v>40937.589159999996</v>
      </c>
      <c r="C77" s="354">
        <v>233517.26156000001</v>
      </c>
      <c r="D77" s="354">
        <v>1408608.7022599999</v>
      </c>
    </row>
    <row r="78" spans="1:4">
      <c r="A78" s="701" t="s">
        <v>255</v>
      </c>
      <c r="B78" s="702">
        <v>59919.667649999996</v>
      </c>
      <c r="C78" s="702">
        <v>324845.52520999999</v>
      </c>
      <c r="D78" s="702">
        <v>3589163.4680699995</v>
      </c>
    </row>
    <row r="79" spans="1:4">
      <c r="A79" s="356" t="s">
        <v>256</v>
      </c>
      <c r="B79" s="357">
        <v>0</v>
      </c>
      <c r="C79" s="357">
        <v>484.03598999999997</v>
      </c>
      <c r="D79" s="357">
        <v>8754.4946</v>
      </c>
    </row>
    <row r="80" spans="1:4">
      <c r="A80" s="356" t="s">
        <v>257</v>
      </c>
      <c r="B80" s="357">
        <v>57030.262430000002</v>
      </c>
      <c r="C80" s="357">
        <v>336254.24901000003</v>
      </c>
      <c r="D80" s="357">
        <v>7690182.567569999</v>
      </c>
    </row>
    <row r="81" spans="1:5">
      <c r="A81" s="356" t="s">
        <v>258</v>
      </c>
      <c r="B81" s="357">
        <v>129579.80851999999</v>
      </c>
      <c r="C81" s="357">
        <v>711601.42621000006</v>
      </c>
      <c r="D81" s="357">
        <v>4138380.3404700002</v>
      </c>
    </row>
    <row r="82" spans="1:5">
      <c r="A82" s="703" t="s">
        <v>628</v>
      </c>
      <c r="B82" s="704">
        <v>186610.07094999999</v>
      </c>
      <c r="C82" s="704">
        <v>1048339.7112100001</v>
      </c>
      <c r="D82" s="704">
        <v>11837317.40264</v>
      </c>
    </row>
    <row r="83" spans="1:5">
      <c r="A83" s="17" t="s">
        <v>625</v>
      </c>
    </row>
    <row r="85" spans="1:5">
      <c r="A85" s="630" t="s">
        <v>86</v>
      </c>
      <c r="E85" s="14" t="s">
        <v>853</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39" t="s">
        <v>692</v>
      </c>
      <c r="G1" s="140" t="str">
        <f>Naslovnica!A20</f>
        <v>Srpanj 2021.</v>
      </c>
    </row>
    <row r="2" spans="1:10" ht="12.75" customHeight="1">
      <c r="A2" s="543" t="s">
        <v>984</v>
      </c>
      <c r="G2" s="545" t="str">
        <f>Naslovnica!A24</f>
        <v>July 2021</v>
      </c>
    </row>
    <row r="3" spans="1:10" ht="12.75" customHeight="1">
      <c r="E3" s="14" t="s">
        <v>340</v>
      </c>
      <c r="F3" s="316"/>
      <c r="G3" s="316"/>
    </row>
    <row r="4" spans="1:10" ht="16.5" customHeight="1">
      <c r="A4" s="1082" t="s">
        <v>608</v>
      </c>
      <c r="B4" s="1089" t="s">
        <v>607</v>
      </c>
      <c r="C4" s="1089"/>
      <c r="D4" s="1089"/>
      <c r="E4" s="1089"/>
      <c r="F4" s="268"/>
      <c r="G4" s="268"/>
    </row>
    <row r="5" spans="1:10" ht="12.75" customHeight="1">
      <c r="A5" s="1082"/>
      <c r="B5" s="1087" t="str">
        <f>Naslovnica!A20</f>
        <v>Srpanj 2021.</v>
      </c>
      <c r="C5" s="1087"/>
      <c r="D5" s="1088" t="s">
        <v>17</v>
      </c>
      <c r="E5" s="1088"/>
    </row>
    <row r="6" spans="1:10" ht="12.75" customHeight="1">
      <c r="A6" s="1082"/>
      <c r="B6" s="1085" t="str">
        <f>Naslovnica!A24</f>
        <v>July 2021</v>
      </c>
      <c r="C6" s="1085"/>
      <c r="D6" s="1086" t="s">
        <v>45</v>
      </c>
      <c r="E6" s="1086"/>
    </row>
    <row r="7" spans="1:10" ht="12.75" customHeight="1">
      <c r="A7" s="1082"/>
      <c r="B7" s="768" t="s">
        <v>27</v>
      </c>
      <c r="C7" s="711" t="s">
        <v>28</v>
      </c>
      <c r="D7" s="711" t="s">
        <v>155</v>
      </c>
      <c r="E7" s="711" t="s">
        <v>153</v>
      </c>
    </row>
    <row r="8" spans="1:10" ht="12.75" customHeight="1">
      <c r="A8" s="1082"/>
      <c r="B8" s="767" t="s">
        <v>29</v>
      </c>
      <c r="C8" s="712" t="s">
        <v>30</v>
      </c>
      <c r="D8" s="712" t="s">
        <v>29</v>
      </c>
      <c r="E8" s="712" t="s">
        <v>154</v>
      </c>
    </row>
    <row r="9" spans="1:10" ht="12.75" customHeight="1">
      <c r="A9" s="364" t="s">
        <v>125</v>
      </c>
      <c r="B9" s="365">
        <v>439425.70081999997</v>
      </c>
      <c r="C9" s="366">
        <v>3.4447341006250414E-3</v>
      </c>
      <c r="D9" s="365">
        <v>8525.5931399999536</v>
      </c>
      <c r="E9" s="366">
        <v>1.9785544231823105E-2</v>
      </c>
      <c r="G9" s="135"/>
      <c r="H9" s="857"/>
      <c r="I9" s="842"/>
      <c r="J9" s="77"/>
    </row>
    <row r="10" spans="1:10" ht="12.75" customHeight="1">
      <c r="A10" s="364" t="s">
        <v>126</v>
      </c>
      <c r="B10" s="365">
        <v>44700184.652379997</v>
      </c>
      <c r="C10" s="366">
        <v>0.35041248176643119</v>
      </c>
      <c r="D10" s="365">
        <v>339160.45055999607</v>
      </c>
      <c r="E10" s="366">
        <v>7.6454603260960319E-3</v>
      </c>
      <c r="G10" s="135"/>
      <c r="H10" s="857"/>
      <c r="I10" s="842"/>
      <c r="J10" s="77"/>
    </row>
    <row r="11" spans="1:10" ht="12.75" customHeight="1">
      <c r="A11" s="364" t="s">
        <v>127</v>
      </c>
      <c r="B11" s="365">
        <v>3211024.0440799999</v>
      </c>
      <c r="C11" s="366">
        <v>2.5171773070916083E-2</v>
      </c>
      <c r="D11" s="365">
        <v>66218.748850000091</v>
      </c>
      <c r="E11" s="366">
        <v>2.1056549653627243E-2</v>
      </c>
      <c r="G11" s="135"/>
      <c r="H11" s="857"/>
      <c r="I11" s="842"/>
      <c r="J11" s="77"/>
    </row>
    <row r="12" spans="1:10" ht="12.75" customHeight="1">
      <c r="A12" s="713" t="s">
        <v>609</v>
      </c>
      <c r="B12" s="714">
        <v>48350634.397279993</v>
      </c>
      <c r="C12" s="715">
        <v>0.37902898893797232</v>
      </c>
      <c r="D12" s="714">
        <v>413904.79254999012</v>
      </c>
      <c r="E12" s="715">
        <v>8.6343977981582221E-3</v>
      </c>
      <c r="G12" s="135"/>
      <c r="H12" s="857"/>
      <c r="I12" s="842"/>
      <c r="J12" s="77"/>
    </row>
    <row r="13" spans="1:10" ht="12.75" customHeight="1">
      <c r="A13" s="364" t="s">
        <v>128</v>
      </c>
      <c r="B13" s="365">
        <v>215811.52591</v>
      </c>
      <c r="C13" s="366">
        <v>1.691783892527995E-3</v>
      </c>
      <c r="D13" s="365">
        <v>8289.73152999999</v>
      </c>
      <c r="E13" s="366">
        <v>3.994631770974566E-2</v>
      </c>
      <c r="G13" s="135"/>
      <c r="H13" s="857"/>
      <c r="I13" s="842"/>
      <c r="J13" s="77"/>
    </row>
    <row r="14" spans="1:10" ht="12.75" customHeight="1">
      <c r="A14" s="364" t="s">
        <v>129</v>
      </c>
      <c r="B14" s="365">
        <v>17451565.357639998</v>
      </c>
      <c r="C14" s="366">
        <v>0.13680584040616733</v>
      </c>
      <c r="D14" s="365">
        <v>156505.12122000009</v>
      </c>
      <c r="E14" s="366">
        <v>9.0491226443045747E-3</v>
      </c>
      <c r="G14" s="135"/>
      <c r="H14" s="857"/>
      <c r="I14" s="842"/>
      <c r="J14" s="77"/>
    </row>
    <row r="15" spans="1:10" ht="12.75" customHeight="1">
      <c r="A15" s="364" t="s">
        <v>130</v>
      </c>
      <c r="B15" s="365">
        <v>877500.6176900001</v>
      </c>
      <c r="C15" s="366">
        <v>6.8788791721458263E-3</v>
      </c>
      <c r="D15" s="365">
        <v>24698.753590000095</v>
      </c>
      <c r="E15" s="856">
        <v>2.8961889777370242E-2</v>
      </c>
      <c r="G15" s="135"/>
      <c r="H15" s="857"/>
      <c r="I15" s="842"/>
      <c r="J15" s="77"/>
    </row>
    <row r="16" spans="1:10" ht="12.75" customHeight="1">
      <c r="A16" s="716" t="s">
        <v>610</v>
      </c>
      <c r="B16" s="714">
        <v>18544877.50124</v>
      </c>
      <c r="C16" s="715">
        <v>0.14537650347084116</v>
      </c>
      <c r="D16" s="714">
        <v>189493.60633999854</v>
      </c>
      <c r="E16" s="715">
        <v>1.0323598102061515E-2</v>
      </c>
      <c r="G16" s="135"/>
      <c r="H16" s="857"/>
      <c r="I16" s="842"/>
      <c r="J16" s="77"/>
    </row>
    <row r="17" spans="1:10" ht="12.75" customHeight="1">
      <c r="A17" s="364" t="s">
        <v>131</v>
      </c>
      <c r="B17" s="365">
        <v>249062.71530000001</v>
      </c>
      <c r="C17" s="366">
        <v>1.9524457194633152E-3</v>
      </c>
      <c r="D17" s="365">
        <v>12152.877529999998</v>
      </c>
      <c r="E17" s="366">
        <v>5.1297479430965742E-2</v>
      </c>
      <c r="G17" s="135"/>
      <c r="H17" s="857"/>
      <c r="I17" s="842"/>
      <c r="J17" s="77"/>
    </row>
    <row r="18" spans="1:10" ht="12.75" customHeight="1">
      <c r="A18" s="364" t="s">
        <v>132</v>
      </c>
      <c r="B18" s="365">
        <v>20719687.396839999</v>
      </c>
      <c r="C18" s="366">
        <v>0.16242521454024417</v>
      </c>
      <c r="D18" s="365">
        <v>285247.47360999882</v>
      </c>
      <c r="E18" s="366">
        <v>1.3959153012347958E-2</v>
      </c>
      <c r="G18" s="135"/>
      <c r="H18" s="857"/>
      <c r="I18" s="842"/>
      <c r="J18" s="77"/>
    </row>
    <row r="19" spans="1:10" ht="12.75" customHeight="1">
      <c r="A19" s="364" t="s">
        <v>133</v>
      </c>
      <c r="B19" s="365">
        <v>1320923.9685799999</v>
      </c>
      <c r="C19" s="366">
        <v>1.0354951543365413E-2</v>
      </c>
      <c r="D19" s="365">
        <v>35064.657919999678</v>
      </c>
      <c r="E19" s="366">
        <v>2.7269435800096886E-2</v>
      </c>
      <c r="G19" s="135"/>
      <c r="H19" s="857"/>
      <c r="I19" s="842"/>
      <c r="J19" s="77"/>
    </row>
    <row r="20" spans="1:10" ht="12.75" customHeight="1">
      <c r="A20" s="713" t="s">
        <v>611</v>
      </c>
      <c r="B20" s="714">
        <v>22289674.08072</v>
      </c>
      <c r="C20" s="715">
        <v>0.1747326118030729</v>
      </c>
      <c r="D20" s="714">
        <v>332465.00905999914</v>
      </c>
      <c r="E20" s="715">
        <v>1.5141496716406966E-2</v>
      </c>
      <c r="G20" s="135"/>
      <c r="H20" s="857"/>
      <c r="I20" s="842"/>
      <c r="J20" s="77"/>
    </row>
    <row r="21" spans="1:10" ht="12.75" customHeight="1">
      <c r="A21" s="364" t="s">
        <v>134</v>
      </c>
      <c r="B21" s="365">
        <v>317670.65886000003</v>
      </c>
      <c r="C21" s="366">
        <v>2.4902752599609921E-3</v>
      </c>
      <c r="D21" s="365">
        <v>7128.111910000036</v>
      </c>
      <c r="E21" s="366">
        <v>2.2953736871191843E-2</v>
      </c>
      <c r="G21" s="135"/>
      <c r="H21" s="857"/>
      <c r="I21" s="842"/>
      <c r="J21" s="77"/>
    </row>
    <row r="22" spans="1:10" ht="12.75" customHeight="1">
      <c r="A22" s="364" t="s">
        <v>135</v>
      </c>
      <c r="B22" s="365">
        <v>35415391.076519996</v>
      </c>
      <c r="C22" s="366">
        <v>0.27762737841825313</v>
      </c>
      <c r="D22" s="365">
        <v>156135.23406999558</v>
      </c>
      <c r="E22" s="366">
        <v>4.4282055970681355E-3</v>
      </c>
      <c r="G22" s="135"/>
      <c r="H22" s="857"/>
      <c r="I22" s="842"/>
      <c r="J22" s="77"/>
    </row>
    <row r="23" spans="1:10" ht="12.75" customHeight="1">
      <c r="A23" s="364" t="s">
        <v>136</v>
      </c>
      <c r="B23" s="365">
        <v>2646228.3766600001</v>
      </c>
      <c r="C23" s="366">
        <v>2.0744242109899516E-2</v>
      </c>
      <c r="D23" s="365">
        <v>38632.777020000387</v>
      </c>
      <c r="E23" s="366">
        <v>1.481547868286559E-2</v>
      </c>
      <c r="G23" s="135"/>
      <c r="H23" s="857"/>
      <c r="I23" s="842"/>
      <c r="J23" s="77"/>
    </row>
    <row r="24" spans="1:10" ht="12.75" customHeight="1">
      <c r="A24" s="713" t="s">
        <v>612</v>
      </c>
      <c r="B24" s="714">
        <v>38379290.112039991</v>
      </c>
      <c r="C24" s="715">
        <v>0.30086189578811362</v>
      </c>
      <c r="D24" s="714">
        <v>201896.12299999595</v>
      </c>
      <c r="E24" s="715">
        <v>5.2883683746971499E-3</v>
      </c>
      <c r="G24" s="135"/>
      <c r="H24" s="857"/>
      <c r="I24" s="842"/>
      <c r="J24" s="77"/>
    </row>
    <row r="25" spans="1:10" ht="12.75" customHeight="1">
      <c r="A25" s="367" t="s">
        <v>613</v>
      </c>
      <c r="B25" s="368">
        <v>1221970.6008900001</v>
      </c>
      <c r="C25" s="369">
        <v>9.5792389725773454E-3</v>
      </c>
      <c r="D25" s="368">
        <v>36096.314110000152</v>
      </c>
      <c r="E25" s="369">
        <v>3.0438567150327778E-2</v>
      </c>
      <c r="G25" s="135"/>
      <c r="H25" s="857"/>
      <c r="I25" s="842"/>
      <c r="J25" s="77"/>
    </row>
    <row r="26" spans="1:10" ht="12.75" customHeight="1">
      <c r="A26" s="367" t="s">
        <v>614</v>
      </c>
      <c r="B26" s="368">
        <v>118286828.48337999</v>
      </c>
      <c r="C26" s="369">
        <v>0.92727091513109583</v>
      </c>
      <c r="D26" s="368">
        <v>937048.27945998311</v>
      </c>
      <c r="E26" s="369">
        <v>7.9850876399740756E-3</v>
      </c>
      <c r="G26" s="135"/>
      <c r="H26" s="857"/>
      <c r="I26" s="842"/>
      <c r="J26" s="77"/>
    </row>
    <row r="27" spans="1:10" ht="12.75" customHeight="1">
      <c r="A27" s="367" t="s">
        <v>615</v>
      </c>
      <c r="B27" s="368">
        <v>8055677.0070099998</v>
      </c>
      <c r="C27" s="369">
        <v>6.3149845896326828E-2</v>
      </c>
      <c r="D27" s="368">
        <v>164614.93738000002</v>
      </c>
      <c r="E27" s="369">
        <v>2.0860935565764516E-2</v>
      </c>
      <c r="G27" s="135"/>
      <c r="H27" s="857"/>
      <c r="I27" s="842"/>
      <c r="J27" s="77"/>
    </row>
    <row r="28" spans="1:10" ht="18.75" customHeight="1">
      <c r="A28" s="703" t="s">
        <v>616</v>
      </c>
      <c r="B28" s="717">
        <v>127564476.09127998</v>
      </c>
      <c r="C28" s="718">
        <v>1</v>
      </c>
      <c r="D28" s="717">
        <v>1137759.53094998</v>
      </c>
      <c r="E28" s="718">
        <v>8.9993599604958341E-3</v>
      </c>
      <c r="G28" s="858"/>
      <c r="H28" s="77"/>
      <c r="I28" s="842"/>
      <c r="J28" s="77"/>
    </row>
    <row r="29" spans="1:10" ht="12.75" customHeight="1">
      <c r="A29" s="20" t="s">
        <v>617</v>
      </c>
    </row>
    <row r="30" spans="1:10" ht="12.75" customHeight="1">
      <c r="C30" s="77"/>
    </row>
    <row r="31" spans="1:10" ht="12.75" customHeight="1"/>
    <row r="32" spans="1:10" s="268" customFormat="1" ht="12.75" customHeight="1">
      <c r="A32" s="154" t="s">
        <v>694</v>
      </c>
      <c r="I32" s="140" t="str">
        <f>Naslovnica!A20</f>
        <v>Srpanj 2021.</v>
      </c>
    </row>
    <row r="33" spans="1:9" s="268" customFormat="1" ht="12.75" customHeight="1">
      <c r="A33" s="571" t="s">
        <v>985</v>
      </c>
      <c r="I33" s="545" t="str">
        <f>Naslovnica!A24</f>
        <v>July 2021</v>
      </c>
    </row>
    <row r="34" spans="1:9" s="268" customFormat="1" ht="12.75" customHeight="1"/>
    <row r="35" spans="1:9" s="268" customFormat="1" ht="15" customHeight="1">
      <c r="A35" s="747"/>
      <c r="B35" s="1081" t="s">
        <v>995</v>
      </c>
      <c r="C35" s="1081"/>
      <c r="D35" s="1081"/>
      <c r="E35" s="1081"/>
      <c r="F35" s="1081" t="s">
        <v>994</v>
      </c>
      <c r="G35" s="1081"/>
      <c r="H35" s="1081"/>
      <c r="I35" s="1081"/>
    </row>
    <row r="36" spans="1:9" s="268" customFormat="1" ht="22.5">
      <c r="A36" s="1082" t="s">
        <v>585</v>
      </c>
      <c r="B36" s="826" t="s">
        <v>68</v>
      </c>
      <c r="C36" s="825" t="s">
        <v>105</v>
      </c>
      <c r="D36" s="825" t="s">
        <v>107</v>
      </c>
      <c r="E36" s="825" t="s">
        <v>109</v>
      </c>
      <c r="F36" s="825" t="s">
        <v>679</v>
      </c>
      <c r="G36" s="823" t="s">
        <v>60</v>
      </c>
      <c r="H36" s="823" t="s">
        <v>50</v>
      </c>
      <c r="I36" s="823" t="s">
        <v>678</v>
      </c>
    </row>
    <row r="37" spans="1:9" s="268" customFormat="1" ht="34.5" customHeight="1">
      <c r="A37" s="1082"/>
      <c r="B37" s="732" t="s">
        <v>674</v>
      </c>
      <c r="C37" s="824" t="s">
        <v>106</v>
      </c>
      <c r="D37" s="824" t="s">
        <v>108</v>
      </c>
      <c r="E37" s="824" t="s">
        <v>110</v>
      </c>
      <c r="F37" s="824" t="s">
        <v>261</v>
      </c>
      <c r="G37" s="824" t="s">
        <v>51</v>
      </c>
      <c r="H37" s="824" t="s">
        <v>52</v>
      </c>
      <c r="I37" s="827" t="s">
        <v>677</v>
      </c>
    </row>
    <row r="38" spans="1:9" s="268" customFormat="1">
      <c r="A38" s="370" t="s">
        <v>125</v>
      </c>
      <c r="B38" s="371">
        <v>160.00290000000001</v>
      </c>
      <c r="C38" s="372">
        <v>157.82390000000001</v>
      </c>
      <c r="D38" s="371">
        <v>160.02850000000001</v>
      </c>
      <c r="E38" s="828">
        <v>2.2045999999999992</v>
      </c>
      <c r="F38" s="829">
        <v>8.7889141151600292E-3</v>
      </c>
      <c r="G38" s="764">
        <v>7.114481883252699E-2</v>
      </c>
      <c r="H38" s="764">
        <v>0.11405099197480073</v>
      </c>
      <c r="I38" s="764">
        <v>6.998970834991125E-2</v>
      </c>
    </row>
    <row r="39" spans="1:9" s="268" customFormat="1">
      <c r="A39" s="370" t="s">
        <v>128</v>
      </c>
      <c r="B39" s="371">
        <v>168.93610000000001</v>
      </c>
      <c r="C39" s="372">
        <v>166.15790000000001</v>
      </c>
      <c r="D39" s="371">
        <v>168.97929999999999</v>
      </c>
      <c r="E39" s="828">
        <v>2.8213999999999828</v>
      </c>
      <c r="F39" s="829">
        <v>8.5068989458012556E-3</v>
      </c>
      <c r="G39" s="764">
        <v>0.10042685353640968</v>
      </c>
      <c r="H39" s="764">
        <v>0.16624601496949354</v>
      </c>
      <c r="I39" s="764">
        <v>7.8389156753496891E-2</v>
      </c>
    </row>
    <row r="40" spans="1:9" s="268" customFormat="1">
      <c r="A40" s="370" t="s">
        <v>131</v>
      </c>
      <c r="B40" s="371">
        <v>177.64269999999999</v>
      </c>
      <c r="C40" s="372">
        <v>174.7842</v>
      </c>
      <c r="D40" s="371">
        <v>177.6824</v>
      </c>
      <c r="E40" s="828">
        <v>2.8982000000000028</v>
      </c>
      <c r="F40" s="829">
        <v>1.1614253043224831E-2</v>
      </c>
      <c r="G40" s="764">
        <v>9.0330187521175276E-2</v>
      </c>
      <c r="H40" s="764">
        <v>0.15906722735680701</v>
      </c>
      <c r="I40" s="764">
        <v>8.6217298030833778E-2</v>
      </c>
    </row>
    <row r="41" spans="1:9" s="268" customFormat="1">
      <c r="A41" s="370" t="s">
        <v>134</v>
      </c>
      <c r="B41" s="371">
        <v>162.9171</v>
      </c>
      <c r="C41" s="372">
        <v>161.0163</v>
      </c>
      <c r="D41" s="371">
        <v>163.3297</v>
      </c>
      <c r="E41" s="828">
        <v>2.3134000000000015</v>
      </c>
      <c r="F41" s="829">
        <v>1.7481098523790539E-3</v>
      </c>
      <c r="G41" s="764">
        <v>7.7216906496939686E-2</v>
      </c>
      <c r="H41" s="764">
        <v>0.1457986517707377</v>
      </c>
      <c r="I41" s="764">
        <v>7.2772967492470864E-2</v>
      </c>
    </row>
    <row r="42" spans="1:9" s="268" customFormat="1">
      <c r="A42" s="719" t="s">
        <v>137</v>
      </c>
      <c r="B42" s="720">
        <v>165.93353354992314</v>
      </c>
      <c r="C42" s="721">
        <v>163.56400111643791</v>
      </c>
      <c r="D42" s="720">
        <v>166.01539051729208</v>
      </c>
      <c r="E42" s="830">
        <v>2.4513894008541683</v>
      </c>
      <c r="F42" s="831">
        <v>8.0065490036316245E-3</v>
      </c>
      <c r="G42" s="812">
        <v>8.4528543670635337E-2</v>
      </c>
      <c r="H42" s="812">
        <v>0.14417851387966674</v>
      </c>
      <c r="I42" s="812">
        <v>7.5609332957988773E-2</v>
      </c>
    </row>
    <row r="43" spans="1:9" s="268" customFormat="1">
      <c r="A43" s="370" t="s">
        <v>126</v>
      </c>
      <c r="B43" s="371">
        <v>275.03149999999999</v>
      </c>
      <c r="C43" s="372">
        <v>273.39620000000002</v>
      </c>
      <c r="D43" s="371">
        <v>275.76220000000001</v>
      </c>
      <c r="E43" s="828">
        <v>2.3659999999999854</v>
      </c>
      <c r="F43" s="829">
        <v>5.6433899683387967E-3</v>
      </c>
      <c r="G43" s="765">
        <v>4.1225931506538194E-2</v>
      </c>
      <c r="H43" s="765">
        <v>6.802169505531519E-2</v>
      </c>
      <c r="I43" s="765">
        <v>5.3916970826405342E-2</v>
      </c>
    </row>
    <row r="44" spans="1:9" s="268" customFormat="1">
      <c r="A44" s="370" t="s">
        <v>129</v>
      </c>
      <c r="B44" s="371">
        <v>301.81740000000002</v>
      </c>
      <c r="C44" s="372">
        <v>298.72890000000001</v>
      </c>
      <c r="D44" s="371">
        <v>302.40570000000002</v>
      </c>
      <c r="E44" s="828">
        <v>3.6768000000000143</v>
      </c>
      <c r="F44" s="829">
        <v>5.911472228878667E-3</v>
      </c>
      <c r="G44" s="765">
        <v>7.1719389048639393E-2</v>
      </c>
      <c r="H44" s="765">
        <v>0.11881600652419722</v>
      </c>
      <c r="I44" s="765">
        <v>5.901327014083102E-2</v>
      </c>
    </row>
    <row r="45" spans="1:9" s="268" customFormat="1">
      <c r="A45" s="370" t="s">
        <v>132</v>
      </c>
      <c r="B45" s="371">
        <v>270.99869999999999</v>
      </c>
      <c r="C45" s="372">
        <v>267.90440000000001</v>
      </c>
      <c r="D45" s="371">
        <v>271.34019999999998</v>
      </c>
      <c r="E45" s="828">
        <v>3.435799999999972</v>
      </c>
      <c r="F45" s="829">
        <v>1.133823828512015E-2</v>
      </c>
      <c r="G45" s="765">
        <v>5.6946276450109856E-2</v>
      </c>
      <c r="H45" s="765">
        <v>0.1024426340613287</v>
      </c>
      <c r="I45" s="765">
        <v>5.3109211778681553E-2</v>
      </c>
    </row>
    <row r="46" spans="1:9" s="268" customFormat="1">
      <c r="A46" s="370" t="s">
        <v>135</v>
      </c>
      <c r="B46" s="371">
        <v>282.08859999999999</v>
      </c>
      <c r="C46" s="372">
        <v>280.38389999999998</v>
      </c>
      <c r="D46" s="371">
        <v>283.21469999999999</v>
      </c>
      <c r="E46" s="828">
        <v>2.8308000000000106</v>
      </c>
      <c r="F46" s="829">
        <v>2.1240488584524098E-3</v>
      </c>
      <c r="G46" s="765">
        <v>3.6991317006462632E-2</v>
      </c>
      <c r="H46" s="765">
        <v>6.8642908826415105E-2</v>
      </c>
      <c r="I46" s="765">
        <v>5.5303843727450008E-2</v>
      </c>
    </row>
    <row r="47" spans="1:9" s="268" customFormat="1">
      <c r="A47" s="719" t="s">
        <v>138</v>
      </c>
      <c r="B47" s="720">
        <v>280.38989445246767</v>
      </c>
      <c r="C47" s="721">
        <v>278.2712485026064</v>
      </c>
      <c r="D47" s="720">
        <v>281.00035072528044</v>
      </c>
      <c r="E47" s="830">
        <v>2.7291022226740438</v>
      </c>
      <c r="F47" s="831">
        <v>5.5445755198455515E-3</v>
      </c>
      <c r="G47" s="812">
        <v>4.7440155292729935E-2</v>
      </c>
      <c r="H47" s="812">
        <v>8.1764634664923008E-2</v>
      </c>
      <c r="I47" s="812">
        <v>5.4973042628257307E-2</v>
      </c>
    </row>
    <row r="48" spans="1:9" s="268" customFormat="1">
      <c r="A48" s="370" t="s">
        <v>127</v>
      </c>
      <c r="B48" s="371">
        <v>133.96979999999999</v>
      </c>
      <c r="C48" s="372">
        <v>133.58279999999999</v>
      </c>
      <c r="D48" s="371">
        <v>134.0504</v>
      </c>
      <c r="E48" s="828">
        <v>0.46760000000000446</v>
      </c>
      <c r="F48" s="829">
        <v>2.5863578603275705E-3</v>
      </c>
      <c r="G48" s="765">
        <v>5.6282840414352275E-3</v>
      </c>
      <c r="H48" s="765">
        <v>1.8491304760999805E-2</v>
      </c>
      <c r="I48" s="765">
        <v>4.2989124333784323E-2</v>
      </c>
    </row>
    <row r="49" spans="1:9" s="268" customFormat="1">
      <c r="A49" s="370" t="s">
        <v>130</v>
      </c>
      <c r="B49" s="371">
        <v>142.86609999999999</v>
      </c>
      <c r="C49" s="372">
        <v>142.3143</v>
      </c>
      <c r="D49" s="371">
        <v>142.9692</v>
      </c>
      <c r="E49" s="828">
        <v>0.65489999999999782</v>
      </c>
      <c r="F49" s="829">
        <v>3.6502478107995895E-3</v>
      </c>
      <c r="G49" s="765">
        <v>5.5745558127766603E-3</v>
      </c>
      <c r="H49" s="765">
        <v>2.1681375742575115E-2</v>
      </c>
      <c r="I49" s="765">
        <v>5.2685309670036373E-2</v>
      </c>
    </row>
    <row r="50" spans="1:9" s="268" customFormat="1">
      <c r="A50" s="370" t="s">
        <v>133</v>
      </c>
      <c r="B50" s="371">
        <v>138.6721</v>
      </c>
      <c r="C50" s="372">
        <v>138.203</v>
      </c>
      <c r="D50" s="371">
        <v>138.74469999999999</v>
      </c>
      <c r="E50" s="828">
        <v>0.54169999999999163</v>
      </c>
      <c r="F50" s="829">
        <v>3.3942823238279907E-3</v>
      </c>
      <c r="G50" s="765">
        <v>-8.0988871235621041E-4</v>
      </c>
      <c r="H50" s="765">
        <v>1.9092538550686822E-2</v>
      </c>
      <c r="I50" s="765">
        <v>4.8180623779520149E-2</v>
      </c>
    </row>
    <row r="51" spans="1:9" s="268" customFormat="1">
      <c r="A51" s="370" t="s">
        <v>136</v>
      </c>
      <c r="B51" s="371">
        <v>140.9622</v>
      </c>
      <c r="C51" s="372">
        <v>140.68530000000001</v>
      </c>
      <c r="D51" s="371">
        <v>141.11490000000001</v>
      </c>
      <c r="E51" s="828">
        <v>0.42959999999999354</v>
      </c>
      <c r="F51" s="829">
        <v>1.8136979681182552E-3</v>
      </c>
      <c r="G51" s="765">
        <v>2.4035692291937139E-3</v>
      </c>
      <c r="H51" s="765">
        <v>1.3557267320838173E-2</v>
      </c>
      <c r="I51" s="765">
        <v>5.0654599730442396E-2</v>
      </c>
    </row>
    <row r="52" spans="1:9" s="268" customFormat="1">
      <c r="A52" s="719" t="s">
        <v>139</v>
      </c>
      <c r="B52" s="720">
        <v>138.00687556736281</v>
      </c>
      <c r="C52" s="721">
        <v>137.6299494265823</v>
      </c>
      <c r="D52" s="720">
        <v>138.10432094002124</v>
      </c>
      <c r="E52" s="830">
        <v>0.47437151343893902</v>
      </c>
      <c r="F52" s="831">
        <v>2.5674077509489912E-3</v>
      </c>
      <c r="G52" s="812">
        <v>3.4351803634882216E-3</v>
      </c>
      <c r="H52" s="812">
        <v>1.710601915952159E-2</v>
      </c>
      <c r="I52" s="812">
        <v>4.7455432906317707E-2</v>
      </c>
    </row>
    <row r="53" spans="1:9" s="268" customFormat="1" ht="12.75" customHeight="1">
      <c r="A53" s="23" t="s">
        <v>584</v>
      </c>
      <c r="G53" s="762"/>
      <c r="H53" s="762"/>
      <c r="I53" s="762"/>
    </row>
    <row r="54" spans="1:9" s="268" customFormat="1" ht="25.5" customHeight="1">
      <c r="A54" s="1084" t="s">
        <v>140</v>
      </c>
      <c r="B54" s="1084"/>
      <c r="C54" s="1084"/>
      <c r="D54" s="1084"/>
      <c r="E54" s="1084"/>
      <c r="F54" s="1084"/>
      <c r="G54" s="1084"/>
      <c r="H54" s="1084"/>
      <c r="I54" s="1084"/>
    </row>
    <row r="55" spans="1:9" s="268" customFormat="1" ht="20.25" customHeight="1">
      <c r="A55" s="1083" t="s">
        <v>187</v>
      </c>
      <c r="B55" s="1083"/>
      <c r="C55" s="1083"/>
      <c r="D55" s="1083"/>
      <c r="E55" s="1083"/>
      <c r="F55" s="1083"/>
      <c r="G55" s="1083"/>
      <c r="H55" s="1083"/>
      <c r="I55" s="1083"/>
    </row>
    <row r="56" spans="1:9" s="268" customFormat="1" ht="12.75" customHeight="1">
      <c r="A56" s="181" t="s">
        <v>141</v>
      </c>
      <c r="B56" s="181"/>
      <c r="C56" s="181"/>
      <c r="D56" s="181"/>
      <c r="E56" s="181"/>
    </row>
    <row r="57" spans="1:9" s="268" customFormat="1">
      <c r="A57" s="572" t="s">
        <v>997</v>
      </c>
      <c r="B57" s="182"/>
      <c r="C57" s="182"/>
      <c r="D57" s="182"/>
      <c r="E57" s="182"/>
      <c r="F57" s="140"/>
    </row>
    <row r="58" spans="1:9" s="268" customFormat="1" ht="12.75" customHeight="1">
      <c r="F58" s="182"/>
    </row>
    <row r="59" spans="1:9" s="268" customFormat="1" ht="12.75" customHeight="1">
      <c r="A59" s="181"/>
    </row>
    <row r="60" spans="1:9" s="268" customFormat="1" ht="12.75" customHeight="1">
      <c r="A60" s="630" t="s">
        <v>86</v>
      </c>
    </row>
    <row r="61" spans="1:9" s="268" customFormat="1" ht="12.75" customHeight="1"/>
    <row r="62" spans="1:9" s="268" customFormat="1" ht="12.75" customHeight="1"/>
    <row r="63" spans="1:9" s="268" customFormat="1" ht="12.75" customHeight="1">
      <c r="I63" s="68" t="s">
        <v>854</v>
      </c>
    </row>
  </sheetData>
  <mergeCells count="11">
    <mergeCell ref="A4:A8"/>
    <mergeCell ref="B6:C6"/>
    <mergeCell ref="D6:E6"/>
    <mergeCell ref="B5:C5"/>
    <mergeCell ref="D5:E5"/>
    <mergeCell ref="B4:E4"/>
    <mergeCell ref="B35:E35"/>
    <mergeCell ref="F35:I35"/>
    <mergeCell ref="A36:A37"/>
    <mergeCell ref="A55:I55"/>
    <mergeCell ref="A54:I54"/>
  </mergeCells>
  <hyperlinks>
    <hyperlink ref="A60" location="'2 Sadržaj'!A1" display="Sadržaj / Contents"/>
  </hyperlinks>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election activeCell="A2" sqref="A2"/>
    </sheetView>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3" t="s">
        <v>695</v>
      </c>
      <c r="AG1" s="140" t="str">
        <f>Naslovnica!A20</f>
        <v>Srpanj 2021.</v>
      </c>
    </row>
    <row r="2" spans="1:35" ht="12.75" customHeight="1">
      <c r="A2" s="567" t="s">
        <v>986</v>
      </c>
      <c r="AG2" s="545" t="str">
        <f>Naslovnica!A24</f>
        <v>July 2021</v>
      </c>
    </row>
    <row r="3" spans="1:35" ht="12.75" customHeight="1">
      <c r="A3" s="67"/>
      <c r="AG3" s="66"/>
    </row>
    <row r="4" spans="1:35" ht="12.75" customHeight="1">
      <c r="I4" s="180"/>
      <c r="J4" s="180"/>
      <c r="K4" s="180"/>
      <c r="AG4" s="14" t="s">
        <v>560</v>
      </c>
    </row>
    <row r="5" spans="1:35" ht="15" customHeight="1">
      <c r="A5" s="722" t="s">
        <v>142</v>
      </c>
      <c r="B5" s="1090" t="s">
        <v>603</v>
      </c>
      <c r="C5" s="1090"/>
      <c r="D5" s="1090"/>
      <c r="E5" s="1090"/>
      <c r="F5" s="1090"/>
      <c r="G5" s="1090"/>
      <c r="H5" s="1090"/>
      <c r="I5" s="1090"/>
      <c r="J5" s="1091" t="s">
        <v>597</v>
      </c>
      <c r="K5" s="1091"/>
      <c r="L5" s="1090" t="s">
        <v>602</v>
      </c>
      <c r="M5" s="1090"/>
      <c r="N5" s="1090"/>
      <c r="O5" s="1090"/>
      <c r="P5" s="1090"/>
      <c r="Q5" s="1090"/>
      <c r="R5" s="1090"/>
      <c r="S5" s="1090"/>
      <c r="T5" s="1091" t="s">
        <v>598</v>
      </c>
      <c r="U5" s="1091"/>
      <c r="V5" s="1090" t="s">
        <v>601</v>
      </c>
      <c r="W5" s="1090"/>
      <c r="X5" s="1090"/>
      <c r="Y5" s="1090"/>
      <c r="Z5" s="1090"/>
      <c r="AA5" s="1090"/>
      <c r="AB5" s="1090"/>
      <c r="AC5" s="1090"/>
      <c r="AD5" s="1091" t="s">
        <v>599</v>
      </c>
      <c r="AE5" s="1091"/>
      <c r="AF5" s="1093" t="s">
        <v>600</v>
      </c>
      <c r="AG5" s="1093"/>
    </row>
    <row r="6" spans="1:35" ht="22.5" customHeight="1">
      <c r="A6" s="1092" t="s">
        <v>604</v>
      </c>
      <c r="B6" s="1081" t="s">
        <v>143</v>
      </c>
      <c r="C6" s="1081"/>
      <c r="D6" s="1081" t="s">
        <v>144</v>
      </c>
      <c r="E6" s="1081"/>
      <c r="F6" s="1081" t="s">
        <v>145</v>
      </c>
      <c r="G6" s="1081"/>
      <c r="H6" s="1081" t="s">
        <v>146</v>
      </c>
      <c r="I6" s="1081"/>
      <c r="J6" s="1091"/>
      <c r="K6" s="1091"/>
      <c r="L6" s="1081" t="s">
        <v>143</v>
      </c>
      <c r="M6" s="1081"/>
      <c r="N6" s="1081" t="s">
        <v>144</v>
      </c>
      <c r="O6" s="1081"/>
      <c r="P6" s="1081" t="s">
        <v>145</v>
      </c>
      <c r="Q6" s="1081"/>
      <c r="R6" s="1081" t="s">
        <v>146</v>
      </c>
      <c r="S6" s="1081"/>
      <c r="T6" s="1091"/>
      <c r="U6" s="1091"/>
      <c r="V6" s="1081" t="s">
        <v>143</v>
      </c>
      <c r="W6" s="1081"/>
      <c r="X6" s="1081" t="s">
        <v>144</v>
      </c>
      <c r="Y6" s="1081"/>
      <c r="Z6" s="1081" t="s">
        <v>145</v>
      </c>
      <c r="AA6" s="1081"/>
      <c r="AB6" s="1081" t="s">
        <v>146</v>
      </c>
      <c r="AC6" s="1081"/>
      <c r="AD6" s="1091"/>
      <c r="AE6" s="1091"/>
      <c r="AF6" s="1093"/>
      <c r="AG6" s="1093"/>
    </row>
    <row r="7" spans="1:35">
      <c r="A7" s="1092"/>
      <c r="B7" s="722" t="s">
        <v>31</v>
      </c>
      <c r="C7" s="722" t="s">
        <v>32</v>
      </c>
      <c r="D7" s="722" t="s">
        <v>31</v>
      </c>
      <c r="E7" s="722" t="s">
        <v>32</v>
      </c>
      <c r="F7" s="722" t="s">
        <v>31</v>
      </c>
      <c r="G7" s="722" t="s">
        <v>32</v>
      </c>
      <c r="H7" s="722" t="s">
        <v>31</v>
      </c>
      <c r="I7" s="722" t="s">
        <v>32</v>
      </c>
      <c r="J7" s="722" t="s">
        <v>31</v>
      </c>
      <c r="K7" s="722" t="s">
        <v>32</v>
      </c>
      <c r="L7" s="722" t="s">
        <v>31</v>
      </c>
      <c r="M7" s="722" t="s">
        <v>32</v>
      </c>
      <c r="N7" s="722" t="s">
        <v>31</v>
      </c>
      <c r="O7" s="722" t="s">
        <v>32</v>
      </c>
      <c r="P7" s="722" t="s">
        <v>31</v>
      </c>
      <c r="Q7" s="722" t="s">
        <v>32</v>
      </c>
      <c r="R7" s="722" t="s">
        <v>31</v>
      </c>
      <c r="S7" s="722" t="s">
        <v>32</v>
      </c>
      <c r="T7" s="722" t="s">
        <v>31</v>
      </c>
      <c r="U7" s="722" t="s">
        <v>32</v>
      </c>
      <c r="V7" s="722" t="s">
        <v>31</v>
      </c>
      <c r="W7" s="722" t="s">
        <v>32</v>
      </c>
      <c r="X7" s="722" t="s">
        <v>31</v>
      </c>
      <c r="Y7" s="722" t="s">
        <v>32</v>
      </c>
      <c r="Z7" s="722" t="s">
        <v>31</v>
      </c>
      <c r="AA7" s="722" t="s">
        <v>32</v>
      </c>
      <c r="AB7" s="722" t="s">
        <v>31</v>
      </c>
      <c r="AC7" s="722" t="s">
        <v>32</v>
      </c>
      <c r="AD7" s="722" t="s">
        <v>31</v>
      </c>
      <c r="AE7" s="722" t="s">
        <v>32</v>
      </c>
      <c r="AF7" s="722" t="s">
        <v>31</v>
      </c>
      <c r="AG7" s="722" t="s">
        <v>32</v>
      </c>
    </row>
    <row r="8" spans="1:35">
      <c r="A8" s="1092"/>
      <c r="B8" s="723" t="s">
        <v>29</v>
      </c>
      <c r="C8" s="723" t="s">
        <v>30</v>
      </c>
      <c r="D8" s="723" t="s">
        <v>29</v>
      </c>
      <c r="E8" s="723" t="s">
        <v>30</v>
      </c>
      <c r="F8" s="723" t="s">
        <v>29</v>
      </c>
      <c r="G8" s="723" t="s">
        <v>30</v>
      </c>
      <c r="H8" s="723" t="s">
        <v>29</v>
      </c>
      <c r="I8" s="723" t="s">
        <v>30</v>
      </c>
      <c r="J8" s="723" t="s">
        <v>29</v>
      </c>
      <c r="K8" s="723" t="s">
        <v>30</v>
      </c>
      <c r="L8" s="723" t="s">
        <v>29</v>
      </c>
      <c r="M8" s="723" t="s">
        <v>30</v>
      </c>
      <c r="N8" s="723" t="s">
        <v>29</v>
      </c>
      <c r="O8" s="723" t="s">
        <v>30</v>
      </c>
      <c r="P8" s="723" t="s">
        <v>29</v>
      </c>
      <c r="Q8" s="723" t="s">
        <v>30</v>
      </c>
      <c r="R8" s="723" t="s">
        <v>29</v>
      </c>
      <c r="S8" s="723" t="s">
        <v>30</v>
      </c>
      <c r="T8" s="723" t="s">
        <v>29</v>
      </c>
      <c r="U8" s="723" t="s">
        <v>30</v>
      </c>
      <c r="V8" s="723" t="s">
        <v>29</v>
      </c>
      <c r="W8" s="723" t="s">
        <v>30</v>
      </c>
      <c r="X8" s="723" t="s">
        <v>29</v>
      </c>
      <c r="Y8" s="723" t="s">
        <v>30</v>
      </c>
      <c r="Z8" s="723" t="s">
        <v>29</v>
      </c>
      <c r="AA8" s="723" t="s">
        <v>30</v>
      </c>
      <c r="AB8" s="723" t="s">
        <v>29</v>
      </c>
      <c r="AC8" s="723" t="s">
        <v>30</v>
      </c>
      <c r="AD8" s="723" t="s">
        <v>29</v>
      </c>
      <c r="AE8" s="723" t="s">
        <v>30</v>
      </c>
      <c r="AF8" s="723" t="s">
        <v>29</v>
      </c>
      <c r="AG8" s="723" t="s">
        <v>30</v>
      </c>
    </row>
    <row r="9" spans="1:35" ht="18">
      <c r="A9" s="373" t="s">
        <v>450</v>
      </c>
      <c r="B9" s="374">
        <v>10483.89856</v>
      </c>
      <c r="C9" s="375">
        <v>2.3858182487816008E-2</v>
      </c>
      <c r="D9" s="374">
        <v>8833.0738799999999</v>
      </c>
      <c r="E9" s="375">
        <v>4.0929574279010762E-2</v>
      </c>
      <c r="F9" s="374">
        <v>16274.12902</v>
      </c>
      <c r="G9" s="375">
        <v>6.5341490396896823E-2</v>
      </c>
      <c r="H9" s="374">
        <v>25016.3017</v>
      </c>
      <c r="I9" s="375">
        <v>7.8749173089431856E-2</v>
      </c>
      <c r="J9" s="374">
        <v>60607.403160000002</v>
      </c>
      <c r="K9" s="375">
        <v>4.9598086169878153E-2</v>
      </c>
      <c r="L9" s="374">
        <v>265432.60888000001</v>
      </c>
      <c r="M9" s="375">
        <v>5.9380651544102157E-3</v>
      </c>
      <c r="N9" s="374">
        <v>256072.63725</v>
      </c>
      <c r="O9" s="375">
        <v>1.4673333423233334E-2</v>
      </c>
      <c r="P9" s="374">
        <v>1051004.78672</v>
      </c>
      <c r="Q9" s="375">
        <v>5.0724934531603545E-2</v>
      </c>
      <c r="R9" s="374">
        <v>764835.78038000001</v>
      </c>
      <c r="S9" s="375">
        <v>2.159614103166229E-2</v>
      </c>
      <c r="T9" s="374">
        <v>2337345.81323</v>
      </c>
      <c r="U9" s="375">
        <v>1.9759983788545068E-2</v>
      </c>
      <c r="V9" s="374">
        <v>54813.217530000002</v>
      </c>
      <c r="W9" s="375">
        <v>1.707032298031412E-2</v>
      </c>
      <c r="X9" s="374">
        <v>29764.030579999999</v>
      </c>
      <c r="Y9" s="375">
        <v>3.3919099291751062E-2</v>
      </c>
      <c r="Z9" s="374">
        <v>24629.20408</v>
      </c>
      <c r="AA9" s="375">
        <v>1.8645436577607505E-2</v>
      </c>
      <c r="AB9" s="374">
        <v>163887.03078999999</v>
      </c>
      <c r="AC9" s="375">
        <v>6.1932307972924809E-2</v>
      </c>
      <c r="AD9" s="374">
        <v>273093.48297999997</v>
      </c>
      <c r="AE9" s="375">
        <v>3.3900748843623665E-2</v>
      </c>
      <c r="AF9" s="374">
        <v>2671046.69937</v>
      </c>
      <c r="AG9" s="375">
        <v>2.0938797235828463E-2</v>
      </c>
    </row>
    <row r="10" spans="1:35" ht="18">
      <c r="A10" s="373" t="s">
        <v>451</v>
      </c>
      <c r="B10" s="376">
        <v>11693.801730000001</v>
      </c>
      <c r="C10" s="377">
        <v>2.6611556192954862E-2</v>
      </c>
      <c r="D10" s="376">
        <v>1856.1959199999999</v>
      </c>
      <c r="E10" s="377">
        <v>8.6010045671707554E-3</v>
      </c>
      <c r="F10" s="376">
        <v>2395.6847900000002</v>
      </c>
      <c r="G10" s="377">
        <v>9.6188013814687574E-3</v>
      </c>
      <c r="H10" s="376">
        <v>667.10348999999997</v>
      </c>
      <c r="I10" s="377">
        <v>2.0999845953478436E-3</v>
      </c>
      <c r="J10" s="376">
        <v>16612.785930000002</v>
      </c>
      <c r="K10" s="377">
        <v>1.3595078243208457E-2</v>
      </c>
      <c r="L10" s="376">
        <v>70067.817840000003</v>
      </c>
      <c r="M10" s="377">
        <v>1.5675062281038999E-3</v>
      </c>
      <c r="N10" s="376">
        <v>42734.791380000002</v>
      </c>
      <c r="O10" s="377">
        <v>2.4487655121029836E-3</v>
      </c>
      <c r="P10" s="376">
        <v>46844.460350000001</v>
      </c>
      <c r="Q10" s="377">
        <v>2.2608671382341578E-3</v>
      </c>
      <c r="R10" s="376">
        <v>93771.565920000008</v>
      </c>
      <c r="S10" s="377">
        <v>2.6477631072149726E-3</v>
      </c>
      <c r="T10" s="376">
        <v>253418.63549000002</v>
      </c>
      <c r="U10" s="375">
        <v>2.1424078973053778E-3</v>
      </c>
      <c r="V10" s="376">
        <v>486.88784999999996</v>
      </c>
      <c r="W10" s="377">
        <v>1.5163008539211971E-4</v>
      </c>
      <c r="X10" s="376">
        <v>22029.179840000001</v>
      </c>
      <c r="Y10" s="377">
        <v>2.5104460778604697E-2</v>
      </c>
      <c r="Z10" s="376">
        <v>1064.5822000000001</v>
      </c>
      <c r="AA10" s="377">
        <v>8.0593752957971629E-4</v>
      </c>
      <c r="AB10" s="376">
        <v>2437.8451</v>
      </c>
      <c r="AC10" s="377">
        <v>9.2125272387751523E-4</v>
      </c>
      <c r="AD10" s="376">
        <v>26018.494989999999</v>
      </c>
      <c r="AE10" s="377">
        <v>3.2298334413555646E-3</v>
      </c>
      <c r="AF10" s="376">
        <v>296049.91641000001</v>
      </c>
      <c r="AG10" s="375">
        <v>2.3207865189534319E-3</v>
      </c>
    </row>
    <row r="11" spans="1:35" ht="27">
      <c r="A11" s="373" t="s">
        <v>452</v>
      </c>
      <c r="B11" s="376">
        <v>427459.39207999996</v>
      </c>
      <c r="C11" s="377">
        <v>0.97276830026630212</v>
      </c>
      <c r="D11" s="376">
        <v>205194.10798</v>
      </c>
      <c r="E11" s="377">
        <v>0.95080235921028711</v>
      </c>
      <c r="F11" s="376">
        <v>231072.75684000002</v>
      </c>
      <c r="G11" s="377">
        <v>0.92776936347806693</v>
      </c>
      <c r="H11" s="376">
        <v>292269.69272000005</v>
      </c>
      <c r="I11" s="377">
        <v>0.92003993623095548</v>
      </c>
      <c r="J11" s="376">
        <v>1155995.9496200001</v>
      </c>
      <c r="K11" s="377">
        <v>0.94600962476351835</v>
      </c>
      <c r="L11" s="376">
        <v>44418842.26681</v>
      </c>
      <c r="M11" s="377">
        <v>0.99370601289999327</v>
      </c>
      <c r="N11" s="376">
        <v>17163533.552950002</v>
      </c>
      <c r="O11" s="377">
        <v>0.98349535994122705</v>
      </c>
      <c r="P11" s="376">
        <v>19671415.1642</v>
      </c>
      <c r="Q11" s="377">
        <v>0.94940694748126975</v>
      </c>
      <c r="R11" s="376">
        <v>34652671.183109999</v>
      </c>
      <c r="S11" s="377">
        <v>0.97846360381106534</v>
      </c>
      <c r="T11" s="376">
        <v>115906462.16707</v>
      </c>
      <c r="U11" s="377">
        <v>0.9798763197320447</v>
      </c>
      <c r="V11" s="376">
        <v>3167322.44202</v>
      </c>
      <c r="W11" s="377">
        <v>0.98639013552683596</v>
      </c>
      <c r="X11" s="376">
        <v>849620.18826999993</v>
      </c>
      <c r="Y11" s="377">
        <v>0.96822745322573711</v>
      </c>
      <c r="Z11" s="376">
        <v>1360474.2268699999</v>
      </c>
      <c r="AA11" s="377">
        <v>1.0299413586480051</v>
      </c>
      <c r="AB11" s="376">
        <v>2496751.3271699999</v>
      </c>
      <c r="AC11" s="377">
        <v>0.94351317111992206</v>
      </c>
      <c r="AD11" s="376">
        <v>7874168.1843299996</v>
      </c>
      <c r="AE11" s="377">
        <v>0.9774682099937656</v>
      </c>
      <c r="AF11" s="376">
        <v>124936626.30102</v>
      </c>
      <c r="AG11" s="377">
        <v>0.97939983080885606</v>
      </c>
    </row>
    <row r="12" spans="1:35" ht="18.75">
      <c r="A12" s="373" t="s">
        <v>453</v>
      </c>
      <c r="B12" s="378">
        <v>310848.44329999998</v>
      </c>
      <c r="C12" s="379">
        <v>0.7073970473732748</v>
      </c>
      <c r="D12" s="378">
        <v>122906.19503</v>
      </c>
      <c r="E12" s="379">
        <v>0.56950709426546409</v>
      </c>
      <c r="F12" s="378">
        <v>155441.29037</v>
      </c>
      <c r="G12" s="379">
        <v>0.62410501781757455</v>
      </c>
      <c r="H12" s="378">
        <v>188316.42025</v>
      </c>
      <c r="I12" s="379">
        <v>0.59280394647021062</v>
      </c>
      <c r="J12" s="378">
        <v>777512.34895000001</v>
      </c>
      <c r="K12" s="379">
        <v>0.63627745903519539</v>
      </c>
      <c r="L12" s="378">
        <v>35165194.318460003</v>
      </c>
      <c r="M12" s="379">
        <v>0.78669013544192767</v>
      </c>
      <c r="N12" s="378">
        <v>12330633.76701</v>
      </c>
      <c r="O12" s="379">
        <v>0.70656319443641524</v>
      </c>
      <c r="P12" s="378">
        <v>14775118.09536</v>
      </c>
      <c r="Q12" s="379">
        <v>0.71309560865350619</v>
      </c>
      <c r="R12" s="378">
        <v>26277712.968669999</v>
      </c>
      <c r="S12" s="379">
        <v>0.74198567825760431</v>
      </c>
      <c r="T12" s="378">
        <v>88548659.149499997</v>
      </c>
      <c r="U12" s="379">
        <v>0.74859272401526611</v>
      </c>
      <c r="V12" s="378">
        <v>3106556.2853600001</v>
      </c>
      <c r="W12" s="379">
        <v>0.967465905802667</v>
      </c>
      <c r="X12" s="378">
        <v>796994.54037000006</v>
      </c>
      <c r="Y12" s="379">
        <v>0.90825524712229788</v>
      </c>
      <c r="Z12" s="378">
        <v>1301232.29431</v>
      </c>
      <c r="AA12" s="379">
        <v>0.98509249984223646</v>
      </c>
      <c r="AB12" s="378">
        <v>2330308.1419000002</v>
      </c>
      <c r="AC12" s="379">
        <v>0.88061490174225021</v>
      </c>
      <c r="AD12" s="378">
        <v>7535091.2619400006</v>
      </c>
      <c r="AE12" s="379">
        <v>0.93537653699161605</v>
      </c>
      <c r="AF12" s="378">
        <v>96861262.760389999</v>
      </c>
      <c r="AG12" s="379">
        <v>0.75931219825713847</v>
      </c>
    </row>
    <row r="13" spans="1:35" ht="19.5">
      <c r="A13" s="380" t="s">
        <v>454</v>
      </c>
      <c r="B13" s="378">
        <v>106978.55532</v>
      </c>
      <c r="C13" s="379">
        <v>0.24345083849299279</v>
      </c>
      <c r="D13" s="378">
        <v>46664.339169999999</v>
      </c>
      <c r="E13" s="379">
        <v>0.21622727967486063</v>
      </c>
      <c r="F13" s="378">
        <v>74048.684569999998</v>
      </c>
      <c r="G13" s="379">
        <v>0.29730939245887195</v>
      </c>
      <c r="H13" s="378">
        <v>61820.115279999998</v>
      </c>
      <c r="I13" s="379">
        <v>0.19460442302681979</v>
      </c>
      <c r="J13" s="378">
        <v>289511.69434000005</v>
      </c>
      <c r="K13" s="379">
        <v>0.23692198006166393</v>
      </c>
      <c r="L13" s="378">
        <v>4807876.1276799999</v>
      </c>
      <c r="M13" s="379">
        <v>0.10755830574458292</v>
      </c>
      <c r="N13" s="378">
        <v>2623564.5818499997</v>
      </c>
      <c r="O13" s="379">
        <v>0.15033405474434691</v>
      </c>
      <c r="P13" s="378">
        <v>3318670.4804600002</v>
      </c>
      <c r="Q13" s="379">
        <v>0.1601699107181577</v>
      </c>
      <c r="R13" s="378">
        <v>3289863.4141899999</v>
      </c>
      <c r="S13" s="379">
        <v>9.2893606824269753E-2</v>
      </c>
      <c r="T13" s="378">
        <v>14039974.604179999</v>
      </c>
      <c r="U13" s="379">
        <v>0.11869431942841126</v>
      </c>
      <c r="V13" s="378">
        <v>0</v>
      </c>
      <c r="W13" s="379">
        <v>0</v>
      </c>
      <c r="X13" s="378">
        <v>0</v>
      </c>
      <c r="Y13" s="379">
        <v>0</v>
      </c>
      <c r="Z13" s="378">
        <v>0</v>
      </c>
      <c r="AA13" s="379">
        <v>0</v>
      </c>
      <c r="AB13" s="378">
        <v>0</v>
      </c>
      <c r="AC13" s="379">
        <v>0</v>
      </c>
      <c r="AD13" s="378">
        <v>0</v>
      </c>
      <c r="AE13" s="379">
        <v>0</v>
      </c>
      <c r="AF13" s="378">
        <v>14329486.298519999</v>
      </c>
      <c r="AG13" s="379">
        <v>0.11233132246211242</v>
      </c>
      <c r="AH13" s="135"/>
      <c r="AI13" s="77"/>
    </row>
    <row r="14" spans="1:35" ht="19.5">
      <c r="A14" s="380" t="s">
        <v>455</v>
      </c>
      <c r="B14" s="378">
        <v>154273.4278</v>
      </c>
      <c r="C14" s="379">
        <v>0.35107966491744724</v>
      </c>
      <c r="D14" s="378">
        <v>60361.611880000004</v>
      </c>
      <c r="E14" s="379">
        <v>0.2796959598217782</v>
      </c>
      <c r="F14" s="378">
        <v>78509.043799999999</v>
      </c>
      <c r="G14" s="379">
        <v>0.31521797112600575</v>
      </c>
      <c r="H14" s="378">
        <v>111138.77679999999</v>
      </c>
      <c r="I14" s="379">
        <v>0.34985534137409818</v>
      </c>
      <c r="J14" s="378">
        <v>404282.86028000002</v>
      </c>
      <c r="K14" s="379">
        <v>0.33084499740464135</v>
      </c>
      <c r="L14" s="378">
        <v>28175941.999639999</v>
      </c>
      <c r="M14" s="379">
        <v>0.63033166906928673</v>
      </c>
      <c r="N14" s="378">
        <v>8623648.30473</v>
      </c>
      <c r="O14" s="379">
        <v>0.49414755226841084</v>
      </c>
      <c r="P14" s="378">
        <v>10572364.610040002</v>
      </c>
      <c r="Q14" s="379">
        <v>0.51025695550080608</v>
      </c>
      <c r="R14" s="378">
        <v>21863595.412529998</v>
      </c>
      <c r="S14" s="379">
        <v>0.61734728173100184</v>
      </c>
      <c r="T14" s="378">
        <v>69235550.32694</v>
      </c>
      <c r="U14" s="379">
        <v>0.5853191873909106</v>
      </c>
      <c r="V14" s="378">
        <v>2665860.30418</v>
      </c>
      <c r="W14" s="379">
        <v>0.8302212215118443</v>
      </c>
      <c r="X14" s="378">
        <v>676461.02928999998</v>
      </c>
      <c r="Y14" s="379">
        <v>0.77089521722590681</v>
      </c>
      <c r="Z14" s="378">
        <v>1201533.5799799999</v>
      </c>
      <c r="AA14" s="379">
        <v>0.90961600255588881</v>
      </c>
      <c r="AB14" s="378">
        <v>2069777.6675999998</v>
      </c>
      <c r="AC14" s="379">
        <v>0.78216139085184289</v>
      </c>
      <c r="AD14" s="378">
        <v>6613632.5810499992</v>
      </c>
      <c r="AE14" s="379">
        <v>0.82099028738302904</v>
      </c>
      <c r="AF14" s="378">
        <v>76253465.768270001</v>
      </c>
      <c r="AG14" s="379">
        <v>0.59776411195939927</v>
      </c>
      <c r="AH14" s="135"/>
      <c r="AI14" s="77"/>
    </row>
    <row r="15" spans="1:35" ht="19.5">
      <c r="A15" s="380" t="s">
        <v>456</v>
      </c>
      <c r="B15" s="378">
        <v>0</v>
      </c>
      <c r="C15" s="379">
        <v>0</v>
      </c>
      <c r="D15" s="378">
        <v>0</v>
      </c>
      <c r="E15" s="379">
        <v>0</v>
      </c>
      <c r="F15" s="378">
        <v>1272.2929099999999</v>
      </c>
      <c r="G15" s="379">
        <v>5.1083234536630773E-3</v>
      </c>
      <c r="H15" s="378">
        <v>0</v>
      </c>
      <c r="I15" s="379">
        <v>0</v>
      </c>
      <c r="J15" s="378">
        <v>1272.2929099999999</v>
      </c>
      <c r="K15" s="379">
        <v>1.0411812764344319E-3</v>
      </c>
      <c r="L15" s="378">
        <v>0</v>
      </c>
      <c r="M15" s="379">
        <v>0</v>
      </c>
      <c r="N15" s="378">
        <v>0</v>
      </c>
      <c r="O15" s="379">
        <v>0</v>
      </c>
      <c r="P15" s="378">
        <v>0</v>
      </c>
      <c r="Q15" s="379">
        <v>0</v>
      </c>
      <c r="R15" s="378">
        <v>0</v>
      </c>
      <c r="S15" s="379">
        <v>0</v>
      </c>
      <c r="T15" s="378">
        <v>0</v>
      </c>
      <c r="U15" s="379">
        <v>0</v>
      </c>
      <c r="V15" s="378">
        <v>0</v>
      </c>
      <c r="W15" s="379">
        <v>0</v>
      </c>
      <c r="X15" s="378">
        <v>0</v>
      </c>
      <c r="Y15" s="379">
        <v>0</v>
      </c>
      <c r="Z15" s="378">
        <v>1263.42804</v>
      </c>
      <c r="AA15" s="379">
        <v>9.5647294625003415E-4</v>
      </c>
      <c r="AB15" s="378">
        <v>0</v>
      </c>
      <c r="AC15" s="379">
        <v>0</v>
      </c>
      <c r="AD15" s="378">
        <v>1263.42804</v>
      </c>
      <c r="AE15" s="379">
        <v>1.5683697830741884E-4</v>
      </c>
      <c r="AF15" s="378">
        <v>2535.7209499999999</v>
      </c>
      <c r="AG15" s="379">
        <v>1.9877955271697587E-5</v>
      </c>
      <c r="AI15" s="77"/>
    </row>
    <row r="16" spans="1:35" ht="19.5">
      <c r="A16" s="380" t="s">
        <v>457</v>
      </c>
      <c r="B16" s="378">
        <v>8095.14912</v>
      </c>
      <c r="C16" s="379">
        <v>1.8422111189431725E-2</v>
      </c>
      <c r="D16" s="378">
        <v>3264.6122500000001</v>
      </c>
      <c r="E16" s="379">
        <v>1.5127145022650194E-2</v>
      </c>
      <c r="F16" s="378">
        <v>1611.26909</v>
      </c>
      <c r="G16" s="379">
        <v>6.4693307790337096E-3</v>
      </c>
      <c r="H16" s="378">
        <v>6837.1523099999995</v>
      </c>
      <c r="I16" s="379">
        <v>2.152276931881577E-2</v>
      </c>
      <c r="J16" s="378">
        <v>19808.182769999999</v>
      </c>
      <c r="K16" s="379">
        <v>1.6210032185367696E-2</v>
      </c>
      <c r="L16" s="378">
        <v>305815.08824000001</v>
      </c>
      <c r="M16" s="379">
        <v>6.8414725938658362E-3</v>
      </c>
      <c r="N16" s="378">
        <v>282429.90775000001</v>
      </c>
      <c r="O16" s="379">
        <v>1.6183643241284195E-2</v>
      </c>
      <c r="P16" s="378">
        <v>411307.47401000001</v>
      </c>
      <c r="Q16" s="379">
        <v>1.9851046308388288E-2</v>
      </c>
      <c r="R16" s="378">
        <v>454916.85324000003</v>
      </c>
      <c r="S16" s="379">
        <v>1.2845173790601024E-2</v>
      </c>
      <c r="T16" s="378">
        <v>1454469.3232400001</v>
      </c>
      <c r="U16" s="379">
        <v>1.2296122416067326E-2</v>
      </c>
      <c r="V16" s="378">
        <v>53213.479759999995</v>
      </c>
      <c r="W16" s="379">
        <v>1.65721212390505E-2</v>
      </c>
      <c r="X16" s="378">
        <v>52133.294000000002</v>
      </c>
      <c r="Y16" s="379">
        <v>5.9411119432872521E-2</v>
      </c>
      <c r="Z16" s="378">
        <v>72936.032919999998</v>
      </c>
      <c r="AA16" s="379">
        <v>5.5215920563850933E-2</v>
      </c>
      <c r="AB16" s="378">
        <v>87506.66926000001</v>
      </c>
      <c r="AC16" s="379">
        <v>3.3068449432338352E-2</v>
      </c>
      <c r="AD16" s="378">
        <v>265789.47593999997</v>
      </c>
      <c r="AE16" s="379">
        <v>3.2994058191348985E-2</v>
      </c>
      <c r="AF16" s="378">
        <v>1740066.9819500002</v>
      </c>
      <c r="AG16" s="379">
        <v>1.3640686147645667E-2</v>
      </c>
      <c r="AI16" s="77"/>
    </row>
    <row r="17" spans="1:35" ht="19.5">
      <c r="A17" s="381" t="s">
        <v>458</v>
      </c>
      <c r="B17" s="378">
        <v>0</v>
      </c>
      <c r="C17" s="379">
        <v>0</v>
      </c>
      <c r="D17" s="378">
        <v>143.93841</v>
      </c>
      <c r="E17" s="379">
        <v>6.6696349693587138E-4</v>
      </c>
      <c r="F17" s="378">
        <v>0</v>
      </c>
      <c r="G17" s="379">
        <v>0</v>
      </c>
      <c r="H17" s="378">
        <v>0</v>
      </c>
      <c r="I17" s="379">
        <v>0</v>
      </c>
      <c r="J17" s="378">
        <v>143.93841</v>
      </c>
      <c r="K17" s="379">
        <v>1.1779204008276885E-4</v>
      </c>
      <c r="L17" s="378">
        <v>8314.6427899999999</v>
      </c>
      <c r="M17" s="379">
        <v>1.8600913742662355E-4</v>
      </c>
      <c r="N17" s="378">
        <v>15408.939249999999</v>
      </c>
      <c r="O17" s="379">
        <v>8.8295456219657838E-4</v>
      </c>
      <c r="P17" s="378">
        <v>28139.234210000002</v>
      </c>
      <c r="Q17" s="379">
        <v>1.3580916386939105E-3</v>
      </c>
      <c r="R17" s="378">
        <v>10676.05803</v>
      </c>
      <c r="S17" s="379">
        <v>3.01452495807059E-4</v>
      </c>
      <c r="T17" s="378">
        <v>62538.874280000004</v>
      </c>
      <c r="U17" s="379">
        <v>5.2870530964305195E-4</v>
      </c>
      <c r="V17" s="378">
        <v>0</v>
      </c>
      <c r="W17" s="379">
        <v>0</v>
      </c>
      <c r="X17" s="378">
        <v>0</v>
      </c>
      <c r="Y17" s="379">
        <v>0</v>
      </c>
      <c r="Z17" s="378">
        <v>0</v>
      </c>
      <c r="AA17" s="379">
        <v>0</v>
      </c>
      <c r="AB17" s="378">
        <v>0</v>
      </c>
      <c r="AC17" s="379">
        <v>0</v>
      </c>
      <c r="AD17" s="378">
        <v>0</v>
      </c>
      <c r="AE17" s="379">
        <v>0</v>
      </c>
      <c r="AF17" s="378">
        <v>62682.812690000006</v>
      </c>
      <c r="AG17" s="379">
        <v>4.9138141440840239E-4</v>
      </c>
      <c r="AH17" s="135"/>
      <c r="AI17" s="77"/>
    </row>
    <row r="18" spans="1:35" ht="19.5">
      <c r="A18" s="381" t="s">
        <v>459</v>
      </c>
      <c r="B18" s="378">
        <v>0</v>
      </c>
      <c r="C18" s="379">
        <v>0</v>
      </c>
      <c r="D18" s="378">
        <v>3171.5237200000001</v>
      </c>
      <c r="E18" s="379">
        <v>1.4695803232134239E-2</v>
      </c>
      <c r="F18" s="378">
        <v>0</v>
      </c>
      <c r="G18" s="379">
        <v>0</v>
      </c>
      <c r="H18" s="378">
        <v>8520.3758600000001</v>
      </c>
      <c r="I18" s="379">
        <v>2.6821412750476892E-2</v>
      </c>
      <c r="J18" s="378">
        <v>11691.899580000001</v>
      </c>
      <c r="K18" s="379">
        <v>9.5680694539495622E-3</v>
      </c>
      <c r="L18" s="378">
        <v>115354.31856</v>
      </c>
      <c r="M18" s="379">
        <v>2.5806228644708325E-3</v>
      </c>
      <c r="N18" s="378">
        <v>125571.36768000001</v>
      </c>
      <c r="O18" s="379">
        <v>7.1954214482557576E-3</v>
      </c>
      <c r="P18" s="378">
        <v>294635.80351</v>
      </c>
      <c r="Q18" s="379">
        <v>1.4220089225619082E-2</v>
      </c>
      <c r="R18" s="378">
        <v>228723.58068000001</v>
      </c>
      <c r="S18" s="379">
        <v>6.4583101789222131E-3</v>
      </c>
      <c r="T18" s="378">
        <v>764285.07042999996</v>
      </c>
      <c r="U18" s="379">
        <v>6.4612863513995276E-3</v>
      </c>
      <c r="V18" s="378">
        <v>25499.253359999999</v>
      </c>
      <c r="W18" s="379">
        <v>7.9411592719187702E-3</v>
      </c>
      <c r="X18" s="378">
        <v>20399.402690000003</v>
      </c>
      <c r="Y18" s="379">
        <v>2.3247166188556032E-2</v>
      </c>
      <c r="Z18" s="378">
        <v>25499.253370000002</v>
      </c>
      <c r="AA18" s="379">
        <v>1.9304103776246737E-2</v>
      </c>
      <c r="AB18" s="378">
        <v>23051.32504</v>
      </c>
      <c r="AC18" s="379">
        <v>8.711011204971952E-3</v>
      </c>
      <c r="AD18" s="378">
        <v>94449.234460000007</v>
      </c>
      <c r="AE18" s="379">
        <v>1.172455578566654E-2</v>
      </c>
      <c r="AF18" s="378">
        <v>870426.20447</v>
      </c>
      <c r="AG18" s="379">
        <v>6.823421622859629E-3</v>
      </c>
    </row>
    <row r="19" spans="1:35" ht="19.5">
      <c r="A19" s="382" t="s">
        <v>460</v>
      </c>
      <c r="B19" s="378">
        <v>0</v>
      </c>
      <c r="C19" s="379">
        <v>0</v>
      </c>
      <c r="D19" s="378">
        <v>0</v>
      </c>
      <c r="E19" s="379">
        <v>0</v>
      </c>
      <c r="F19" s="378">
        <v>0</v>
      </c>
      <c r="G19" s="379">
        <v>0</v>
      </c>
      <c r="H19" s="378">
        <v>0</v>
      </c>
      <c r="I19" s="379">
        <v>0</v>
      </c>
      <c r="J19" s="378">
        <v>0</v>
      </c>
      <c r="K19" s="379">
        <v>0</v>
      </c>
      <c r="L19" s="378">
        <v>649880.25</v>
      </c>
      <c r="M19" s="379">
        <v>1.4538647995616234E-2</v>
      </c>
      <c r="N19" s="378">
        <v>0</v>
      </c>
      <c r="O19" s="379">
        <v>0</v>
      </c>
      <c r="P19" s="378">
        <v>0</v>
      </c>
      <c r="Q19" s="379">
        <v>0</v>
      </c>
      <c r="R19" s="378">
        <v>429937.65</v>
      </c>
      <c r="S19" s="379">
        <v>1.2139853237002479E-2</v>
      </c>
      <c r="T19" s="378">
        <v>1079817.8999999999</v>
      </c>
      <c r="U19" s="379">
        <v>9.1288093006206585E-3</v>
      </c>
      <c r="V19" s="378">
        <v>89980.59</v>
      </c>
      <c r="W19" s="379">
        <v>2.802239683190557E-2</v>
      </c>
      <c r="X19" s="378">
        <v>0</v>
      </c>
      <c r="Y19" s="379">
        <v>0</v>
      </c>
      <c r="Z19" s="378">
        <v>0</v>
      </c>
      <c r="AA19" s="379">
        <v>0</v>
      </c>
      <c r="AB19" s="378">
        <v>149972.48000000001</v>
      </c>
      <c r="AC19" s="379">
        <v>5.667405025309695E-2</v>
      </c>
      <c r="AD19" s="378">
        <v>239953.07</v>
      </c>
      <c r="AE19" s="379">
        <v>2.9786828567132759E-2</v>
      </c>
      <c r="AF19" s="378">
        <v>1319770.97</v>
      </c>
      <c r="AG19" s="379">
        <v>1.0345912987998517E-2</v>
      </c>
    </row>
    <row r="20" spans="1:35" ht="17.25" customHeight="1">
      <c r="A20" s="373" t="s">
        <v>461</v>
      </c>
      <c r="B20" s="378">
        <v>41501.31106</v>
      </c>
      <c r="C20" s="379">
        <v>9.4444432773403031E-2</v>
      </c>
      <c r="D20" s="378">
        <v>9300.1695999999993</v>
      </c>
      <c r="E20" s="379">
        <v>4.309394301710491E-2</v>
      </c>
      <c r="F20" s="378">
        <v>0</v>
      </c>
      <c r="G20" s="379">
        <v>0</v>
      </c>
      <c r="H20" s="378">
        <v>0</v>
      </c>
      <c r="I20" s="379">
        <v>0</v>
      </c>
      <c r="J20" s="378">
        <v>50801.480660000001</v>
      </c>
      <c r="K20" s="379">
        <v>4.1573406613055731E-2</v>
      </c>
      <c r="L20" s="378">
        <v>1102011.8915500001</v>
      </c>
      <c r="M20" s="379">
        <v>2.4653408036678544E-2</v>
      </c>
      <c r="N20" s="378">
        <v>660010.66575000004</v>
      </c>
      <c r="O20" s="379">
        <v>3.7819568171920954E-2</v>
      </c>
      <c r="P20" s="378">
        <v>150000.49312999999</v>
      </c>
      <c r="Q20" s="379">
        <v>7.2395152618411063E-3</v>
      </c>
      <c r="R20" s="378">
        <v>0</v>
      </c>
      <c r="S20" s="379">
        <v>0</v>
      </c>
      <c r="T20" s="378">
        <v>1912023.0504300001</v>
      </c>
      <c r="U20" s="379">
        <v>1.6164293818213667E-2</v>
      </c>
      <c r="V20" s="378">
        <v>272002.65805999999</v>
      </c>
      <c r="W20" s="379">
        <v>8.4709006947947751E-2</v>
      </c>
      <c r="X20" s="378">
        <v>48000.81439</v>
      </c>
      <c r="Y20" s="379">
        <v>5.470174427496248E-2</v>
      </c>
      <c r="Z20" s="378">
        <v>0</v>
      </c>
      <c r="AA20" s="379">
        <v>0</v>
      </c>
      <c r="AB20" s="378">
        <v>0</v>
      </c>
      <c r="AC20" s="379">
        <v>0</v>
      </c>
      <c r="AD20" s="378">
        <v>320003.47245</v>
      </c>
      <c r="AE20" s="379">
        <v>3.9723970086131176E-2</v>
      </c>
      <c r="AF20" s="378">
        <v>2282828.0035399999</v>
      </c>
      <c r="AG20" s="379">
        <v>1.7895483707442972E-2</v>
      </c>
    </row>
    <row r="21" spans="1:35" ht="19.5">
      <c r="A21" s="380" t="s">
        <v>462</v>
      </c>
      <c r="B21" s="378">
        <v>116610.94878000001</v>
      </c>
      <c r="C21" s="379">
        <v>0.26537125289302738</v>
      </c>
      <c r="D21" s="378">
        <v>82287.912949999998</v>
      </c>
      <c r="E21" s="379">
        <v>0.38129526494482308</v>
      </c>
      <c r="F21" s="378">
        <v>75631.466469999999</v>
      </c>
      <c r="G21" s="379">
        <v>0.30366434566049233</v>
      </c>
      <c r="H21" s="378">
        <v>103953.27247</v>
      </c>
      <c r="I21" s="379">
        <v>0.32723598976074475</v>
      </c>
      <c r="J21" s="378">
        <v>378483.60066999996</v>
      </c>
      <c r="K21" s="379">
        <v>0.30973216572832318</v>
      </c>
      <c r="L21" s="378">
        <v>9253647.9483500011</v>
      </c>
      <c r="M21" s="379">
        <v>0.20701587745806557</v>
      </c>
      <c r="N21" s="378">
        <v>4832899.7859399999</v>
      </c>
      <c r="O21" s="379">
        <v>0.27693216550481176</v>
      </c>
      <c r="P21" s="378">
        <v>4896297.0688399998</v>
      </c>
      <c r="Q21" s="379">
        <v>0.23631133882776359</v>
      </c>
      <c r="R21" s="378">
        <v>8374958.2144399993</v>
      </c>
      <c r="S21" s="379">
        <v>0.23647792555346092</v>
      </c>
      <c r="T21" s="378">
        <v>27357803.01757</v>
      </c>
      <c r="U21" s="379">
        <v>0.23128359571677867</v>
      </c>
      <c r="V21" s="378">
        <v>60766.156659999993</v>
      </c>
      <c r="W21" s="379">
        <v>1.8924229724168972E-2</v>
      </c>
      <c r="X21" s="378">
        <v>52625.647899999996</v>
      </c>
      <c r="Y21" s="379">
        <v>5.9972206103439327E-2</v>
      </c>
      <c r="Z21" s="378">
        <v>59241.932560000001</v>
      </c>
      <c r="AA21" s="379">
        <v>4.4848858805768652E-2</v>
      </c>
      <c r="AB21" s="378">
        <v>166443.18527000002</v>
      </c>
      <c r="AC21" s="379">
        <v>6.2898269377671873E-2</v>
      </c>
      <c r="AD21" s="378">
        <v>339076.92239000002</v>
      </c>
      <c r="AE21" s="379">
        <v>4.2091673002149582E-2</v>
      </c>
      <c r="AF21" s="378">
        <v>28075363.540629998</v>
      </c>
      <c r="AG21" s="379">
        <v>0.22008763255171759</v>
      </c>
    </row>
    <row r="22" spans="1:35" ht="19.5">
      <c r="A22" s="380" t="s">
        <v>463</v>
      </c>
      <c r="B22" s="378">
        <v>49072.648659999999</v>
      </c>
      <c r="C22" s="379">
        <v>0.11167450735909826</v>
      </c>
      <c r="D22" s="378">
        <v>38950.992030000001</v>
      </c>
      <c r="E22" s="379">
        <v>0.18048615274720664</v>
      </c>
      <c r="F22" s="378">
        <v>37691.216850000004</v>
      </c>
      <c r="G22" s="379">
        <v>0.15133223294622936</v>
      </c>
      <c r="H22" s="378">
        <v>36233.53744</v>
      </c>
      <c r="I22" s="379">
        <v>0.11406006953877476</v>
      </c>
      <c r="J22" s="378">
        <v>161948.39497999998</v>
      </c>
      <c r="K22" s="379">
        <v>0.13253051657875226</v>
      </c>
      <c r="L22" s="378">
        <v>3878213.9932600004</v>
      </c>
      <c r="M22" s="379">
        <v>8.6760581045016119E-2</v>
      </c>
      <c r="N22" s="378">
        <v>2257815.9401199999</v>
      </c>
      <c r="O22" s="379">
        <v>0.12937612723271075</v>
      </c>
      <c r="P22" s="378">
        <v>3028368.9774099998</v>
      </c>
      <c r="Q22" s="379">
        <v>0.14615900903369142</v>
      </c>
      <c r="R22" s="378">
        <v>2121780.9430200001</v>
      </c>
      <c r="S22" s="379">
        <v>5.9911266783291763E-2</v>
      </c>
      <c r="T22" s="378">
        <v>11286179.853810001</v>
      </c>
      <c r="U22" s="379">
        <v>9.5413665228126193E-2</v>
      </c>
      <c r="V22" s="378">
        <v>0</v>
      </c>
      <c r="W22" s="379">
        <v>0</v>
      </c>
      <c r="X22" s="378">
        <v>0</v>
      </c>
      <c r="Y22" s="379">
        <v>0</v>
      </c>
      <c r="Z22" s="378">
        <v>0</v>
      </c>
      <c r="AA22" s="379">
        <v>0</v>
      </c>
      <c r="AB22" s="378">
        <v>0</v>
      </c>
      <c r="AC22" s="379">
        <v>0</v>
      </c>
      <c r="AD22" s="378">
        <v>0</v>
      </c>
      <c r="AE22" s="379">
        <v>0</v>
      </c>
      <c r="AF22" s="378">
        <v>11448128.248790001</v>
      </c>
      <c r="AG22" s="379">
        <v>8.9743858161563578E-2</v>
      </c>
    </row>
    <row r="23" spans="1:35" ht="19.5">
      <c r="A23" s="380" t="s">
        <v>464</v>
      </c>
      <c r="B23" s="378">
        <v>11701.446260000001</v>
      </c>
      <c r="C23" s="379">
        <v>2.6628952831307451E-2</v>
      </c>
      <c r="D23" s="378">
        <v>3132.2855099999997</v>
      </c>
      <c r="E23" s="379">
        <v>1.4513986205288491E-2</v>
      </c>
      <c r="F23" s="378">
        <v>0</v>
      </c>
      <c r="G23" s="379">
        <v>0</v>
      </c>
      <c r="H23" s="378">
        <v>10452.952019999999</v>
      </c>
      <c r="I23" s="379">
        <v>3.2904996821273E-2</v>
      </c>
      <c r="J23" s="378">
        <v>25286.683789999999</v>
      </c>
      <c r="K23" s="379">
        <v>2.0693365103532695E-2</v>
      </c>
      <c r="L23" s="378">
        <v>2337421.9300600002</v>
      </c>
      <c r="M23" s="379">
        <v>5.2291102335201366E-2</v>
      </c>
      <c r="N23" s="378">
        <v>156657.81324000002</v>
      </c>
      <c r="O23" s="379">
        <v>8.9767198546128052E-3</v>
      </c>
      <c r="P23" s="378">
        <v>0</v>
      </c>
      <c r="Q23" s="379">
        <v>0</v>
      </c>
      <c r="R23" s="378">
        <v>1169036.99441</v>
      </c>
      <c r="S23" s="379">
        <v>3.3009292256130369E-2</v>
      </c>
      <c r="T23" s="378">
        <v>3663116.73771</v>
      </c>
      <c r="U23" s="379">
        <v>3.0968086512055647E-2</v>
      </c>
      <c r="V23" s="378">
        <v>60766.156659999993</v>
      </c>
      <c r="W23" s="379">
        <v>1.8924229724168972E-2</v>
      </c>
      <c r="X23" s="378">
        <v>24321.754710000001</v>
      </c>
      <c r="Y23" s="379">
        <v>2.7717079874002203E-2</v>
      </c>
      <c r="Z23" s="378">
        <v>31946.985230000002</v>
      </c>
      <c r="AA23" s="379">
        <v>2.4185332380896363E-2</v>
      </c>
      <c r="AB23" s="378">
        <v>114814.20087</v>
      </c>
      <c r="AC23" s="379">
        <v>4.3387865492892752E-2</v>
      </c>
      <c r="AD23" s="378">
        <v>231849.09746999998</v>
      </c>
      <c r="AE23" s="379">
        <v>2.878083335121882E-2</v>
      </c>
      <c r="AF23" s="378">
        <v>3920252.5189700001</v>
      </c>
      <c r="AG23" s="379">
        <v>3.0731537800263654E-2</v>
      </c>
    </row>
    <row r="24" spans="1:35" ht="19.5">
      <c r="A24" s="380" t="s">
        <v>456</v>
      </c>
      <c r="B24" s="378">
        <v>0</v>
      </c>
      <c r="C24" s="379">
        <v>0</v>
      </c>
      <c r="D24" s="378">
        <v>0</v>
      </c>
      <c r="E24" s="379">
        <v>0</v>
      </c>
      <c r="F24" s="378">
        <v>0</v>
      </c>
      <c r="G24" s="379">
        <v>0</v>
      </c>
      <c r="H24" s="378">
        <v>0</v>
      </c>
      <c r="I24" s="379">
        <v>0</v>
      </c>
      <c r="J24" s="378">
        <v>0</v>
      </c>
      <c r="K24" s="379">
        <v>0</v>
      </c>
      <c r="L24" s="378">
        <v>0</v>
      </c>
      <c r="M24" s="379">
        <v>0</v>
      </c>
      <c r="N24" s="378">
        <v>0</v>
      </c>
      <c r="O24" s="379">
        <v>0</v>
      </c>
      <c r="P24" s="378">
        <v>0</v>
      </c>
      <c r="Q24" s="379">
        <v>0</v>
      </c>
      <c r="R24" s="378">
        <v>0</v>
      </c>
      <c r="S24" s="379">
        <v>0</v>
      </c>
      <c r="T24" s="378">
        <v>0</v>
      </c>
      <c r="U24" s="379">
        <v>0</v>
      </c>
      <c r="V24" s="378">
        <v>0</v>
      </c>
      <c r="W24" s="379">
        <v>0</v>
      </c>
      <c r="X24" s="378">
        <v>0</v>
      </c>
      <c r="Y24" s="379">
        <v>0</v>
      </c>
      <c r="Z24" s="378">
        <v>0</v>
      </c>
      <c r="AA24" s="379">
        <v>0</v>
      </c>
      <c r="AB24" s="378">
        <v>0</v>
      </c>
      <c r="AC24" s="379">
        <v>0</v>
      </c>
      <c r="AD24" s="378">
        <v>0</v>
      </c>
      <c r="AE24" s="379">
        <v>0</v>
      </c>
      <c r="AF24" s="378">
        <v>0</v>
      </c>
      <c r="AG24" s="379">
        <v>0</v>
      </c>
    </row>
    <row r="25" spans="1:35" ht="19.5">
      <c r="A25" s="380" t="s">
        <v>465</v>
      </c>
      <c r="B25" s="378">
        <v>0</v>
      </c>
      <c r="C25" s="379">
        <v>0</v>
      </c>
      <c r="D25" s="378">
        <v>0</v>
      </c>
      <c r="E25" s="379">
        <v>0</v>
      </c>
      <c r="F25" s="378">
        <v>0</v>
      </c>
      <c r="G25" s="379">
        <v>0</v>
      </c>
      <c r="H25" s="378">
        <v>0</v>
      </c>
      <c r="I25" s="379">
        <v>0</v>
      </c>
      <c r="J25" s="378">
        <v>0</v>
      </c>
      <c r="K25" s="379">
        <v>0</v>
      </c>
      <c r="L25" s="378">
        <v>0</v>
      </c>
      <c r="M25" s="379">
        <v>0</v>
      </c>
      <c r="N25" s="378">
        <v>49515.181659999995</v>
      </c>
      <c r="O25" s="379">
        <v>2.8372917068051487E-3</v>
      </c>
      <c r="P25" s="378">
        <v>0</v>
      </c>
      <c r="Q25" s="379">
        <v>0</v>
      </c>
      <c r="R25" s="378">
        <v>0</v>
      </c>
      <c r="S25" s="379">
        <v>0</v>
      </c>
      <c r="T25" s="378">
        <v>49515.181659999995</v>
      </c>
      <c r="U25" s="379">
        <v>4.1860266518987081E-4</v>
      </c>
      <c r="V25" s="378">
        <v>0</v>
      </c>
      <c r="W25" s="379">
        <v>0</v>
      </c>
      <c r="X25" s="378">
        <v>11583.768390000001</v>
      </c>
      <c r="Y25" s="379">
        <v>1.3200866365762797E-2</v>
      </c>
      <c r="Z25" s="378">
        <v>27294.947329999999</v>
      </c>
      <c r="AA25" s="379">
        <v>2.0663526424872285E-2</v>
      </c>
      <c r="AB25" s="378">
        <v>0</v>
      </c>
      <c r="AC25" s="379">
        <v>0</v>
      </c>
      <c r="AD25" s="378">
        <v>38878.71572</v>
      </c>
      <c r="AE25" s="379">
        <v>4.8262505666709305E-3</v>
      </c>
      <c r="AF25" s="378">
        <v>88393.897379999995</v>
      </c>
      <c r="AG25" s="379">
        <v>6.9293505596925657E-4</v>
      </c>
    </row>
    <row r="26" spans="1:35" ht="19.5">
      <c r="A26" s="381" t="s">
        <v>458</v>
      </c>
      <c r="B26" s="378">
        <v>0</v>
      </c>
      <c r="C26" s="379">
        <v>0</v>
      </c>
      <c r="D26" s="378">
        <v>973.96902</v>
      </c>
      <c r="E26" s="379">
        <v>4.5130537671383445E-3</v>
      </c>
      <c r="F26" s="378">
        <v>6410.5199899999998</v>
      </c>
      <c r="G26" s="379">
        <v>2.573857745940988E-2</v>
      </c>
      <c r="H26" s="378">
        <v>0</v>
      </c>
      <c r="I26" s="379">
        <v>0</v>
      </c>
      <c r="J26" s="378">
        <v>7384.4890099999993</v>
      </c>
      <c r="K26" s="379">
        <v>6.0430987493656904E-3</v>
      </c>
      <c r="L26" s="378">
        <v>4136.3437299999996</v>
      </c>
      <c r="M26" s="379">
        <v>9.2535271658654469E-5</v>
      </c>
      <c r="N26" s="378">
        <v>253296.68779</v>
      </c>
      <c r="O26" s="379">
        <v>1.4514267494010845E-2</v>
      </c>
      <c r="P26" s="378">
        <v>401077.96506000002</v>
      </c>
      <c r="Q26" s="379">
        <v>1.9357336690377345E-2</v>
      </c>
      <c r="R26" s="378">
        <v>73633.157670000001</v>
      </c>
      <c r="S26" s="379">
        <v>2.0791287469028672E-3</v>
      </c>
      <c r="T26" s="378">
        <v>732144.15425000002</v>
      </c>
      <c r="U26" s="379">
        <v>6.1895661895514462E-3</v>
      </c>
      <c r="V26" s="378">
        <v>0</v>
      </c>
      <c r="W26" s="379">
        <v>0</v>
      </c>
      <c r="X26" s="378">
        <v>0</v>
      </c>
      <c r="Y26" s="379">
        <v>0</v>
      </c>
      <c r="Z26" s="378">
        <v>0</v>
      </c>
      <c r="AA26" s="379">
        <v>0</v>
      </c>
      <c r="AB26" s="378">
        <v>0</v>
      </c>
      <c r="AC26" s="379">
        <v>0</v>
      </c>
      <c r="AD26" s="378">
        <v>0</v>
      </c>
      <c r="AE26" s="379">
        <v>0</v>
      </c>
      <c r="AF26" s="378">
        <v>739528.64326000004</v>
      </c>
      <c r="AG26" s="379">
        <v>5.7972929919049166E-3</v>
      </c>
    </row>
    <row r="27" spans="1:35" ht="39">
      <c r="A27" s="381" t="s">
        <v>466</v>
      </c>
      <c r="B27" s="378">
        <v>55836.853860000003</v>
      </c>
      <c r="C27" s="379">
        <v>0.12706779270262164</v>
      </c>
      <c r="D27" s="378">
        <v>39230.666389999999</v>
      </c>
      <c r="E27" s="379">
        <v>0.18178207222518963</v>
      </c>
      <c r="F27" s="378">
        <v>31529.729629999998</v>
      </c>
      <c r="G27" s="379">
        <v>0.12659353525485312</v>
      </c>
      <c r="H27" s="378">
        <v>57266.783009999999</v>
      </c>
      <c r="I27" s="379">
        <v>0.18027092340069695</v>
      </c>
      <c r="J27" s="378">
        <v>183864.03289</v>
      </c>
      <c r="K27" s="379">
        <v>0.15046518529667244</v>
      </c>
      <c r="L27" s="378">
        <v>3033875.6813000003</v>
      </c>
      <c r="M27" s="379">
        <v>6.7871658806189422E-2</v>
      </c>
      <c r="N27" s="378">
        <v>2115614.1631300002</v>
      </c>
      <c r="O27" s="379">
        <v>0.12122775921667223</v>
      </c>
      <c r="P27" s="378">
        <v>1466850.12637</v>
      </c>
      <c r="Q27" s="379">
        <v>7.0794993103694803E-2</v>
      </c>
      <c r="R27" s="378">
        <v>5010507.1193399997</v>
      </c>
      <c r="S27" s="379">
        <v>0.14147823776713592</v>
      </c>
      <c r="T27" s="378">
        <v>11626847.09014</v>
      </c>
      <c r="U27" s="379">
        <v>9.8293675121855509E-2</v>
      </c>
      <c r="V27" s="378">
        <v>0</v>
      </c>
      <c r="W27" s="379">
        <v>0</v>
      </c>
      <c r="X27" s="378">
        <v>16720.124800000001</v>
      </c>
      <c r="Y27" s="379">
        <v>1.905425986367433E-2</v>
      </c>
      <c r="Z27" s="378">
        <v>0</v>
      </c>
      <c r="AA27" s="379">
        <v>0</v>
      </c>
      <c r="AB27" s="378">
        <v>51628.984400000001</v>
      </c>
      <c r="AC27" s="379">
        <v>1.9510403884779117E-2</v>
      </c>
      <c r="AD27" s="378">
        <v>68349.109200000006</v>
      </c>
      <c r="AE27" s="379">
        <v>8.4845890842598377E-3</v>
      </c>
      <c r="AF27" s="378">
        <v>11879060.23223</v>
      </c>
      <c r="AG27" s="379">
        <v>9.3122008542016216E-2</v>
      </c>
    </row>
    <row r="28" spans="1:35" ht="19.5" customHeight="1">
      <c r="A28" s="382" t="s">
        <v>460</v>
      </c>
      <c r="B28" s="378">
        <v>0</v>
      </c>
      <c r="C28" s="379">
        <v>0</v>
      </c>
      <c r="D28" s="378">
        <v>0</v>
      </c>
      <c r="E28" s="379">
        <v>0</v>
      </c>
      <c r="F28" s="378">
        <v>0</v>
      </c>
      <c r="G28" s="379">
        <v>0</v>
      </c>
      <c r="H28" s="378">
        <v>0</v>
      </c>
      <c r="I28" s="379">
        <v>0</v>
      </c>
      <c r="J28" s="378">
        <v>0</v>
      </c>
      <c r="K28" s="379">
        <v>0</v>
      </c>
      <c r="L28" s="378">
        <v>0</v>
      </c>
      <c r="M28" s="379">
        <v>0</v>
      </c>
      <c r="N28" s="378">
        <v>0</v>
      </c>
      <c r="O28" s="379">
        <v>0</v>
      </c>
      <c r="P28" s="378">
        <v>0</v>
      </c>
      <c r="Q28" s="379">
        <v>0</v>
      </c>
      <c r="R28" s="378">
        <v>0</v>
      </c>
      <c r="S28" s="379">
        <v>0</v>
      </c>
      <c r="T28" s="378">
        <v>0</v>
      </c>
      <c r="U28" s="379">
        <v>0</v>
      </c>
      <c r="V28" s="378">
        <v>0</v>
      </c>
      <c r="W28" s="379">
        <v>0</v>
      </c>
      <c r="X28" s="378">
        <v>0</v>
      </c>
      <c r="Y28" s="379">
        <v>0</v>
      </c>
      <c r="Z28" s="378">
        <v>0</v>
      </c>
      <c r="AA28" s="379">
        <v>0</v>
      </c>
      <c r="AB28" s="378">
        <v>0</v>
      </c>
      <c r="AC28" s="379">
        <v>0</v>
      </c>
      <c r="AD28" s="378">
        <v>0</v>
      </c>
      <c r="AE28" s="379">
        <v>0</v>
      </c>
      <c r="AF28" s="378">
        <v>0</v>
      </c>
      <c r="AG28" s="379">
        <v>0</v>
      </c>
    </row>
    <row r="29" spans="1:35" ht="19.5">
      <c r="A29" s="380" t="s">
        <v>461</v>
      </c>
      <c r="B29" s="378">
        <v>0</v>
      </c>
      <c r="C29" s="379">
        <v>0</v>
      </c>
      <c r="D29" s="378">
        <v>0</v>
      </c>
      <c r="E29" s="379">
        <v>0</v>
      </c>
      <c r="F29" s="378">
        <v>0</v>
      </c>
      <c r="G29" s="379">
        <v>0</v>
      </c>
      <c r="H29" s="378">
        <v>0</v>
      </c>
      <c r="I29" s="379">
        <v>0</v>
      </c>
      <c r="J29" s="378">
        <v>0</v>
      </c>
      <c r="K29" s="379">
        <v>0</v>
      </c>
      <c r="L29" s="378">
        <v>0</v>
      </c>
      <c r="M29" s="379">
        <v>0</v>
      </c>
      <c r="N29" s="378">
        <v>0</v>
      </c>
      <c r="O29" s="379">
        <v>0</v>
      </c>
      <c r="P29" s="378">
        <v>0</v>
      </c>
      <c r="Q29" s="379">
        <v>0</v>
      </c>
      <c r="R29" s="378">
        <v>0</v>
      </c>
      <c r="S29" s="379">
        <v>0</v>
      </c>
      <c r="T29" s="378">
        <v>0</v>
      </c>
      <c r="U29" s="379">
        <v>0</v>
      </c>
      <c r="V29" s="378">
        <v>0</v>
      </c>
      <c r="W29" s="379">
        <v>0</v>
      </c>
      <c r="X29" s="378">
        <v>0</v>
      </c>
      <c r="Y29" s="379">
        <v>0</v>
      </c>
      <c r="Z29" s="378">
        <v>0</v>
      </c>
      <c r="AA29" s="379">
        <v>0</v>
      </c>
      <c r="AB29" s="378">
        <v>0</v>
      </c>
      <c r="AC29" s="379">
        <v>0</v>
      </c>
      <c r="AD29" s="378">
        <v>0</v>
      </c>
      <c r="AE29" s="379">
        <v>0</v>
      </c>
      <c r="AF29" s="378">
        <v>0</v>
      </c>
      <c r="AG29" s="379">
        <v>0</v>
      </c>
    </row>
    <row r="30" spans="1:35" ht="19.5">
      <c r="A30" s="380" t="s">
        <v>467</v>
      </c>
      <c r="B30" s="378">
        <v>0</v>
      </c>
      <c r="C30" s="379">
        <v>0</v>
      </c>
      <c r="D30" s="378">
        <v>0</v>
      </c>
      <c r="E30" s="379">
        <v>0</v>
      </c>
      <c r="F30" s="378">
        <v>0</v>
      </c>
      <c r="G30" s="379">
        <v>0</v>
      </c>
      <c r="H30" s="378">
        <v>0</v>
      </c>
      <c r="I30" s="379">
        <v>0</v>
      </c>
      <c r="J30" s="378">
        <v>0</v>
      </c>
      <c r="K30" s="379">
        <v>0</v>
      </c>
      <c r="L30" s="378">
        <v>0.11026000000000001</v>
      </c>
      <c r="M30" s="379">
        <v>2.4666564770919658E-9</v>
      </c>
      <c r="N30" s="378">
        <v>0</v>
      </c>
      <c r="O30" s="379">
        <v>0</v>
      </c>
      <c r="P30" s="378">
        <v>0</v>
      </c>
      <c r="Q30" s="379">
        <v>0</v>
      </c>
      <c r="R30" s="378">
        <v>0</v>
      </c>
      <c r="S30" s="379">
        <v>0</v>
      </c>
      <c r="T30" s="378">
        <v>0.11026000000000001</v>
      </c>
      <c r="U30" s="379">
        <v>9.3214097810976623E-10</v>
      </c>
      <c r="V30" s="378">
        <v>0</v>
      </c>
      <c r="W30" s="379">
        <v>0</v>
      </c>
      <c r="X30" s="378">
        <v>0</v>
      </c>
      <c r="Y30" s="379">
        <v>0</v>
      </c>
      <c r="Z30" s="378">
        <v>0</v>
      </c>
      <c r="AA30" s="379">
        <v>0</v>
      </c>
      <c r="AB30" s="378">
        <v>0</v>
      </c>
      <c r="AC30" s="379">
        <v>0</v>
      </c>
      <c r="AD30" s="378">
        <v>0</v>
      </c>
      <c r="AE30" s="379">
        <v>0</v>
      </c>
      <c r="AF30" s="378">
        <v>0.11026000000000001</v>
      </c>
      <c r="AG30" s="379">
        <v>8.643472178030378E-10</v>
      </c>
    </row>
    <row r="31" spans="1:35" ht="18">
      <c r="A31" s="373" t="s">
        <v>468</v>
      </c>
      <c r="B31" s="376">
        <v>449637.09237000003</v>
      </c>
      <c r="C31" s="377">
        <v>1.023238038947073</v>
      </c>
      <c r="D31" s="376">
        <v>215883.37778000001</v>
      </c>
      <c r="E31" s="377">
        <v>1.0003329380564687</v>
      </c>
      <c r="F31" s="376">
        <v>249742.57065000001</v>
      </c>
      <c r="G31" s="377">
        <v>1.0027296552564324</v>
      </c>
      <c r="H31" s="376">
        <v>317953.09791000001</v>
      </c>
      <c r="I31" s="377">
        <v>1.0008890939157351</v>
      </c>
      <c r="J31" s="376">
        <v>1233216.1387100001</v>
      </c>
      <c r="K31" s="377">
        <v>1.0092027891766051</v>
      </c>
      <c r="L31" s="376">
        <v>44754342.803790003</v>
      </c>
      <c r="M31" s="377">
        <v>1.001211586749164</v>
      </c>
      <c r="N31" s="376">
        <v>17462340.98158</v>
      </c>
      <c r="O31" s="377">
        <v>1.0006174588765635</v>
      </c>
      <c r="P31" s="376">
        <v>20769264.41127</v>
      </c>
      <c r="Q31" s="377">
        <v>1.0023927491511075</v>
      </c>
      <c r="R31" s="376">
        <v>35511278.529410005</v>
      </c>
      <c r="S31" s="377">
        <v>1.0027075079499428</v>
      </c>
      <c r="T31" s="376">
        <v>118497226.72605002</v>
      </c>
      <c r="U31" s="377">
        <v>1.0017787123500361</v>
      </c>
      <c r="V31" s="376">
        <v>3222622.5474</v>
      </c>
      <c r="W31" s="377">
        <v>1.0036120885925421</v>
      </c>
      <c r="X31" s="376">
        <v>901413.39869000006</v>
      </c>
      <c r="Y31" s="377">
        <v>1.027251013296093</v>
      </c>
      <c r="Z31" s="376">
        <v>1386168.01315</v>
      </c>
      <c r="AA31" s="377">
        <v>1.0493927327551924</v>
      </c>
      <c r="AB31" s="376">
        <v>2663076.2030599997</v>
      </c>
      <c r="AC31" s="377">
        <v>1.0063667318167244</v>
      </c>
      <c r="AD31" s="376">
        <v>8173280.1623</v>
      </c>
      <c r="AE31" s="377">
        <v>1.0145987922787447</v>
      </c>
      <c r="AF31" s="376">
        <v>127903723.02706003</v>
      </c>
      <c r="AG31" s="377">
        <v>1.0026594154279853</v>
      </c>
    </row>
    <row r="32" spans="1:35" ht="18">
      <c r="A32" s="373" t="s">
        <v>605</v>
      </c>
      <c r="B32" s="376">
        <v>10211.39155</v>
      </c>
      <c r="C32" s="377">
        <v>2.3238038947072985E-2</v>
      </c>
      <c r="D32" s="376">
        <v>71.851869999999991</v>
      </c>
      <c r="E32" s="377">
        <v>3.329380564686078E-4</v>
      </c>
      <c r="F32" s="376">
        <v>679.85534999999993</v>
      </c>
      <c r="G32" s="377">
        <v>2.7296552564325151E-3</v>
      </c>
      <c r="H32" s="376">
        <v>282.43905000000001</v>
      </c>
      <c r="I32" s="377">
        <v>8.8909391573514232E-4</v>
      </c>
      <c r="J32" s="376">
        <v>11245.537820000001</v>
      </c>
      <c r="K32" s="377">
        <v>9.2027891766050009E-3</v>
      </c>
      <c r="L32" s="376">
        <v>54158.151409999999</v>
      </c>
      <c r="M32" s="377">
        <v>1.2115867491638297E-3</v>
      </c>
      <c r="N32" s="376">
        <v>10775.623939999999</v>
      </c>
      <c r="O32" s="377">
        <v>6.1745887656333438E-4</v>
      </c>
      <c r="P32" s="376">
        <v>49577.014430000003</v>
      </c>
      <c r="Q32" s="377">
        <v>2.3927491511074191E-3</v>
      </c>
      <c r="R32" s="376">
        <v>95887.45289</v>
      </c>
      <c r="S32" s="377">
        <v>2.7075079499424841E-3</v>
      </c>
      <c r="T32" s="376">
        <v>210398.24267000001</v>
      </c>
      <c r="U32" s="377">
        <v>1.7787123500361852E-3</v>
      </c>
      <c r="V32" s="376">
        <v>11598.50332</v>
      </c>
      <c r="W32" s="377">
        <v>3.6120885925421719E-3</v>
      </c>
      <c r="X32" s="376">
        <v>23912.780999999999</v>
      </c>
      <c r="Y32" s="377">
        <v>2.7251013296092988E-2</v>
      </c>
      <c r="Z32" s="376">
        <v>65244.044569999998</v>
      </c>
      <c r="AA32" s="377">
        <v>4.9392732755192327E-2</v>
      </c>
      <c r="AB32" s="376">
        <v>16847.826399999998</v>
      </c>
      <c r="AC32" s="377">
        <v>6.366731816724331E-3</v>
      </c>
      <c r="AD32" s="376">
        <v>117603.15529</v>
      </c>
      <c r="AE32" s="377">
        <v>1.4598792278744848E-2</v>
      </c>
      <c r="AF32" s="376">
        <v>339246.93578</v>
      </c>
      <c r="AG32" s="377">
        <v>2.6594154279852059E-3</v>
      </c>
    </row>
    <row r="33" spans="1:33" ht="22.5" customHeight="1">
      <c r="A33" s="724" t="s">
        <v>470</v>
      </c>
      <c r="B33" s="725">
        <v>439425.70081999997</v>
      </c>
      <c r="C33" s="726">
        <v>1</v>
      </c>
      <c r="D33" s="725">
        <v>215811.52591</v>
      </c>
      <c r="E33" s="726">
        <v>1</v>
      </c>
      <c r="F33" s="727">
        <v>249062.71530000001</v>
      </c>
      <c r="G33" s="726">
        <v>1</v>
      </c>
      <c r="H33" s="725">
        <v>317670.65886000003</v>
      </c>
      <c r="I33" s="726">
        <v>1</v>
      </c>
      <c r="J33" s="725">
        <v>1221970.6008900001</v>
      </c>
      <c r="K33" s="726">
        <v>1</v>
      </c>
      <c r="L33" s="725">
        <v>44700184.652379997</v>
      </c>
      <c r="M33" s="726">
        <v>1</v>
      </c>
      <c r="N33" s="725">
        <v>17451565.357639998</v>
      </c>
      <c r="O33" s="726">
        <v>1</v>
      </c>
      <c r="P33" s="727">
        <v>20719687.396839999</v>
      </c>
      <c r="Q33" s="726">
        <v>1</v>
      </c>
      <c r="R33" s="725">
        <v>35415391.076519996</v>
      </c>
      <c r="S33" s="726">
        <v>1</v>
      </c>
      <c r="T33" s="725">
        <v>118286828.48337999</v>
      </c>
      <c r="U33" s="726">
        <v>1</v>
      </c>
      <c r="V33" s="725">
        <v>3211024.0440799999</v>
      </c>
      <c r="W33" s="726">
        <v>1</v>
      </c>
      <c r="X33" s="725">
        <v>877500.6176900001</v>
      </c>
      <c r="Y33" s="726">
        <v>1</v>
      </c>
      <c r="Z33" s="727">
        <v>1320923.9685799999</v>
      </c>
      <c r="AA33" s="726">
        <v>1</v>
      </c>
      <c r="AB33" s="725">
        <v>2646228.3766600001</v>
      </c>
      <c r="AC33" s="726">
        <v>1</v>
      </c>
      <c r="AD33" s="725">
        <v>8055677.0070099998</v>
      </c>
      <c r="AE33" s="726">
        <v>1</v>
      </c>
      <c r="AF33" s="725">
        <v>127564476.09127998</v>
      </c>
      <c r="AG33" s="726">
        <v>1</v>
      </c>
    </row>
    <row r="34" spans="1:33" ht="19.5">
      <c r="A34" s="382" t="s">
        <v>471</v>
      </c>
      <c r="B34" s="378">
        <v>147.92646999999999</v>
      </c>
      <c r="C34" s="379">
        <v>3.3663590846861837E-4</v>
      </c>
      <c r="D34" s="378">
        <v>379.84320000000002</v>
      </c>
      <c r="E34" s="379">
        <v>1.7600691084423649E-3</v>
      </c>
      <c r="F34" s="378">
        <v>54.0657</v>
      </c>
      <c r="G34" s="379">
        <v>2.170766504929371E-4</v>
      </c>
      <c r="H34" s="378">
        <v>39.091000000000001</v>
      </c>
      <c r="I34" s="379">
        <v>1.2305511670571915E-4</v>
      </c>
      <c r="J34" s="378">
        <v>620.92637000000002</v>
      </c>
      <c r="K34" s="379">
        <v>5.0813527718895988E-4</v>
      </c>
      <c r="L34" s="378">
        <v>2449.6955699999999</v>
      </c>
      <c r="M34" s="379">
        <v>5.4802806499582756E-5</v>
      </c>
      <c r="N34" s="378">
        <v>18343.347809999999</v>
      </c>
      <c r="O34" s="379">
        <v>1.0511004276169181E-3</v>
      </c>
      <c r="P34" s="378">
        <v>5442.24</v>
      </c>
      <c r="Q34" s="379">
        <v>2.626603334194128E-4</v>
      </c>
      <c r="R34" s="378">
        <v>10197.33</v>
      </c>
      <c r="S34" s="379">
        <v>2.8793498222191632E-4</v>
      </c>
      <c r="T34" s="378">
        <v>36432.613380000003</v>
      </c>
      <c r="U34" s="375">
        <v>3.0800228433818389E-4</v>
      </c>
      <c r="V34" s="378">
        <v>1125.4199799999999</v>
      </c>
      <c r="W34" s="379">
        <v>3.5048631357179619E-4</v>
      </c>
      <c r="X34" s="378">
        <v>138.98785000000001</v>
      </c>
      <c r="Y34" s="379">
        <v>1.5839060075636447E-4</v>
      </c>
      <c r="Z34" s="378">
        <v>1064.5822000000001</v>
      </c>
      <c r="AA34" s="379">
        <v>8.0593752957971629E-4</v>
      </c>
      <c r="AB34" s="378">
        <v>1899.4725000000001</v>
      </c>
      <c r="AC34" s="379">
        <v>7.1780369251329111E-4</v>
      </c>
      <c r="AD34" s="378">
        <v>4228.4625299999998</v>
      </c>
      <c r="AE34" s="379">
        <v>5.2490467608376284E-4</v>
      </c>
      <c r="AF34" s="378">
        <v>41282.002280000001</v>
      </c>
      <c r="AG34" s="379">
        <v>3.2361675871627659E-4</v>
      </c>
    </row>
    <row r="35" spans="1:33" ht="28.5">
      <c r="A35" s="382" t="s">
        <v>472</v>
      </c>
      <c r="B35" s="378">
        <v>0</v>
      </c>
      <c r="C35" s="379">
        <v>0</v>
      </c>
      <c r="D35" s="378">
        <v>0</v>
      </c>
      <c r="E35" s="379">
        <v>0</v>
      </c>
      <c r="F35" s="378">
        <v>0</v>
      </c>
      <c r="G35" s="379">
        <v>0</v>
      </c>
      <c r="H35" s="378">
        <v>0</v>
      </c>
      <c r="I35" s="379">
        <v>0</v>
      </c>
      <c r="J35" s="378">
        <v>0</v>
      </c>
      <c r="K35" s="379">
        <v>0</v>
      </c>
      <c r="L35" s="378">
        <v>0</v>
      </c>
      <c r="M35" s="379">
        <v>0</v>
      </c>
      <c r="N35" s="378">
        <v>0</v>
      </c>
      <c r="O35" s="379">
        <v>0</v>
      </c>
      <c r="P35" s="378">
        <v>0</v>
      </c>
      <c r="Q35" s="379">
        <v>0</v>
      </c>
      <c r="R35" s="378">
        <v>0</v>
      </c>
      <c r="S35" s="379">
        <v>0</v>
      </c>
      <c r="T35" s="378">
        <v>0</v>
      </c>
      <c r="U35" s="375">
        <v>0</v>
      </c>
      <c r="V35" s="378">
        <v>0</v>
      </c>
      <c r="W35" s="379">
        <v>0</v>
      </c>
      <c r="X35" s="378">
        <v>0</v>
      </c>
      <c r="Y35" s="379">
        <v>0</v>
      </c>
      <c r="Z35" s="378">
        <v>62006.716810000005</v>
      </c>
      <c r="AA35" s="379">
        <v>4.6941927230420039E-2</v>
      </c>
      <c r="AB35" s="378">
        <v>0</v>
      </c>
      <c r="AC35" s="379">
        <v>0</v>
      </c>
      <c r="AD35" s="378">
        <v>62006.716810000005</v>
      </c>
      <c r="AE35" s="379">
        <v>7.6972694853631972E-3</v>
      </c>
      <c r="AF35" s="378">
        <v>62006.716810000005</v>
      </c>
      <c r="AG35" s="375">
        <v>4.860813818231848E-4</v>
      </c>
    </row>
    <row r="36" spans="1:33" ht="12.75" customHeight="1">
      <c r="A36" s="23" t="s">
        <v>606</v>
      </c>
    </row>
    <row r="37" spans="1:33" ht="12.75" customHeight="1">
      <c r="A37" s="23"/>
    </row>
    <row r="38" spans="1:33" ht="12.75" customHeight="1">
      <c r="A38" s="630" t="s">
        <v>86</v>
      </c>
      <c r="L38" s="135"/>
    </row>
    <row r="39" spans="1:33" ht="12.75" customHeight="1"/>
    <row r="40" spans="1:33" ht="12.75" customHeight="1"/>
    <row r="41" spans="1:33" ht="12.75" customHeight="1"/>
    <row r="42" spans="1:33" ht="12.75" customHeight="1">
      <c r="F42" s="135"/>
      <c r="P42" s="135"/>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855</v>
      </c>
    </row>
    <row r="52" spans="33:33" ht="12.75" customHeight="1"/>
    <row r="53" spans="33:33" ht="12.75" customHeight="1"/>
    <row r="54" spans="33: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9" t="s">
        <v>696</v>
      </c>
      <c r="J1" s="140" t="str">
        <f>Naslovnica!A20</f>
        <v>Srpanj 2021.</v>
      </c>
    </row>
    <row r="2" spans="1:17" ht="12.75" customHeight="1">
      <c r="A2" s="543" t="s">
        <v>987</v>
      </c>
      <c r="I2" s="534"/>
      <c r="J2" s="545" t="str">
        <f>Naslovnica!A24</f>
        <v>July 2021</v>
      </c>
    </row>
    <row r="3" spans="1:17" ht="12.75" customHeight="1"/>
    <row r="4" spans="1:17" ht="33.75">
      <c r="A4" s="928" t="s">
        <v>590</v>
      </c>
      <c r="B4" s="929" t="s">
        <v>33</v>
      </c>
      <c r="C4" s="929" t="s">
        <v>34</v>
      </c>
      <c r="D4" s="929" t="s">
        <v>35</v>
      </c>
      <c r="E4" s="929" t="s">
        <v>236</v>
      </c>
      <c r="F4" s="929" t="s">
        <v>237</v>
      </c>
      <c r="G4" s="929" t="s">
        <v>36</v>
      </c>
      <c r="H4" s="929" t="s">
        <v>37</v>
      </c>
      <c r="I4" s="929" t="s">
        <v>38</v>
      </c>
      <c r="J4" s="929" t="s">
        <v>448</v>
      </c>
    </row>
    <row r="5" spans="1:17" ht="21.75">
      <c r="A5" s="728" t="s">
        <v>591</v>
      </c>
      <c r="B5" s="729">
        <v>51075</v>
      </c>
      <c r="C5" s="729">
        <v>102021</v>
      </c>
      <c r="D5" s="729">
        <v>36611</v>
      </c>
      <c r="E5" s="729">
        <v>2805</v>
      </c>
      <c r="F5" s="729">
        <v>1593</v>
      </c>
      <c r="G5" s="729">
        <v>23313</v>
      </c>
      <c r="H5" s="729">
        <v>37617</v>
      </c>
      <c r="I5" s="729">
        <v>87221</v>
      </c>
      <c r="J5" s="729">
        <v>342256</v>
      </c>
      <c r="K5" s="53"/>
    </row>
    <row r="6" spans="1:17" ht="22.5">
      <c r="A6" s="766" t="s">
        <v>592</v>
      </c>
      <c r="B6" s="383">
        <v>0.14923040063578141</v>
      </c>
      <c r="C6" s="383">
        <v>0.2980838904212052</v>
      </c>
      <c r="D6" s="383">
        <v>0.10696963676312468</v>
      </c>
      <c r="E6" s="383">
        <v>8.1956196531251455E-3</v>
      </c>
      <c r="F6" s="383">
        <v>4.6544107334860457E-3</v>
      </c>
      <c r="G6" s="383">
        <v>6.8115679491374884E-2</v>
      </c>
      <c r="H6" s="383">
        <v>0.10990895703800664</v>
      </c>
      <c r="I6" s="383">
        <v>0.25484140526389604</v>
      </c>
      <c r="J6" s="383">
        <v>1</v>
      </c>
      <c r="K6" s="53"/>
    </row>
    <row r="7" spans="1:17" ht="21.75">
      <c r="A7" s="866" t="s">
        <v>974</v>
      </c>
      <c r="B7" s="867">
        <v>315</v>
      </c>
      <c r="C7" s="867">
        <v>365</v>
      </c>
      <c r="D7" s="867">
        <v>273</v>
      </c>
      <c r="E7" s="867">
        <v>64</v>
      </c>
      <c r="F7" s="867">
        <v>48</v>
      </c>
      <c r="G7" s="867">
        <v>180</v>
      </c>
      <c r="H7" s="867">
        <v>526</v>
      </c>
      <c r="I7" s="867">
        <v>368</v>
      </c>
      <c r="J7" s="867">
        <v>2139</v>
      </c>
      <c r="K7" s="53"/>
    </row>
    <row r="8" spans="1:17" ht="22.5">
      <c r="A8" s="79" t="s">
        <v>593</v>
      </c>
      <c r="B8" s="224">
        <v>120</v>
      </c>
      <c r="C8" s="224">
        <v>39</v>
      </c>
      <c r="D8" s="224">
        <v>26</v>
      </c>
      <c r="E8" s="224">
        <v>0</v>
      </c>
      <c r="F8" s="224">
        <v>0</v>
      </c>
      <c r="G8" s="224">
        <v>12</v>
      </c>
      <c r="H8" s="224">
        <v>50</v>
      </c>
      <c r="I8" s="224">
        <v>84</v>
      </c>
      <c r="J8" s="224">
        <v>331</v>
      </c>
      <c r="K8" s="53"/>
    </row>
    <row r="9" spans="1:17" ht="22.5">
      <c r="A9" s="766" t="s">
        <v>680</v>
      </c>
      <c r="B9" s="225">
        <v>16</v>
      </c>
      <c r="C9" s="225">
        <v>11</v>
      </c>
      <c r="D9" s="225">
        <v>6</v>
      </c>
      <c r="E9" s="225">
        <v>0</v>
      </c>
      <c r="F9" s="225">
        <v>0</v>
      </c>
      <c r="G9" s="225">
        <v>2</v>
      </c>
      <c r="H9" s="225">
        <v>8</v>
      </c>
      <c r="I9" s="225">
        <v>11</v>
      </c>
      <c r="J9" s="225">
        <v>54</v>
      </c>
    </row>
    <row r="10" spans="1:17" ht="22.5">
      <c r="A10" s="766" t="s">
        <v>857</v>
      </c>
      <c r="B10" s="225">
        <v>4</v>
      </c>
      <c r="C10" s="225">
        <v>76</v>
      </c>
      <c r="D10" s="225">
        <v>3</v>
      </c>
      <c r="E10" s="225">
        <v>1</v>
      </c>
      <c r="F10" s="225">
        <v>1</v>
      </c>
      <c r="G10" s="225">
        <v>27</v>
      </c>
      <c r="H10" s="225">
        <v>8</v>
      </c>
      <c r="I10" s="225">
        <v>0</v>
      </c>
      <c r="J10" s="225">
        <v>120</v>
      </c>
    </row>
    <row r="11" spans="1:17" ht="32.25">
      <c r="A11" s="866" t="s">
        <v>975</v>
      </c>
      <c r="B11" s="867">
        <v>140</v>
      </c>
      <c r="C11" s="867">
        <v>126</v>
      </c>
      <c r="D11" s="867">
        <v>35</v>
      </c>
      <c r="E11" s="867">
        <v>1</v>
      </c>
      <c r="F11" s="867">
        <v>1</v>
      </c>
      <c r="G11" s="867">
        <v>41</v>
      </c>
      <c r="H11" s="867">
        <v>66</v>
      </c>
      <c r="I11" s="867">
        <v>95</v>
      </c>
      <c r="J11" s="867">
        <v>505</v>
      </c>
      <c r="M11" s="268"/>
      <c r="N11" s="268"/>
      <c r="O11" s="268"/>
      <c r="P11" s="268"/>
      <c r="Q11" s="268"/>
    </row>
    <row r="12" spans="1:17" ht="21.75">
      <c r="A12" s="728" t="s">
        <v>594</v>
      </c>
      <c r="B12" s="729">
        <v>51250</v>
      </c>
      <c r="C12" s="729">
        <v>102260</v>
      </c>
      <c r="D12" s="729">
        <v>36849</v>
      </c>
      <c r="E12" s="729">
        <v>2868</v>
      </c>
      <c r="F12" s="729">
        <v>1640</v>
      </c>
      <c r="G12" s="729">
        <v>23452</v>
      </c>
      <c r="H12" s="729">
        <v>38077</v>
      </c>
      <c r="I12" s="729">
        <v>87494</v>
      </c>
      <c r="J12" s="729">
        <v>343890</v>
      </c>
      <c r="M12" s="268"/>
      <c r="N12" s="268"/>
      <c r="O12" s="268"/>
      <c r="P12" s="268"/>
      <c r="Q12" s="268"/>
    </row>
    <row r="13" spans="1:17" s="268" customFormat="1" ht="22.5">
      <c r="A13" s="927" t="s">
        <v>683</v>
      </c>
      <c r="B13" s="225">
        <v>175</v>
      </c>
      <c r="C13" s="225">
        <v>239</v>
      </c>
      <c r="D13" s="225">
        <v>238</v>
      </c>
      <c r="E13" s="225">
        <v>63</v>
      </c>
      <c r="F13" s="225">
        <v>47</v>
      </c>
      <c r="G13" s="225">
        <v>139</v>
      </c>
      <c r="H13" s="225">
        <v>460</v>
      </c>
      <c r="I13" s="225">
        <v>273</v>
      </c>
      <c r="J13" s="225">
        <v>1634</v>
      </c>
    </row>
    <row r="14" spans="1:17" s="268" customFormat="1" ht="22.5">
      <c r="A14" s="1038" t="s">
        <v>1547</v>
      </c>
      <c r="B14" s="1039">
        <v>3.4263338228095463E-3</v>
      </c>
      <c r="C14" s="1039">
        <v>2.3426549435900945E-3</v>
      </c>
      <c r="D14" s="1039">
        <v>6.5007784545627612E-3</v>
      </c>
      <c r="E14" s="1039">
        <v>2.2459893048128343E-2</v>
      </c>
      <c r="F14" s="1039">
        <v>2.9504080351538065E-2</v>
      </c>
      <c r="G14" s="1039">
        <v>5.9623386093596853E-3</v>
      </c>
      <c r="H14" s="1039">
        <v>1.2228513703910426E-2</v>
      </c>
      <c r="I14" s="1039">
        <v>3.129980165327062E-3</v>
      </c>
      <c r="J14" s="1039">
        <v>4.7742041045299999E-3</v>
      </c>
    </row>
    <row r="15" spans="1:17" ht="21.75" customHeight="1">
      <c r="A15" s="766" t="s">
        <v>595</v>
      </c>
      <c r="B15" s="383">
        <v>0.14903021314955364</v>
      </c>
      <c r="C15" s="383">
        <v>0.29736252871557767</v>
      </c>
      <c r="D15" s="383">
        <v>0.10715345023117857</v>
      </c>
      <c r="E15" s="383">
        <v>8.3398761231789232E-3</v>
      </c>
      <c r="F15" s="383">
        <v>4.7689668207857167E-3</v>
      </c>
      <c r="G15" s="383">
        <v>6.8196225537235741E-2</v>
      </c>
      <c r="H15" s="383">
        <v>0.11072435953357178</v>
      </c>
      <c r="I15" s="383">
        <v>0.25442437988891797</v>
      </c>
      <c r="J15" s="383">
        <v>1</v>
      </c>
      <c r="M15" s="268"/>
      <c r="N15" s="268"/>
      <c r="O15" s="268"/>
      <c r="P15" s="268"/>
      <c r="Q15" s="268"/>
    </row>
    <row r="16" spans="1:17" ht="12.75" customHeight="1">
      <c r="A16" s="22" t="s">
        <v>998</v>
      </c>
      <c r="M16" s="268"/>
      <c r="N16" s="268"/>
      <c r="O16" s="268"/>
      <c r="P16" s="268"/>
      <c r="Q16" s="268"/>
    </row>
    <row r="17" spans="1:10" ht="12.75" customHeight="1">
      <c r="A17" s="29" t="s">
        <v>596</v>
      </c>
    </row>
    <row r="18" spans="1:10" ht="12.75" customHeight="1"/>
    <row r="19" spans="1:10" ht="12.75" customHeight="1"/>
    <row r="20" spans="1:10">
      <c r="A20" s="139" t="s">
        <v>698</v>
      </c>
      <c r="B20" s="268"/>
      <c r="C20" s="268"/>
      <c r="D20" s="268"/>
      <c r="E20" s="268"/>
      <c r="F20" s="268"/>
      <c r="G20" s="776"/>
      <c r="H20" s="776" t="s">
        <v>43</v>
      </c>
      <c r="I20" s="293"/>
      <c r="J20" s="730" t="s">
        <v>1538</v>
      </c>
    </row>
    <row r="21" spans="1:10">
      <c r="A21" s="543" t="s">
        <v>697</v>
      </c>
      <c r="B21" s="268"/>
      <c r="C21" s="268"/>
      <c r="D21" s="268"/>
      <c r="E21" s="268"/>
      <c r="F21" s="268"/>
      <c r="G21" s="557"/>
      <c r="H21" s="557" t="s">
        <v>44</v>
      </c>
      <c r="I21" s="731"/>
      <c r="J21" s="545" t="s">
        <v>1539</v>
      </c>
    </row>
    <row r="22" spans="1:10">
      <c r="A22" s="268"/>
      <c r="B22" s="268"/>
      <c r="C22" s="268"/>
      <c r="D22" s="268"/>
      <c r="E22" s="268"/>
      <c r="F22" s="268"/>
      <c r="G22" s="268"/>
      <c r="H22" s="268"/>
      <c r="I22" s="268"/>
      <c r="J22" s="268"/>
    </row>
    <row r="23" spans="1:10" ht="24" customHeight="1">
      <c r="A23" s="739"/>
      <c r="B23" s="740"/>
      <c r="C23" s="740" t="s">
        <v>1262</v>
      </c>
      <c r="D23" s="740"/>
      <c r="E23" s="1091" t="s">
        <v>668</v>
      </c>
      <c r="F23" s="1094"/>
      <c r="G23" s="1094"/>
      <c r="H23" s="1095"/>
      <c r="I23" s="1096"/>
      <c r="J23" s="1096"/>
    </row>
    <row r="24" spans="1:10" ht="24">
      <c r="A24" s="739"/>
      <c r="B24" s="741"/>
      <c r="C24" s="742" t="s">
        <v>1263</v>
      </c>
      <c r="D24" s="741"/>
      <c r="E24" s="1097" t="s">
        <v>574</v>
      </c>
      <c r="F24" s="1097"/>
      <c r="G24" s="743" t="s">
        <v>575</v>
      </c>
      <c r="H24" s="1098"/>
      <c r="I24" s="1098"/>
      <c r="J24" s="317"/>
    </row>
    <row r="25" spans="1:10" ht="21.75">
      <c r="A25" s="763" t="s">
        <v>576</v>
      </c>
      <c r="B25" s="763" t="s">
        <v>577</v>
      </c>
      <c r="C25" s="763" t="s">
        <v>578</v>
      </c>
      <c r="D25" s="763" t="s">
        <v>579</v>
      </c>
      <c r="E25" s="763" t="s">
        <v>577</v>
      </c>
      <c r="F25" s="763" t="s">
        <v>578</v>
      </c>
      <c r="G25" s="763" t="s">
        <v>579</v>
      </c>
      <c r="H25" s="318"/>
      <c r="I25" s="318"/>
      <c r="J25" s="318"/>
    </row>
    <row r="26" spans="1:10">
      <c r="A26" s="78" t="s">
        <v>6</v>
      </c>
      <c r="B26" s="384">
        <v>937</v>
      </c>
      <c r="C26" s="384">
        <v>913</v>
      </c>
      <c r="D26" s="384">
        <v>1850</v>
      </c>
      <c r="E26" s="384">
        <v>54</v>
      </c>
      <c r="F26" s="384">
        <v>46</v>
      </c>
      <c r="G26" s="385">
        <v>5.7142857142857162E-2</v>
      </c>
      <c r="H26" s="319"/>
      <c r="I26" s="319"/>
      <c r="J26" s="320"/>
    </row>
    <row r="27" spans="1:10">
      <c r="A27" s="78" t="s">
        <v>7</v>
      </c>
      <c r="B27" s="384">
        <v>5693</v>
      </c>
      <c r="C27" s="384">
        <v>3283</v>
      </c>
      <c r="D27" s="384">
        <v>8976</v>
      </c>
      <c r="E27" s="384">
        <v>217</v>
      </c>
      <c r="F27" s="384">
        <v>165</v>
      </c>
      <c r="G27" s="385">
        <v>4.4449616011170479E-2</v>
      </c>
      <c r="H27" s="319"/>
      <c r="I27" s="319"/>
      <c r="J27" s="320"/>
    </row>
    <row r="28" spans="1:10">
      <c r="A28" s="78" t="s">
        <v>8</v>
      </c>
      <c r="B28" s="384">
        <v>10581</v>
      </c>
      <c r="C28" s="384">
        <v>6860</v>
      </c>
      <c r="D28" s="384">
        <v>17441</v>
      </c>
      <c r="E28" s="384">
        <v>331</v>
      </c>
      <c r="F28" s="384">
        <v>265</v>
      </c>
      <c r="G28" s="385">
        <v>3.5381418818640542E-2</v>
      </c>
      <c r="H28" s="319"/>
      <c r="I28" s="319"/>
      <c r="J28" s="320"/>
    </row>
    <row r="29" spans="1:10">
      <c r="A29" s="78" t="s">
        <v>9</v>
      </c>
      <c r="B29" s="384">
        <v>18415</v>
      </c>
      <c r="C29" s="384">
        <v>13479</v>
      </c>
      <c r="D29" s="384">
        <v>31894</v>
      </c>
      <c r="E29" s="384">
        <v>198</v>
      </c>
      <c r="F29" s="384">
        <v>650</v>
      </c>
      <c r="G29" s="385">
        <v>2.7314307801327153E-2</v>
      </c>
      <c r="H29" s="319"/>
      <c r="I29" s="319"/>
      <c r="J29" s="320"/>
    </row>
    <row r="30" spans="1:10">
      <c r="A30" s="78" t="s">
        <v>10</v>
      </c>
      <c r="B30" s="384">
        <v>24718</v>
      </c>
      <c r="C30" s="384">
        <v>19327</v>
      </c>
      <c r="D30" s="384">
        <v>44045</v>
      </c>
      <c r="E30" s="384">
        <v>228</v>
      </c>
      <c r="F30" s="384">
        <v>222</v>
      </c>
      <c r="G30" s="385">
        <v>1.0322284665672754E-2</v>
      </c>
      <c r="H30" s="319"/>
      <c r="I30" s="319"/>
      <c r="J30" s="320"/>
    </row>
    <row r="31" spans="1:10">
      <c r="A31" s="78" t="s">
        <v>11</v>
      </c>
      <c r="B31" s="384">
        <v>26892</v>
      </c>
      <c r="C31" s="384">
        <v>23495</v>
      </c>
      <c r="D31" s="384">
        <v>50387</v>
      </c>
      <c r="E31" s="384">
        <v>482</v>
      </c>
      <c r="F31" s="384">
        <v>460</v>
      </c>
      <c r="G31" s="385">
        <v>1.9051471331782865E-2</v>
      </c>
      <c r="H31" s="319"/>
      <c r="I31" s="319"/>
      <c r="J31" s="320"/>
    </row>
    <row r="32" spans="1:10">
      <c r="A32" s="78" t="s">
        <v>12</v>
      </c>
      <c r="B32" s="384">
        <v>24946</v>
      </c>
      <c r="C32" s="384">
        <v>24320</v>
      </c>
      <c r="D32" s="384">
        <v>49266</v>
      </c>
      <c r="E32" s="384">
        <v>528</v>
      </c>
      <c r="F32" s="384">
        <v>365</v>
      </c>
      <c r="G32" s="385">
        <v>1.8460711553966114E-2</v>
      </c>
      <c r="H32" s="319"/>
      <c r="I32" s="319"/>
      <c r="J32" s="320"/>
    </row>
    <row r="33" spans="1:10">
      <c r="A33" s="78" t="s">
        <v>39</v>
      </c>
      <c r="B33" s="384">
        <v>39687</v>
      </c>
      <c r="C33" s="384">
        <v>42609</v>
      </c>
      <c r="D33" s="384">
        <v>82296</v>
      </c>
      <c r="E33" s="384">
        <v>433</v>
      </c>
      <c r="F33" s="384">
        <v>428</v>
      </c>
      <c r="G33" s="385">
        <v>1.0572849511880644E-2</v>
      </c>
      <c r="H33" s="319"/>
      <c r="I33" s="319"/>
      <c r="J33" s="320"/>
    </row>
    <row r="34" spans="1:10">
      <c r="A34" s="78" t="s">
        <v>40</v>
      </c>
      <c r="B34" s="384">
        <v>20487</v>
      </c>
      <c r="C34" s="384">
        <v>20976</v>
      </c>
      <c r="D34" s="384">
        <v>41463</v>
      </c>
      <c r="E34" s="384">
        <v>610</v>
      </c>
      <c r="F34" s="384">
        <v>-133</v>
      </c>
      <c r="G34" s="385">
        <v>1.1638120333772539E-2</v>
      </c>
      <c r="H34" s="319"/>
      <c r="I34" s="319"/>
      <c r="J34" s="320"/>
    </row>
    <row r="35" spans="1:10">
      <c r="A35" s="78" t="s">
        <v>41</v>
      </c>
      <c r="B35" s="384">
        <v>6087</v>
      </c>
      <c r="C35" s="384">
        <v>7443</v>
      </c>
      <c r="D35" s="384">
        <v>13530</v>
      </c>
      <c r="E35" s="384">
        <v>322</v>
      </c>
      <c r="F35" s="384">
        <v>-4</v>
      </c>
      <c r="G35" s="385">
        <v>2.4069028156221695E-2</v>
      </c>
      <c r="H35" s="319"/>
      <c r="I35" s="319"/>
      <c r="J35" s="320"/>
    </row>
    <row r="36" spans="1:10">
      <c r="A36" s="78" t="s">
        <v>42</v>
      </c>
      <c r="B36" s="384">
        <v>452</v>
      </c>
      <c r="C36" s="384">
        <v>626</v>
      </c>
      <c r="D36" s="384">
        <v>1078</v>
      </c>
      <c r="E36" s="384">
        <v>23</v>
      </c>
      <c r="F36" s="384">
        <v>16</v>
      </c>
      <c r="G36" s="385">
        <v>3.7536092396535103E-2</v>
      </c>
      <c r="H36" s="319"/>
      <c r="I36" s="319"/>
      <c r="J36" s="320"/>
    </row>
    <row r="37" spans="1:10" ht="24">
      <c r="A37" s="804" t="s">
        <v>580</v>
      </c>
      <c r="B37" s="744">
        <v>178895</v>
      </c>
      <c r="C37" s="744">
        <v>163331</v>
      </c>
      <c r="D37" s="744">
        <v>342226</v>
      </c>
      <c r="E37" s="744">
        <v>3426</v>
      </c>
      <c r="F37" s="744">
        <v>2480</v>
      </c>
      <c r="G37" s="745">
        <v>1.7560656517602302E-2</v>
      </c>
      <c r="H37" s="321"/>
      <c r="I37" s="321"/>
      <c r="J37" s="322"/>
    </row>
    <row r="38" spans="1:10">
      <c r="A38" s="22" t="s">
        <v>998</v>
      </c>
      <c r="B38" s="268"/>
      <c r="C38" s="268"/>
      <c r="D38" s="268"/>
      <c r="E38" s="268"/>
      <c r="F38" s="268"/>
      <c r="G38" s="268"/>
      <c r="H38" s="268"/>
      <c r="I38" s="268"/>
      <c r="J38" s="268"/>
    </row>
    <row r="39" spans="1:10">
      <c r="A39" s="268"/>
      <c r="B39" s="268"/>
      <c r="C39" s="268"/>
      <c r="D39" s="268"/>
      <c r="E39" s="268"/>
      <c r="F39" s="268"/>
      <c r="G39" s="268"/>
      <c r="H39" s="268"/>
      <c r="I39" s="268"/>
      <c r="J39" s="268"/>
    </row>
    <row r="40" spans="1:10" ht="12.75" customHeight="1">
      <c r="A40" s="630" t="s">
        <v>86</v>
      </c>
    </row>
    <row r="66" spans="10:10">
      <c r="J66" s="28" t="s">
        <v>856</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5"/>
  <cols>
    <col min="1" max="1" width="28.85546875" customWidth="1"/>
    <col min="2" max="2" width="11" bestFit="1"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3" t="s">
        <v>699</v>
      </c>
      <c r="I1" s="140" t="str">
        <f>Naslovnica!A20</f>
        <v>Srpanj 2021.</v>
      </c>
    </row>
    <row r="2" spans="1:10">
      <c r="A2" s="570" t="s">
        <v>988</v>
      </c>
      <c r="I2" s="545" t="str">
        <f>Naslovnica!A24</f>
        <v>July 2021</v>
      </c>
    </row>
    <row r="3" spans="1:10" ht="12.75" customHeight="1"/>
    <row r="4" spans="1:10" ht="12.75" customHeight="1">
      <c r="F4" s="316"/>
      <c r="I4" s="14" t="s">
        <v>589</v>
      </c>
    </row>
    <row r="5" spans="1:10" s="268" customFormat="1" ht="18" customHeight="1">
      <c r="A5" s="1099" t="s">
        <v>1202</v>
      </c>
      <c r="B5" s="1101" t="s">
        <v>1180</v>
      </c>
      <c r="C5" s="1101"/>
      <c r="D5" s="1101"/>
      <c r="E5" s="1101"/>
      <c r="F5" s="1102" t="s">
        <v>1182</v>
      </c>
      <c r="G5" s="1103" t="s">
        <v>1179</v>
      </c>
      <c r="H5" s="1099" t="s">
        <v>1181</v>
      </c>
      <c r="I5" s="1099" t="s">
        <v>1183</v>
      </c>
      <c r="J5" s="948"/>
    </row>
    <row r="6" spans="1:10" s="268" customFormat="1" ht="72">
      <c r="A6" s="1099"/>
      <c r="B6" s="953" t="s">
        <v>1175</v>
      </c>
      <c r="C6" s="953" t="s">
        <v>1176</v>
      </c>
      <c r="D6" s="953" t="s">
        <v>1177</v>
      </c>
      <c r="E6" s="953" t="s">
        <v>1178</v>
      </c>
      <c r="F6" s="1102"/>
      <c r="G6" s="1103"/>
      <c r="H6" s="1099"/>
      <c r="I6" s="1099"/>
      <c r="J6" s="948"/>
    </row>
    <row r="7" spans="1:10" s="268" customFormat="1">
      <c r="A7" s="949" t="s">
        <v>1135</v>
      </c>
      <c r="B7" s="950">
        <v>0</v>
      </c>
      <c r="C7" s="950">
        <v>7401.4080400000003</v>
      </c>
      <c r="D7" s="950">
        <v>0</v>
      </c>
      <c r="E7" s="950">
        <v>4237.9445300000007</v>
      </c>
      <c r="F7" s="951">
        <v>11639.352570000001</v>
      </c>
      <c r="G7" s="956">
        <v>9.4880871873011419E-2</v>
      </c>
      <c r="H7" s="951">
        <v>86805.151149999816</v>
      </c>
      <c r="I7" s="951">
        <v>1201032.9590600003</v>
      </c>
    </row>
    <row r="8" spans="1:10" s="268" customFormat="1">
      <c r="A8" s="949" t="s">
        <v>1136</v>
      </c>
      <c r="B8" s="950">
        <v>0</v>
      </c>
      <c r="C8" s="950">
        <v>11604.619050000001</v>
      </c>
      <c r="D8" s="950">
        <v>0</v>
      </c>
      <c r="E8" s="950">
        <v>29.791970000000003</v>
      </c>
      <c r="F8" s="951">
        <v>11634.411020000001</v>
      </c>
      <c r="G8" s="956">
        <v>-2.7066848529106124E-2</v>
      </c>
      <c r="H8" s="951">
        <v>86474.711739999941</v>
      </c>
      <c r="I8" s="951">
        <v>2119953.4862600011</v>
      </c>
    </row>
    <row r="9" spans="1:10" s="268" customFormat="1">
      <c r="A9" s="949" t="s">
        <v>236</v>
      </c>
      <c r="B9" s="950">
        <v>0</v>
      </c>
      <c r="C9" s="950">
        <v>800.85428000000002</v>
      </c>
      <c r="D9" s="950">
        <v>0</v>
      </c>
      <c r="E9" s="950">
        <v>0</v>
      </c>
      <c r="F9" s="951">
        <v>800.85428000000002</v>
      </c>
      <c r="G9" s="956">
        <v>-0.24960539724278086</v>
      </c>
      <c r="H9" s="951">
        <v>5238.5660900000003</v>
      </c>
      <c r="I9" s="951">
        <v>28589.595200000007</v>
      </c>
    </row>
    <row r="10" spans="1:10" s="268" customFormat="1">
      <c r="A10" s="949" t="s">
        <v>237</v>
      </c>
      <c r="B10" s="950">
        <v>0</v>
      </c>
      <c r="C10" s="950">
        <v>847.42062999999996</v>
      </c>
      <c r="D10" s="950">
        <v>0</v>
      </c>
      <c r="E10" s="950">
        <v>0</v>
      </c>
      <c r="F10" s="951">
        <v>847.42062999999996</v>
      </c>
      <c r="G10" s="956">
        <v>0.12275776033749008</v>
      </c>
      <c r="H10" s="951">
        <v>4198.0326100000093</v>
      </c>
      <c r="I10" s="951">
        <v>39329.255920000011</v>
      </c>
    </row>
    <row r="11" spans="1:10" s="268" customFormat="1">
      <c r="A11" s="949" t="s">
        <v>46</v>
      </c>
      <c r="B11" s="950">
        <v>0</v>
      </c>
      <c r="C11" s="950">
        <v>3006.4905899999999</v>
      </c>
      <c r="D11" s="950">
        <v>0</v>
      </c>
      <c r="E11" s="950">
        <v>0</v>
      </c>
      <c r="F11" s="951">
        <v>3006.4905899999999</v>
      </c>
      <c r="G11" s="956">
        <v>-0.15874975423118232</v>
      </c>
      <c r="H11" s="951">
        <v>25436.846639999945</v>
      </c>
      <c r="I11" s="951">
        <v>434002.18365999992</v>
      </c>
    </row>
    <row r="12" spans="1:10" s="268" customFormat="1">
      <c r="A12" s="949" t="s">
        <v>36</v>
      </c>
      <c r="B12" s="950">
        <v>0</v>
      </c>
      <c r="C12" s="950">
        <v>2406.9839500000003</v>
      </c>
      <c r="D12" s="950">
        <v>0</v>
      </c>
      <c r="E12" s="950">
        <v>146.42025000000001</v>
      </c>
      <c r="F12" s="951">
        <v>2553.4042000000004</v>
      </c>
      <c r="G12" s="956">
        <v>-0.20129019542160853</v>
      </c>
      <c r="H12" s="951">
        <v>20105.991440000013</v>
      </c>
      <c r="I12" s="951">
        <v>349780.80910000007</v>
      </c>
    </row>
    <row r="13" spans="1:10" s="268" customFormat="1">
      <c r="A13" s="949" t="s">
        <v>37</v>
      </c>
      <c r="B13" s="950">
        <v>0</v>
      </c>
      <c r="C13" s="950">
        <v>4265.79565</v>
      </c>
      <c r="D13" s="950">
        <v>0</v>
      </c>
      <c r="E13" s="950">
        <v>840.34867000000008</v>
      </c>
      <c r="F13" s="951">
        <v>5106.1443200000003</v>
      </c>
      <c r="G13" s="956">
        <v>0.1252404442058388</v>
      </c>
      <c r="H13" s="951">
        <v>36150.084719999926</v>
      </c>
      <c r="I13" s="951">
        <v>445687.66843000002</v>
      </c>
    </row>
    <row r="14" spans="1:10" s="268" customFormat="1">
      <c r="A14" s="952" t="s">
        <v>38</v>
      </c>
      <c r="B14" s="950">
        <v>0</v>
      </c>
      <c r="C14" s="950">
        <v>13268.40891</v>
      </c>
      <c r="D14" s="950">
        <v>0</v>
      </c>
      <c r="E14" s="950">
        <v>15.751149999999999</v>
      </c>
      <c r="F14" s="951">
        <v>13284.16006</v>
      </c>
      <c r="G14" s="956">
        <v>0.33859193369060647</v>
      </c>
      <c r="H14" s="951">
        <v>83044.263679999858</v>
      </c>
      <c r="I14" s="951">
        <v>1914385.4496400005</v>
      </c>
    </row>
    <row r="15" spans="1:10" s="268" customFormat="1" ht="20.45" customHeight="1">
      <c r="A15" s="954" t="s">
        <v>1137</v>
      </c>
      <c r="B15" s="955">
        <v>0</v>
      </c>
      <c r="C15" s="955">
        <v>43601.981100000005</v>
      </c>
      <c r="D15" s="955">
        <v>0</v>
      </c>
      <c r="E15" s="955">
        <v>5270.2565700000014</v>
      </c>
      <c r="F15" s="955">
        <v>48872.23767000001</v>
      </c>
      <c r="G15" s="1037">
        <v>7.0741810972626329E-2</v>
      </c>
      <c r="H15" s="955">
        <v>347453.64806999953</v>
      </c>
      <c r="I15" s="955">
        <v>6532761.4072700012</v>
      </c>
    </row>
    <row r="16" spans="1:10">
      <c r="A16" s="22" t="s">
        <v>998</v>
      </c>
      <c r="B16" s="18"/>
      <c r="C16" s="19"/>
      <c r="D16" s="19"/>
      <c r="E16" s="19"/>
      <c r="F16" s="19"/>
      <c r="G16" s="19"/>
    </row>
    <row r="17" spans="1:13" ht="10.15" customHeight="1">
      <c r="A17" s="1002" t="s">
        <v>47</v>
      </c>
      <c r="B17" s="800"/>
      <c r="C17" s="800"/>
      <c r="D17" s="800"/>
      <c r="E17" s="800"/>
      <c r="F17" s="800"/>
      <c r="G17" s="30"/>
    </row>
    <row r="18" spans="1:13" ht="10.15" customHeight="1">
      <c r="A18" s="999" t="s">
        <v>1001</v>
      </c>
      <c r="B18" s="1000"/>
      <c r="C18" s="1000"/>
      <c r="D18" s="1000"/>
      <c r="E18" s="1000"/>
      <c r="F18" s="1000"/>
      <c r="G18" s="31"/>
    </row>
    <row r="19" spans="1:13" ht="10.15" customHeight="1">
      <c r="A19" s="998" t="s">
        <v>48</v>
      </c>
      <c r="B19" s="997"/>
      <c r="C19" s="997"/>
      <c r="D19" s="997"/>
      <c r="E19" s="997"/>
      <c r="F19" s="997"/>
      <c r="G19" s="32"/>
    </row>
    <row r="20" spans="1:13" ht="10.15" customHeight="1">
      <c r="A20" s="999" t="s">
        <v>49</v>
      </c>
      <c r="B20" s="1001"/>
      <c r="C20" s="1001"/>
      <c r="D20" s="1001"/>
      <c r="E20" s="1001"/>
      <c r="F20" s="1001"/>
      <c r="G20" s="31"/>
    </row>
    <row r="21" spans="1:13" ht="12.75" customHeight="1"/>
    <row r="22" spans="1:13" ht="12.75" customHeight="1">
      <c r="A22" s="153" t="s">
        <v>700</v>
      </c>
      <c r="L22" s="140" t="str">
        <f>Naslovnica!A20</f>
        <v>Srpanj 2021.</v>
      </c>
    </row>
    <row r="23" spans="1:13" ht="12.75" customHeight="1">
      <c r="A23" s="570" t="s">
        <v>989</v>
      </c>
      <c r="L23" s="545" t="str">
        <f>Naslovnica!A24</f>
        <v>July 2021</v>
      </c>
    </row>
    <row r="24" spans="1:13" ht="12.75" customHeight="1"/>
    <row r="25" spans="1:13" ht="12.75" customHeight="1">
      <c r="L25" s="14" t="s">
        <v>340</v>
      </c>
    </row>
    <row r="26" spans="1:13" s="268" customFormat="1" ht="14.45" customHeight="1">
      <c r="A26" s="1099" t="s">
        <v>1202</v>
      </c>
      <c r="B26" s="1100" t="s">
        <v>1253</v>
      </c>
      <c r="C26" s="1100"/>
      <c r="D26" s="1100"/>
      <c r="E26" s="1100"/>
      <c r="F26" s="1104" t="s">
        <v>1185</v>
      </c>
      <c r="G26" s="1104"/>
      <c r="H26" s="1104"/>
      <c r="I26" s="1102" t="s">
        <v>1184</v>
      </c>
      <c r="J26" s="1103" t="s">
        <v>1179</v>
      </c>
      <c r="K26" s="1099" t="s">
        <v>1181</v>
      </c>
      <c r="L26" s="1099" t="s">
        <v>1183</v>
      </c>
    </row>
    <row r="27" spans="1:13" s="268" customFormat="1" ht="96">
      <c r="A27" s="1099"/>
      <c r="B27" s="953" t="s">
        <v>1187</v>
      </c>
      <c r="C27" s="953" t="s">
        <v>1188</v>
      </c>
      <c r="D27" s="953" t="s">
        <v>1189</v>
      </c>
      <c r="E27" s="953" t="s">
        <v>1190</v>
      </c>
      <c r="F27" s="953" t="s">
        <v>1186</v>
      </c>
      <c r="G27" s="953" t="s">
        <v>1191</v>
      </c>
      <c r="H27" s="953" t="s">
        <v>1138</v>
      </c>
      <c r="I27" s="1102"/>
      <c r="J27" s="1103"/>
      <c r="K27" s="1099"/>
      <c r="L27" s="1099"/>
      <c r="M27" s="948"/>
    </row>
    <row r="28" spans="1:13" s="268" customFormat="1">
      <c r="A28" s="945" t="s">
        <v>1135</v>
      </c>
      <c r="B28" s="957">
        <v>2852.4956099999999</v>
      </c>
      <c r="C28" s="957">
        <v>0</v>
      </c>
      <c r="D28" s="957">
        <v>2532.7111500000001</v>
      </c>
      <c r="E28" s="957">
        <v>2510.1331099999998</v>
      </c>
      <c r="F28" s="957">
        <v>506.53962999999999</v>
      </c>
      <c r="G28" s="957">
        <v>14.445049999999998</v>
      </c>
      <c r="H28" s="957">
        <v>0.80715999999999999</v>
      </c>
      <c r="I28" s="958">
        <v>8417.1317099999997</v>
      </c>
      <c r="J28" s="959">
        <v>0.13916466929012761</v>
      </c>
      <c r="K28" s="958">
        <v>52744.003709999961</v>
      </c>
      <c r="L28" s="958">
        <v>461893.66964999994</v>
      </c>
    </row>
    <row r="29" spans="1:13" s="268" customFormat="1">
      <c r="A29" s="945" t="s">
        <v>1136</v>
      </c>
      <c r="B29" s="957">
        <v>520.86252000000002</v>
      </c>
      <c r="C29" s="957">
        <v>0</v>
      </c>
      <c r="D29" s="957">
        <v>0</v>
      </c>
      <c r="E29" s="957">
        <v>192.89485999999999</v>
      </c>
      <c r="F29" s="957">
        <v>565.47933999999998</v>
      </c>
      <c r="G29" s="957">
        <v>3034.2477699999999</v>
      </c>
      <c r="H29" s="957">
        <v>5.0274700000000001</v>
      </c>
      <c r="I29" s="958">
        <v>4318.5119599999998</v>
      </c>
      <c r="J29" s="959">
        <v>-7.9040879552870424E-2</v>
      </c>
      <c r="K29" s="958">
        <v>38417.67062999995</v>
      </c>
      <c r="L29" s="958">
        <v>533902.47856999992</v>
      </c>
    </row>
    <row r="30" spans="1:13" s="268" customFormat="1">
      <c r="A30" s="945" t="s">
        <v>236</v>
      </c>
      <c r="B30" s="957">
        <v>0</v>
      </c>
      <c r="C30" s="957">
        <v>0</v>
      </c>
      <c r="D30" s="957">
        <v>5.4990100000000002</v>
      </c>
      <c r="E30" s="957">
        <v>20.649330000000003</v>
      </c>
      <c r="F30" s="957">
        <v>0</v>
      </c>
      <c r="G30" s="957">
        <v>17.195409999999999</v>
      </c>
      <c r="H30" s="957">
        <v>0.63083</v>
      </c>
      <c r="I30" s="958">
        <v>43.974580000000003</v>
      </c>
      <c r="J30" s="959">
        <v>0.80220217069589261</v>
      </c>
      <c r="K30" s="958">
        <v>169.25080000000025</v>
      </c>
      <c r="L30" s="958">
        <v>1838.7577800000006</v>
      </c>
    </row>
    <row r="31" spans="1:13" s="268" customFormat="1">
      <c r="A31" s="945" t="s">
        <v>237</v>
      </c>
      <c r="B31" s="957">
        <v>53.482990000000001</v>
      </c>
      <c r="C31" s="957">
        <v>0</v>
      </c>
      <c r="D31" s="957">
        <v>52.545029999999997</v>
      </c>
      <c r="E31" s="957">
        <v>12.294690000000001</v>
      </c>
      <c r="F31" s="957">
        <v>0</v>
      </c>
      <c r="G31" s="957">
        <v>5.1528100000000006</v>
      </c>
      <c r="H31" s="957">
        <v>0</v>
      </c>
      <c r="I31" s="958">
        <v>123.47552</v>
      </c>
      <c r="J31" s="959">
        <v>-0.70605219729193491</v>
      </c>
      <c r="K31" s="958">
        <v>901.10235000000102</v>
      </c>
      <c r="L31" s="958">
        <v>21721.425310000002</v>
      </c>
    </row>
    <row r="32" spans="1:13" s="268" customFormat="1">
      <c r="A32" s="945" t="s">
        <v>46</v>
      </c>
      <c r="B32" s="957">
        <v>218.99241000000001</v>
      </c>
      <c r="C32" s="957">
        <v>0</v>
      </c>
      <c r="D32" s="957">
        <v>374.30207999999999</v>
      </c>
      <c r="E32" s="957">
        <v>279.54928999999998</v>
      </c>
      <c r="F32" s="957">
        <v>244.70892000000001</v>
      </c>
      <c r="G32" s="957">
        <v>1.0049299999999999</v>
      </c>
      <c r="H32" s="957">
        <v>90.691159999999996</v>
      </c>
      <c r="I32" s="958">
        <v>1209.2487900000001</v>
      </c>
      <c r="J32" s="959">
        <v>0.69695964028826052</v>
      </c>
      <c r="K32" s="958">
        <v>7296.2438700000057</v>
      </c>
      <c r="L32" s="958">
        <v>117492.69827000001</v>
      </c>
    </row>
    <row r="33" spans="1:12" s="268" customFormat="1">
      <c r="A33" s="945" t="s">
        <v>36</v>
      </c>
      <c r="B33" s="957">
        <v>0</v>
      </c>
      <c r="C33" s="957">
        <v>0</v>
      </c>
      <c r="D33" s="957">
        <v>0</v>
      </c>
      <c r="E33" s="957">
        <v>312.76916999999997</v>
      </c>
      <c r="F33" s="957">
        <v>118.66872000000001</v>
      </c>
      <c r="G33" s="957">
        <v>493.69597999999996</v>
      </c>
      <c r="H33" s="957">
        <v>0</v>
      </c>
      <c r="I33" s="958">
        <v>925.13386999999989</v>
      </c>
      <c r="J33" s="959">
        <v>-3.5739847194907415E-2</v>
      </c>
      <c r="K33" s="958">
        <v>6505.7353800000128</v>
      </c>
      <c r="L33" s="958">
        <v>96044.271290000004</v>
      </c>
    </row>
    <row r="34" spans="1:12" s="268" customFormat="1">
      <c r="A34" s="945" t="s">
        <v>37</v>
      </c>
      <c r="B34" s="957">
        <v>0</v>
      </c>
      <c r="C34" s="957">
        <v>0</v>
      </c>
      <c r="D34" s="957">
        <v>521.38917000000004</v>
      </c>
      <c r="E34" s="957">
        <v>506.44846000000001</v>
      </c>
      <c r="F34" s="957">
        <v>65.681110000000004</v>
      </c>
      <c r="G34" s="957">
        <v>113.44627</v>
      </c>
      <c r="H34" s="957">
        <v>0.10018000000000001</v>
      </c>
      <c r="I34" s="958">
        <v>1207.0651899999998</v>
      </c>
      <c r="J34" s="959">
        <v>-0.34322220950392324</v>
      </c>
      <c r="K34" s="958">
        <v>12837.877520000009</v>
      </c>
      <c r="L34" s="958">
        <v>144215.80815</v>
      </c>
    </row>
    <row r="35" spans="1:12" s="268" customFormat="1">
      <c r="A35" s="387" t="s">
        <v>38</v>
      </c>
      <c r="B35" s="957">
        <v>1017.26307</v>
      </c>
      <c r="C35" s="957">
        <v>0</v>
      </c>
      <c r="D35" s="957">
        <v>1128.3188600000001</v>
      </c>
      <c r="E35" s="957">
        <v>1250.7811100000001</v>
      </c>
      <c r="F35" s="957">
        <v>264.97694000000001</v>
      </c>
      <c r="G35" s="957">
        <v>0</v>
      </c>
      <c r="H35" s="957">
        <v>0.72262999999999999</v>
      </c>
      <c r="I35" s="958">
        <v>3662.0626100000004</v>
      </c>
      <c r="J35" s="959">
        <v>-0.16018143577715438</v>
      </c>
      <c r="K35" s="958">
        <v>39470.291480000014</v>
      </c>
      <c r="L35" s="958">
        <v>654495.06224000012</v>
      </c>
    </row>
    <row r="36" spans="1:12" s="268" customFormat="1" ht="19.899999999999999" customHeight="1">
      <c r="A36" s="954" t="s">
        <v>1137</v>
      </c>
      <c r="B36" s="955">
        <v>4663.0965999999999</v>
      </c>
      <c r="C36" s="955">
        <v>0</v>
      </c>
      <c r="D36" s="955">
        <v>4614.7653</v>
      </c>
      <c r="E36" s="955">
        <v>5085.5200199999999</v>
      </c>
      <c r="F36" s="955">
        <v>1766.0546600000002</v>
      </c>
      <c r="G36" s="955">
        <v>3679.1882199999995</v>
      </c>
      <c r="H36" s="955">
        <v>97.979429999999994</v>
      </c>
      <c r="I36" s="955">
        <v>19906.604229999997</v>
      </c>
      <c r="J36" s="1037">
        <v>-2.3845817610931297E-2</v>
      </c>
      <c r="K36" s="955">
        <v>158342.17573999995</v>
      </c>
      <c r="L36" s="955">
        <v>2031604.17126</v>
      </c>
    </row>
    <row r="37" spans="1:12" ht="12.75" customHeight="1">
      <c r="A37" s="22" t="s">
        <v>998</v>
      </c>
      <c r="G37" s="135"/>
      <c r="H37" s="135"/>
    </row>
    <row r="38" spans="1:12" ht="12.75" customHeight="1">
      <c r="A38" s="17" t="s">
        <v>976</v>
      </c>
    </row>
    <row r="39" spans="1:12" ht="12.75" customHeight="1">
      <c r="A39" s="868" t="s">
        <v>1000</v>
      </c>
      <c r="G39" s="77"/>
    </row>
    <row r="40" spans="1:12" ht="12.75" customHeight="1"/>
    <row r="41" spans="1:12" ht="12.75" customHeight="1">
      <c r="A41" s="630" t="s">
        <v>86</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858</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hyperlinks>
  <pageMargins left="0.7" right="0.7" top="0.75" bottom="0.75" header="0.3" footer="0.3"/>
  <pageSetup paperSize="9" scale="5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8904004A-CBAC-4773-B6BD-23A435742FFE}">
  <ds:schemaRefs>
    <ds:schemaRef ds:uri="http://purl.org/dc/elements/1.1/"/>
    <ds:schemaRef ds:uri="http://schemas.microsoft.com/office/2006/documentManagement/types"/>
    <ds:schemaRef ds:uri="http://purl.org/dc/dcmitype/"/>
    <ds:schemaRef ds:uri="http://purl.org/dc/terms/"/>
    <ds:schemaRef ds:uri="http://www.w3.org/XML/1998/namespace"/>
    <ds:schemaRef ds:uri="http://schemas.microsoft.com/office/2006/metadata/properties"/>
    <ds:schemaRef ds:uri="ca302e39-a258-4920-a5cd-d26b5a5d4831"/>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2021-08-31T06:51:05Z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